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eam.duke-energy.com/sites/OHKYRegDiscovery/KY/KyPSC 202500024 DEK ESM Review/Discovery/STAFF's 1 set/"/>
    </mc:Choice>
  </mc:AlternateContent>
  <xr:revisionPtr revIDLastSave="0" documentId="13_ncr:1_{AE7D4A4F-C1A6-438D-BE85-8DB1012D93AB}" xr6:coauthVersionLast="47" xr6:coauthVersionMax="47" xr10:uidLastSave="{00000000-0000-0000-0000-000000000000}"/>
  <bookViews>
    <workbookView xWindow="-120" yWindow="-120" windowWidth="29040" windowHeight="17520" firstSheet="1" activeTab="3" xr2:uid="{215E4AA5-340B-4D80-883E-4FB391E6E96B}"/>
  </bookViews>
  <sheets>
    <sheet name="Jun 23-May 24 Actvity" sheetId="14" state="hidden" r:id="rId1"/>
    <sheet name="2024" sheetId="13" r:id="rId2"/>
    <sheet name="2023" sheetId="11" r:id="rId3"/>
    <sheet name="2022" sheetId="10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</externalReferences>
  <definedNames>
    <definedName name="\0" localSheetId="3">[1]BALSHT!#REF!</definedName>
    <definedName name="\0" localSheetId="2">[1]BALSHT!#REF!</definedName>
    <definedName name="\0" localSheetId="1">[1]BALSHT!#REF!</definedName>
    <definedName name="\0">[1]BALSHT!#REF!</definedName>
    <definedName name="\N">#REF!</definedName>
    <definedName name="\P" localSheetId="3">#REF!</definedName>
    <definedName name="\P" localSheetId="2">#REF!</definedName>
    <definedName name="\P" localSheetId="1">#REF!</definedName>
    <definedName name="\P">#REF!</definedName>
    <definedName name="\S">#REF!</definedName>
    <definedName name="\Y">#REF!</definedName>
    <definedName name="\Z">#REF!</definedName>
    <definedName name="______ROB07">#REF!</definedName>
    <definedName name="_____ROB07">#REF!</definedName>
    <definedName name="____ROB07">#REF!</definedName>
    <definedName name="___ROB07">#REF!</definedName>
    <definedName name="__bev1" localSheetId="3">#REF!</definedName>
    <definedName name="__bev1" localSheetId="2">#REF!</definedName>
    <definedName name="__bev1" localSheetId="1">#REF!</definedName>
    <definedName name="__bev1">#REF!</definedName>
    <definedName name="__bev2" localSheetId="3">#REF!</definedName>
    <definedName name="__bev2" localSheetId="2">#REF!</definedName>
    <definedName name="__bev2" localSheetId="1">#REF!</definedName>
    <definedName name="__bev2">#REF!</definedName>
    <definedName name="__new2">'[2]Intangible (2)'!$A$11:$C$40</definedName>
    <definedName name="__ROB07">#REF!</definedName>
    <definedName name="_0419110_Equity" localSheetId="3">#REF!</definedName>
    <definedName name="_0419110_Equity" localSheetId="2">#REF!</definedName>
    <definedName name="_0419110_Equity" localSheetId="1">#REF!</definedName>
    <definedName name="_0419110_Equity">#REF!</definedName>
    <definedName name="_0432000_Debt" localSheetId="3">#REF!</definedName>
    <definedName name="_0432000_Debt" localSheetId="2">#REF!</definedName>
    <definedName name="_0432000_Debt" localSheetId="1">#REF!</definedName>
    <definedName name="_0432000_Debt">#REF!</definedName>
    <definedName name="_121" localSheetId="3">#REF!</definedName>
    <definedName name="_121" localSheetId="2">#REF!</definedName>
    <definedName name="_121" localSheetId="1">#REF!</definedName>
    <definedName name="_121">#REF!</definedName>
    <definedName name="_12840" localSheetId="3">#REF!</definedName>
    <definedName name="_12840" localSheetId="2">#REF!</definedName>
    <definedName name="_12840" localSheetId="1">#REF!</definedName>
    <definedName name="_12840">#REF!</definedName>
    <definedName name="_141" localSheetId="3">#REF!</definedName>
    <definedName name="_141" localSheetId="2">#REF!</definedName>
    <definedName name="_141" localSheetId="1">#REF!</definedName>
    <definedName name="_141">#REF!</definedName>
    <definedName name="_253" localSheetId="3">#REF!</definedName>
    <definedName name="_253" localSheetId="2">#REF!</definedName>
    <definedName name="_253" localSheetId="1">#REF!</definedName>
    <definedName name="_253">#REF!</definedName>
    <definedName name="_25399" localSheetId="3">#REF!</definedName>
    <definedName name="_25399" localSheetId="2">#REF!</definedName>
    <definedName name="_25399" localSheetId="1">#REF!</definedName>
    <definedName name="_25399">#REF!</definedName>
    <definedName name="_7b9c__beginning_cost">#REF!</definedName>
    <definedName name="_7b9c__contributions">#REF!</definedName>
    <definedName name="_7b9c__current_div_receivable">#REF!</definedName>
    <definedName name="_7b9c__dividend">#REF!</definedName>
    <definedName name="_7b9c__id_cost_sec">#REF!</definedName>
    <definedName name="_7b9c__id_cost_st">#REF!</definedName>
    <definedName name="_7b9c__intererst_on_non_taxable">#REF!</definedName>
    <definedName name="_7b9c__interest_on_govt">#REF!</definedName>
    <definedName name="_7b9c__interest_other">#REF!</definedName>
    <definedName name="_7b9c__long_term_gain_loss_govt">#REF!</definedName>
    <definedName name="_7b9c__long_term_gain_loss_nontaxable">#REF!</definedName>
    <definedName name="_7b9c__long_term_gain_loss_other">#REF!</definedName>
    <definedName name="_7b9c__management_fee">#REF!</definedName>
    <definedName name="_7b9c__net_asset_excludingmkt">#REF!</definedName>
    <definedName name="_7b9c__net_div_receivable">#REF!</definedName>
    <definedName name="_7b9c__other_income">#REF!</definedName>
    <definedName name="_7b9c__short_term_gain_loss_govt">#REF!</definedName>
    <definedName name="_7b9c__short_term_gain_loss_nontaxable">#REF!</definedName>
    <definedName name="_7b9c__short_term_gain_loss_other">#REF!</definedName>
    <definedName name="_7b9c__taxes_paid">#REF!</definedName>
    <definedName name="_7b9c__total_expenses">#REF!</definedName>
    <definedName name="_7b9c__total_long_term_gain_loss">#REF!</definedName>
    <definedName name="_7b9c__total_nav">[3]results!$AC$10</definedName>
    <definedName name="_7b9c__total_short_term_gain_loss">#REF!</definedName>
    <definedName name="_7b9c__unrealized_gn_ls">#REF!</definedName>
    <definedName name="_7BAK__beginning_cost">#REF!</definedName>
    <definedName name="_7BAK__contributions">#REF!</definedName>
    <definedName name="_7BAK__current_div_receivable">#REF!</definedName>
    <definedName name="_7BAK__dividend">#REF!</definedName>
    <definedName name="_7BAK__gain_loss_govt">#REF!</definedName>
    <definedName name="_7BAK__gain_loss_muni">#REF!</definedName>
    <definedName name="_7BAK__gain_loss_other">#REF!</definedName>
    <definedName name="_7BAK__id_cost_sec">#REF!</definedName>
    <definedName name="_7BAK__id_cost_st">#REF!</definedName>
    <definedName name="_7BAK__intererst_on_non_taxable">#REF!</definedName>
    <definedName name="_7BAK__interest_on_govt">#REF!</definedName>
    <definedName name="_7BAK__interest_other">#REF!</definedName>
    <definedName name="_7BAK__long_term_gain_loss_govt">#REF!</definedName>
    <definedName name="_7BAK__long_term_gain_loss_nontaxable">#REF!</definedName>
    <definedName name="_7BAK__long_term_gain_loss_other">#REF!</definedName>
    <definedName name="_7BAK__management_fee">#REF!</definedName>
    <definedName name="_7BAK__net_asset_excludingmkt">#REF!</definedName>
    <definedName name="_7BAK__net_div_receivable">#REF!</definedName>
    <definedName name="_7BAK__other_income">#REF!</definedName>
    <definedName name="_7BAK__short_term_gain_loss_govt">#REF!</definedName>
    <definedName name="_7BAK__short_term_gain_loss_nontaxable">#REF!</definedName>
    <definedName name="_7BAK__short_term_gain_loss_other">#REF!</definedName>
    <definedName name="_7BAK__taxes_disbursement">#REF!</definedName>
    <definedName name="_7BAK__taxes_paid">#REF!</definedName>
    <definedName name="_7BAK__total_expenses">#REF!</definedName>
    <definedName name="_7BAK__total_gain_loss_lt">#REF!</definedName>
    <definedName name="_7BAK__total_income">#REF!</definedName>
    <definedName name="_7BAK__total_long_term_gain_loss">#REF!</definedName>
    <definedName name="_7BAK__total_nav">#REF!</definedName>
    <definedName name="_7BAK__total_short_term_gain_loss">#REF!</definedName>
    <definedName name="_7BAK__total_st_gain_loss">#REF!</definedName>
    <definedName name="_7BAK__unrealized_gn_ls">#REF!</definedName>
    <definedName name="_7bbc__beginning_cost">#REF!</definedName>
    <definedName name="_7bbc__contributions">#REF!</definedName>
    <definedName name="_7bbc__current_div_receivable">#REF!</definedName>
    <definedName name="_7bbc__dividend">#REF!</definedName>
    <definedName name="_7bbc__id_cost_sec">#REF!</definedName>
    <definedName name="_7bbc__id_cost_st">#REF!</definedName>
    <definedName name="_7bbc__intererst_on_non_taxable">#REF!</definedName>
    <definedName name="_7bbc__interest_on_govt">#REF!</definedName>
    <definedName name="_7bbc__interest_other">#REF!</definedName>
    <definedName name="_7bbc__long_term_gain_loss_govt">#REF!</definedName>
    <definedName name="_7bbc__long_term_gain_loss_nontaxable">#REF!</definedName>
    <definedName name="_7bbc__long_term_gain_loss_other">#REF!</definedName>
    <definedName name="_7bbc__management_fee">#REF!</definedName>
    <definedName name="_7bbc__net_asset_excludingmkt">#REF!</definedName>
    <definedName name="_7bbc__net_div_receivable">#REF!</definedName>
    <definedName name="_7bbc__other_income">#REF!</definedName>
    <definedName name="_7bbc__short_term_gain_loss_govt">#REF!</definedName>
    <definedName name="_7bbc__short_term_gain_loss_nontaxable">#REF!</definedName>
    <definedName name="_7bbc__short_term_gain_loss_other">#REF!</definedName>
    <definedName name="_7bbc__taxes_paid">#REF!</definedName>
    <definedName name="_7bbc__total_expenses">#REF!</definedName>
    <definedName name="_7bbc__total_long_term_gain_loss">#REF!</definedName>
    <definedName name="_7bbc__total_nav">#REF!</definedName>
    <definedName name="_7bbc__total_short_term_gain_loss">#REF!</definedName>
    <definedName name="_7bbc__unrealized_gn_ls">#REF!</definedName>
    <definedName name="_7bbk__beginning_cost">#REF!</definedName>
    <definedName name="_7bbk__contributions">#REF!</definedName>
    <definedName name="_7bbk__current_div_receivable">#REF!</definedName>
    <definedName name="_7bbk__dividend">#REF!</definedName>
    <definedName name="_7bbk__id_cost_sec">#REF!</definedName>
    <definedName name="_7bbk__id_cost_st">#REF!</definedName>
    <definedName name="_7bbk__intererst_on_non_taxable">#REF!</definedName>
    <definedName name="_7bbk__interest_on_govt">#REF!</definedName>
    <definedName name="_7bbk__interest_other">#REF!</definedName>
    <definedName name="_7bbk__long_term_gain_loss_govt">#REF!</definedName>
    <definedName name="_7bbk__long_term_gain_loss_nontaxable">#REF!</definedName>
    <definedName name="_7bbk__long_term_gain_loss_other">#REF!</definedName>
    <definedName name="_7bbk__management_fee">#REF!</definedName>
    <definedName name="_7bbk__net_asset_excludingmkt">#REF!</definedName>
    <definedName name="_7bbk__net_div_receivable">#REF!</definedName>
    <definedName name="_7bbk__other_income">#REF!</definedName>
    <definedName name="_7bbk__short_term_gain_loss_govt">#REF!</definedName>
    <definedName name="_7bbk__short_term_gain_loss_nontaxable">#REF!</definedName>
    <definedName name="_7bbk__short_term_gain_loss_other">#REF!</definedName>
    <definedName name="_7bbk__taxes_paid">#REF!</definedName>
    <definedName name="_7bbk__total_expenses">#REF!</definedName>
    <definedName name="_7bbk__total_long_term_gain_loss">#REF!</definedName>
    <definedName name="_7bbk__total_nav">#REF!</definedName>
    <definedName name="_7bbk__total_short_term_gain_loss">#REF!</definedName>
    <definedName name="_7bbk__unrealized_gn_ls">#REF!</definedName>
    <definedName name="_7bw1__beginning_cost">#REF!</definedName>
    <definedName name="_7bw1__contributions">#REF!</definedName>
    <definedName name="_7bw1__current_div_receivable">#REF!</definedName>
    <definedName name="_7bw1__dividend">#REF!</definedName>
    <definedName name="_7bw1__id_cost_sec">#REF!</definedName>
    <definedName name="_7bw1__id_cost_st">#REF!</definedName>
    <definedName name="_7bw1__intererst_on_non_taxable">#REF!</definedName>
    <definedName name="_7bw1__interest_on_govt">#REF!</definedName>
    <definedName name="_7bw1__interest_other">#REF!</definedName>
    <definedName name="_7bw1__long_term_gain_loss_govt">#REF!</definedName>
    <definedName name="_7bw1__long_term_gain_loss_nontaxable">#REF!</definedName>
    <definedName name="_7bw1__long_term_gain_loss_other">#REF!</definedName>
    <definedName name="_7bw1__management_fee">#REF!</definedName>
    <definedName name="_7bw1__net_asset_excludingmkt">#REF!</definedName>
    <definedName name="_7bw1__net_div_receivable">#REF!</definedName>
    <definedName name="_7bw1__other_income">#REF!</definedName>
    <definedName name="_7bw1__short_term_gain_loss_govt">#REF!</definedName>
    <definedName name="_7bw1__short_term_gain_loss_nontaxable">#REF!</definedName>
    <definedName name="_7bw1__short_term_gain_loss_other">#REF!</definedName>
    <definedName name="_7bw1__taxes_paid">#REF!</definedName>
    <definedName name="_7bw1__total_expenses">#REF!</definedName>
    <definedName name="_7bw1__total_long_term_gain_loss">#REF!</definedName>
    <definedName name="_7bw1__total_nav">#REF!</definedName>
    <definedName name="_7bw1__total_short_term_gain_loss">#REF!</definedName>
    <definedName name="_7bw1__unrealized_gn_ls">#REF!</definedName>
    <definedName name="_7bw7__beginning_cost">#REF!</definedName>
    <definedName name="_7bw7__contributions">#REF!</definedName>
    <definedName name="_7bw7__current_div_receivable">#REF!</definedName>
    <definedName name="_7bw7__dividend">#REF!</definedName>
    <definedName name="_7bw7__id_cost_sec">#REF!</definedName>
    <definedName name="_7bw7__id_cost_st">#REF!</definedName>
    <definedName name="_7bw7__intererst_on_non_taxable">#REF!</definedName>
    <definedName name="_7bw7__interest_on_govt">#REF!</definedName>
    <definedName name="_7bw7__interest_other">#REF!</definedName>
    <definedName name="_7bw7__long_term_gain_loss_govt">#REF!</definedName>
    <definedName name="_7bw7__long_term_gain_loss_nontaxable">#REF!</definedName>
    <definedName name="_7bw7__long_term_gain_loss_other">#REF!</definedName>
    <definedName name="_7bw7__management_fee">#REF!</definedName>
    <definedName name="_7bw7__net_asset_excludingmkt">#REF!</definedName>
    <definedName name="_7bw7__net_div_receivable">#REF!</definedName>
    <definedName name="_7bw7__other_income">#REF!</definedName>
    <definedName name="_7bw7__short_term_gain_loss_govt">#REF!</definedName>
    <definedName name="_7bw7__short_term_gain_loss_nontaxable">#REF!</definedName>
    <definedName name="_7bw7__short_term_gain_loss_other">#REF!</definedName>
    <definedName name="_7bw7__taxes_paid">#REF!</definedName>
    <definedName name="_7bw7__total_expenses">#REF!</definedName>
    <definedName name="_7bw7__total_long_term_gain_loss">#REF!</definedName>
    <definedName name="_7bw7__total_nav">#REF!</definedName>
    <definedName name="_7bw7__total_short_term_gain_loss">#REF!</definedName>
    <definedName name="_7bw7__unrealized_gn_ls">#REF!</definedName>
    <definedName name="_7bw8__beginning_cost">#REF!</definedName>
    <definedName name="_7bw8__contributions">#REF!</definedName>
    <definedName name="_7bw8__current_div_receivable">#REF!</definedName>
    <definedName name="_7bw8__dividend">#REF!</definedName>
    <definedName name="_7bw8__id_cost_sec">#REF!</definedName>
    <definedName name="_7bw8__id_cost_st">#REF!</definedName>
    <definedName name="_7bw8__intererst_on_muni">#REF!</definedName>
    <definedName name="_7bw8__intererst_on_non_taxable">#REF!</definedName>
    <definedName name="_7bw8__interest_on_govt">#REF!</definedName>
    <definedName name="_7bw8__interest_other">#REF!</definedName>
    <definedName name="_7bw8__long_term_gain_loss_govt">#REF!</definedName>
    <definedName name="_7bw8__long_term_gain_loss_nontaxable">#REF!</definedName>
    <definedName name="_7bw8__long_term_gain_loss_other">#REF!</definedName>
    <definedName name="_7bw8__management_fee">#REF!</definedName>
    <definedName name="_7bw8__net_asset_excludingmkt">#REF!</definedName>
    <definedName name="_7bw8__net_div_receivable">#REF!</definedName>
    <definedName name="_7bw8__other_income">#REF!</definedName>
    <definedName name="_7bw8__short_term_gain_loss_govt">#REF!</definedName>
    <definedName name="_7bw8__short_term_gain_loss_nontaxable">#REF!</definedName>
    <definedName name="_7bw8__short_term_gain_loss_other">#REF!</definedName>
    <definedName name="_7bw8__taxes_paid">#REF!</definedName>
    <definedName name="_7bw8__total_expenses">#REF!</definedName>
    <definedName name="_7bw8__total_long_term_gain_loss">#REF!</definedName>
    <definedName name="_7bw8__total_nav">#REF!</definedName>
    <definedName name="_7bw8__total_short_term_gain_loss">#REF!</definedName>
    <definedName name="_7bw8__unrealized_gn_ls">#REF!</definedName>
    <definedName name="_bev1" localSheetId="3">#REF!</definedName>
    <definedName name="_bev1" localSheetId="2">#REF!</definedName>
    <definedName name="_bev1" localSheetId="1">#REF!</definedName>
    <definedName name="_bev1">#REF!</definedName>
    <definedName name="_bev2" localSheetId="3">#REF!</definedName>
    <definedName name="_bev2" localSheetId="2">#REF!</definedName>
    <definedName name="_bev2" localSheetId="1">#REF!</definedName>
    <definedName name="_bev2">#REF!</definedName>
    <definedName name="_EBIT" localSheetId="3">#REF!</definedName>
    <definedName name="_EBIT" localSheetId="2">#REF!</definedName>
    <definedName name="_EBIT" localSheetId="1">#REF!</definedName>
    <definedName name="_EBIT">#REF!</definedName>
    <definedName name="_FOFEM_NOXTONS_Excel">#REF!</definedName>
    <definedName name="_FOFEM_SO2TONS_Excel">#REF!</definedName>
    <definedName name="_FPC1" localSheetId="3">#REF!</definedName>
    <definedName name="_FPC1" localSheetId="2">#REF!</definedName>
    <definedName name="_FPC1" localSheetId="1">#REF!</definedName>
    <definedName name="_FPC1">#REF!</definedName>
    <definedName name="_FPC10" localSheetId="3">#REF!</definedName>
    <definedName name="_FPC10" localSheetId="2">#REF!</definedName>
    <definedName name="_FPC10" localSheetId="1">#REF!</definedName>
    <definedName name="_FPC10">#REF!</definedName>
    <definedName name="_FPC11" localSheetId="3">#REF!</definedName>
    <definedName name="_FPC11" localSheetId="2">#REF!</definedName>
    <definedName name="_FPC11" localSheetId="1">#REF!</definedName>
    <definedName name="_FPC11">#REF!</definedName>
    <definedName name="_FPC12" localSheetId="3">#REF!</definedName>
    <definedName name="_FPC12" localSheetId="2">#REF!</definedName>
    <definedName name="_FPC12" localSheetId="1">#REF!</definedName>
    <definedName name="_FPC12">#REF!</definedName>
    <definedName name="_FPC13" localSheetId="3">#REF!</definedName>
    <definedName name="_FPC13" localSheetId="2">#REF!</definedName>
    <definedName name="_FPC13" localSheetId="1">#REF!</definedName>
    <definedName name="_FPC13">#REF!</definedName>
    <definedName name="_FPC14" localSheetId="3">#REF!</definedName>
    <definedName name="_FPC14" localSheetId="2">#REF!</definedName>
    <definedName name="_FPC14" localSheetId="1">#REF!</definedName>
    <definedName name="_FPC14">#REF!</definedName>
    <definedName name="_FPC15" localSheetId="3">#REF!</definedName>
    <definedName name="_FPC15" localSheetId="2">#REF!</definedName>
    <definedName name="_FPC15" localSheetId="1">#REF!</definedName>
    <definedName name="_FPC15">#REF!</definedName>
    <definedName name="_FPC16" localSheetId="3">#REF!</definedName>
    <definedName name="_FPC16" localSheetId="2">#REF!</definedName>
    <definedName name="_FPC16" localSheetId="1">#REF!</definedName>
    <definedName name="_FPC16">#REF!</definedName>
    <definedName name="_FPC17" localSheetId="3">#REF!</definedName>
    <definedName name="_FPC17" localSheetId="2">#REF!</definedName>
    <definedName name="_FPC17" localSheetId="1">#REF!</definedName>
    <definedName name="_FPC17">#REF!</definedName>
    <definedName name="_FPC18" localSheetId="3">#REF!</definedName>
    <definedName name="_FPC18" localSheetId="2">#REF!</definedName>
    <definedName name="_FPC18" localSheetId="1">#REF!</definedName>
    <definedName name="_FPC18">#REF!</definedName>
    <definedName name="_FPC19" localSheetId="3">#REF!</definedName>
    <definedName name="_FPC19" localSheetId="2">#REF!</definedName>
    <definedName name="_FPC19" localSheetId="1">#REF!</definedName>
    <definedName name="_FPC19">#REF!</definedName>
    <definedName name="_FPC2" localSheetId="3">#REF!</definedName>
    <definedName name="_FPC2" localSheetId="2">#REF!</definedName>
    <definedName name="_FPC2" localSheetId="1">#REF!</definedName>
    <definedName name="_FPC2">#REF!</definedName>
    <definedName name="_FPC20" localSheetId="3">#REF!</definedName>
    <definedName name="_FPC20" localSheetId="2">#REF!</definedName>
    <definedName name="_FPC20" localSheetId="1">#REF!</definedName>
    <definedName name="_FPC20">#REF!</definedName>
    <definedName name="_FPC21" localSheetId="3">#REF!</definedName>
    <definedName name="_FPC21" localSheetId="2">#REF!</definedName>
    <definedName name="_FPC21" localSheetId="1">#REF!</definedName>
    <definedName name="_FPC21">#REF!</definedName>
    <definedName name="_FPC22" localSheetId="3">#REF!</definedName>
    <definedName name="_FPC22" localSheetId="2">#REF!</definedName>
    <definedName name="_FPC22" localSheetId="1">#REF!</definedName>
    <definedName name="_FPC22">#REF!</definedName>
    <definedName name="_FPC23" localSheetId="3">#REF!</definedName>
    <definedName name="_FPC23" localSheetId="2">#REF!</definedName>
    <definedName name="_FPC23" localSheetId="1">#REF!</definedName>
    <definedName name="_FPC23">#REF!</definedName>
    <definedName name="_FPC24" localSheetId="3">#REF!</definedName>
    <definedName name="_FPC24" localSheetId="2">#REF!</definedName>
    <definedName name="_FPC24" localSheetId="1">#REF!</definedName>
    <definedName name="_FPC24">#REF!</definedName>
    <definedName name="_FPC25" localSheetId="3">#REF!</definedName>
    <definedName name="_FPC25" localSheetId="2">#REF!</definedName>
    <definedName name="_FPC25" localSheetId="1">#REF!</definedName>
    <definedName name="_FPC25">#REF!</definedName>
    <definedName name="_FPC26" localSheetId="3">#REF!</definedName>
    <definedName name="_FPC26" localSheetId="2">#REF!</definedName>
    <definedName name="_FPC26" localSheetId="1">#REF!</definedName>
    <definedName name="_FPC26">#REF!</definedName>
    <definedName name="_FPC27" localSheetId="3">#REF!</definedName>
    <definedName name="_FPC27" localSheetId="2">#REF!</definedName>
    <definedName name="_FPC27" localSheetId="1">#REF!</definedName>
    <definedName name="_FPC27">#REF!</definedName>
    <definedName name="_FPC28" localSheetId="3">#REF!</definedName>
    <definedName name="_FPC28" localSheetId="2">#REF!</definedName>
    <definedName name="_FPC28" localSheetId="1">#REF!</definedName>
    <definedName name="_FPC28">#REF!</definedName>
    <definedName name="_FPC29" localSheetId="3">#REF!</definedName>
    <definedName name="_FPC29" localSheetId="2">#REF!</definedName>
    <definedName name="_FPC29" localSheetId="1">#REF!</definedName>
    <definedName name="_FPC29">#REF!</definedName>
    <definedName name="_FPC3" localSheetId="3">#REF!</definedName>
    <definedName name="_FPC3" localSheetId="2">#REF!</definedName>
    <definedName name="_FPC3" localSheetId="1">#REF!</definedName>
    <definedName name="_FPC3">#REF!</definedName>
    <definedName name="_FPC30" localSheetId="3">#REF!</definedName>
    <definedName name="_FPC30" localSheetId="2">#REF!</definedName>
    <definedName name="_FPC30" localSheetId="1">#REF!</definedName>
    <definedName name="_FPC30">#REF!</definedName>
    <definedName name="_FPC4" localSheetId="3">#REF!</definedName>
    <definedName name="_FPC4" localSheetId="2">#REF!</definedName>
    <definedName name="_FPC4" localSheetId="1">#REF!</definedName>
    <definedName name="_FPC4">#REF!</definedName>
    <definedName name="_FPC5" localSheetId="3">#REF!</definedName>
    <definedName name="_FPC5" localSheetId="2">#REF!</definedName>
    <definedName name="_FPC5" localSheetId="1">#REF!</definedName>
    <definedName name="_FPC5">#REF!</definedName>
    <definedName name="_FPC6" localSheetId="3">#REF!</definedName>
    <definedName name="_FPC6" localSheetId="2">#REF!</definedName>
    <definedName name="_FPC6" localSheetId="1">#REF!</definedName>
    <definedName name="_FPC6">#REF!</definedName>
    <definedName name="_FPC7" localSheetId="3">#REF!</definedName>
    <definedName name="_FPC7" localSheetId="2">#REF!</definedName>
    <definedName name="_FPC7" localSheetId="1">#REF!</definedName>
    <definedName name="_FPC7">#REF!</definedName>
    <definedName name="_FPC8" localSheetId="3">#REF!</definedName>
    <definedName name="_FPC8" localSheetId="2">#REF!</definedName>
    <definedName name="_FPC8" localSheetId="1">#REF!</definedName>
    <definedName name="_FPC8">#REF!</definedName>
    <definedName name="_FPC9" localSheetId="3">#REF!</definedName>
    <definedName name="_FPC9" localSheetId="2">#REF!</definedName>
    <definedName name="_FPC9" localSheetId="1">#REF!</definedName>
    <definedName name="_FPC9">#REF!</definedName>
    <definedName name="_Key1" hidden="1">'[4]TAX_EQUITY_Field Serv'!$A$10</definedName>
    <definedName name="_new2">'[2]Intangible (2)'!$A$11:$C$40</definedName>
    <definedName name="_Order1" hidden="1">255</definedName>
    <definedName name="_qtr1" localSheetId="3">#REF!</definedName>
    <definedName name="_qtr1" localSheetId="2">#REF!</definedName>
    <definedName name="_qtr1" localSheetId="1">#REF!</definedName>
    <definedName name="_qtr1">#REF!</definedName>
    <definedName name="_ROB07">#REF!</definedName>
    <definedName name="_Sort" hidden="1">'[4]TAX_EQUITY_Field Serv'!$A$10:$E$76</definedName>
    <definedName name="AccessLink" localSheetId="3">[5]DatabaseLink!#REF!</definedName>
    <definedName name="AccessLink" localSheetId="2">[5]DatabaseLink!#REF!</definedName>
    <definedName name="AccessLink" localSheetId="1">[5]DatabaseLink!#REF!</definedName>
    <definedName name="AccessLink">[5]DatabaseLink!#REF!</definedName>
    <definedName name="Account_Breakdown" localSheetId="3">#REF!</definedName>
    <definedName name="Account_Breakdown" localSheetId="2">#REF!</definedName>
    <definedName name="Account_Breakdown" localSheetId="1">#REF!</definedName>
    <definedName name="Account_Breakdown">#REF!</definedName>
    <definedName name="ACCOUNTEDPERIODTYPE1">#REF!</definedName>
    <definedName name="Acct1186" localSheetId="3">#REF!</definedName>
    <definedName name="Acct1186" localSheetId="2">#REF!</definedName>
    <definedName name="Acct1186" localSheetId="1">#REF!</definedName>
    <definedName name="Acct1186">#REF!</definedName>
    <definedName name="ACCTS" localSheetId="3">#REF!</definedName>
    <definedName name="ACCTS" localSheetId="2">#REF!</definedName>
    <definedName name="ACCTS" localSheetId="1">#REF!</definedName>
    <definedName name="ACCTS">#REF!</definedName>
    <definedName name="ACT_TRANS" localSheetId="3">#REF!</definedName>
    <definedName name="ACT_TRANS" localSheetId="2">#REF!</definedName>
    <definedName name="ACT_TRANS" localSheetId="1">#REF!</definedName>
    <definedName name="ACT_TRANS">#REF!</definedName>
    <definedName name="ACTUAL_vs._BUDGET___MONTH" localSheetId="3">#REF!</definedName>
    <definedName name="ACTUAL_vs._BUDGET___MONTH" localSheetId="2">#REF!</definedName>
    <definedName name="ACTUAL_vs._BUDGET___MONTH" localSheetId="1">#REF!</definedName>
    <definedName name="ACTUAL_vs._BUDGET___MONTH">#REF!</definedName>
    <definedName name="ACTUAL_vs._BUDGET___YTD" localSheetId="3">#REF!</definedName>
    <definedName name="ACTUAL_vs._BUDGET___YTD" localSheetId="2">#REF!</definedName>
    <definedName name="ACTUAL_vs._BUDGET___YTD" localSheetId="1">#REF!</definedName>
    <definedName name="ACTUAL_vs._BUDGET___YTD">#REF!</definedName>
    <definedName name="ACTUAL_vs._FORECAST___MONTH" localSheetId="3">#REF!</definedName>
    <definedName name="ACTUAL_vs._FORECAST___MONTH" localSheetId="2">#REF!</definedName>
    <definedName name="ACTUAL_vs._FORECAST___MONTH" localSheetId="1">#REF!</definedName>
    <definedName name="ACTUAL_vs._FORECAST___MONTH">#REF!</definedName>
    <definedName name="ACTUAL_vs._PRIOR_YEAR___MONTH" localSheetId="3">#REF!</definedName>
    <definedName name="ACTUAL_vs._PRIOR_YEAR___MONTH" localSheetId="2">#REF!</definedName>
    <definedName name="ACTUAL_vs._PRIOR_YEAR___MONTH" localSheetId="1">#REF!</definedName>
    <definedName name="ACTUAL_vs._PRIOR_YEAR___MONTH">#REF!</definedName>
    <definedName name="ACTUAL_vs._PRIOR_YEAR___YTD" localSheetId="3">#REF!</definedName>
    <definedName name="ACTUAL_vs._PRIOR_YEAR___YTD" localSheetId="2">#REF!</definedName>
    <definedName name="ACTUAL_vs._PRIOR_YEAR___YTD" localSheetId="1">#REF!</definedName>
    <definedName name="ACTUAL_vs._PRIOR_YEAR___YTD">#REF!</definedName>
    <definedName name="ACTUALS" localSheetId="3">#REF!</definedName>
    <definedName name="ACTUALS" localSheetId="2">#REF!</definedName>
    <definedName name="ACTUALS" localSheetId="1">#REF!</definedName>
    <definedName name="ACTUALS">#REF!</definedName>
    <definedName name="AEG">'[6]Duke Energy SEC FC 13 A-1'!$A$1:$H$18</definedName>
    <definedName name="AFDC_Equity_DCC" localSheetId="3">#REF!</definedName>
    <definedName name="AFDC_Equity_DCC" localSheetId="2">#REF!</definedName>
    <definedName name="AFDC_Equity_DCC" localSheetId="1">#REF!</definedName>
    <definedName name="AFDC_Equity_DCC">#REF!</definedName>
    <definedName name="AFDC_Equity_DEC" localSheetId="3">#REF!</definedName>
    <definedName name="AFDC_Equity_DEC" localSheetId="2">#REF!</definedName>
    <definedName name="AFDC_Equity_DEC" localSheetId="1">#REF!</definedName>
    <definedName name="AFDC_Equity_DEC">#REF!</definedName>
    <definedName name="AFDC_Equity_ELEC" localSheetId="3">#REF!</definedName>
    <definedName name="AFDC_Equity_ELEC" localSheetId="2">#REF!</definedName>
    <definedName name="AFDC_Equity_ELEC" localSheetId="1">#REF!</definedName>
    <definedName name="AFDC_Equity_ELEC">#REF!</definedName>
    <definedName name="AFDC_Reversal_Variance" localSheetId="3">#REF!</definedName>
    <definedName name="AFDC_Reversal_Variance" localSheetId="2">#REF!</definedName>
    <definedName name="AFDC_Reversal_Variance" localSheetId="1">#REF!</definedName>
    <definedName name="AFDC_Reversal_Variance">#REF!</definedName>
    <definedName name="AGT" localSheetId="3">[7]PEC_1520!#REF!</definedName>
    <definedName name="AGT" localSheetId="2">[7]PEC_1520!#REF!</definedName>
    <definedName name="AGT" localSheetId="1">[7]PEC_1520!#REF!</definedName>
    <definedName name="AGT">[7]PEC_1520!#REF!</definedName>
    <definedName name="AINT_BAL">'[2]Down Aint Bal.'!$A$1:$E$27</definedName>
    <definedName name="Aint_dollars" localSheetId="3">#REF!</definedName>
    <definedName name="Aint_dollars" localSheetId="2">#REF!</definedName>
    <definedName name="Aint_dollars" localSheetId="1">#REF!</definedName>
    <definedName name="Aint_dollars">#REF!</definedName>
    <definedName name="Aint1" localSheetId="3">#REF!</definedName>
    <definedName name="Aint1" localSheetId="2">#REF!</definedName>
    <definedName name="Aint1" localSheetId="1">#REF!</definedName>
    <definedName name="Aint1">#REF!</definedName>
    <definedName name="ALL">#REF!</definedName>
    <definedName name="Allocation_of_Earnings" localSheetId="3">#REF!</definedName>
    <definedName name="Allocation_of_Earnings" localSheetId="2">#REF!</definedName>
    <definedName name="Allocation_of_Earnings" localSheetId="1">#REF!</definedName>
    <definedName name="Allocation_of_Earnings">#REF!</definedName>
    <definedName name="AMORT1" localSheetId="3">#REF!</definedName>
    <definedName name="AMORT1" localSheetId="2">#REF!</definedName>
    <definedName name="AMORT1" localSheetId="1">#REF!</definedName>
    <definedName name="AMORT1">#REF!</definedName>
    <definedName name="Amortizable_Debt">'[8]Amort. Debt'!$B$6</definedName>
    <definedName name="Analysis_Area" localSheetId="3">#REF!</definedName>
    <definedName name="Analysis_Area" localSheetId="2">#REF!</definedName>
    <definedName name="Analysis_Area" localSheetId="1">#REF!</definedName>
    <definedName name="Analysis_Area">#REF!</definedName>
    <definedName name="ANGC" localSheetId="3">[9]PEC_1520_NE!#REF!</definedName>
    <definedName name="ANGC" localSheetId="2">[9]PEC_1520_NE!#REF!</definedName>
    <definedName name="ANGC" localSheetId="1">[9]PEC_1520_NE!#REF!</definedName>
    <definedName name="ANGC">[9]PEC_1520_NE!#REF!</definedName>
    <definedName name="Annualfields" localSheetId="3">#REF!</definedName>
    <definedName name="Annualfields" localSheetId="2">#REF!</definedName>
    <definedName name="Annualfields" localSheetId="1">#REF!</definedName>
    <definedName name="Annualfields">#REF!</definedName>
    <definedName name="anscount" hidden="1">1</definedName>
    <definedName name="APA" localSheetId="3">#REF!</definedName>
    <definedName name="APA" localSheetId="2">#REF!</definedName>
    <definedName name="APA" localSheetId="1">#REF!</definedName>
    <definedName name="APA">#REF!</definedName>
    <definedName name="APN" localSheetId="3">#REF!</definedName>
    <definedName name="APN" localSheetId="2">#REF!</definedName>
    <definedName name="APN" localSheetId="1">#REF!</definedName>
    <definedName name="APN">#REF!</definedName>
    <definedName name="Approved">#REF!</definedName>
    <definedName name="APPSUSERNAME1">#REF!</definedName>
    <definedName name="Apr_Y1" localSheetId="3">#REF!</definedName>
    <definedName name="Apr_Y1" localSheetId="2">#REF!</definedName>
    <definedName name="Apr_Y1" localSheetId="1">#REF!</definedName>
    <definedName name="Apr_Y1">#REF!</definedName>
    <definedName name="Apr_Y2" localSheetId="3">#REF!</definedName>
    <definedName name="Apr_Y2" localSheetId="2">#REF!</definedName>
    <definedName name="Apr_Y2" localSheetId="1">#REF!</definedName>
    <definedName name="Apr_Y2">#REF!</definedName>
    <definedName name="Apr_Y3" localSheetId="3">#REF!</definedName>
    <definedName name="Apr_Y3" localSheetId="2">#REF!</definedName>
    <definedName name="Apr_Y3" localSheetId="1">#REF!</definedName>
    <definedName name="Apr_Y3">#REF!</definedName>
    <definedName name="Apr00Daily">#REF!</definedName>
    <definedName name="Apr00Fwd1">#REF!</definedName>
    <definedName name="Apr00Fwd2">#REF!</definedName>
    <definedName name="Apr00Fwd3">#REF!</definedName>
    <definedName name="Apr00Options">#REF!</definedName>
    <definedName name="April" localSheetId="3">#REF!</definedName>
    <definedName name="April" localSheetId="2">#REF!</definedName>
    <definedName name="April" localSheetId="1">#REF!</definedName>
    <definedName name="April">#REF!</definedName>
    <definedName name="April_recon" localSheetId="3">#REF!</definedName>
    <definedName name="April_recon" localSheetId="2">#REF!</definedName>
    <definedName name="April_recon" localSheetId="1">#REF!</definedName>
    <definedName name="April_recon">#REF!</definedName>
    <definedName name="AROamortization">'[10]FORM 2.20'!$B$9:$G$149</definedName>
    <definedName name="AS2DocOpenMode" hidden="1">"AS2DocumentEdit"</definedName>
    <definedName name="ASD" localSheetId="3">#REF!</definedName>
    <definedName name="ASD" localSheetId="2">#REF!</definedName>
    <definedName name="ASD" localSheetId="1">#REF!</definedName>
    <definedName name="ASD">#REF!</definedName>
    <definedName name="Asset_Depr_Class_Debt" localSheetId="3">#REF!</definedName>
    <definedName name="Asset_Depr_Class_Debt" localSheetId="2">#REF!</definedName>
    <definedName name="Asset_Depr_Class_Debt" localSheetId="1">#REF!</definedName>
    <definedName name="Asset_Depr_Class_Debt">#REF!</definedName>
    <definedName name="Asset_Depr_Class_Equity" localSheetId="3">#REF!</definedName>
    <definedName name="Asset_Depr_Class_Equity" localSheetId="2">#REF!</definedName>
    <definedName name="Asset_Depr_Class_Equity" localSheetId="1">#REF!</definedName>
    <definedName name="Asset_Depr_Class_Equity">#REF!</definedName>
    <definedName name="Asset_Depr_Class_Gross" localSheetId="3">#REF!</definedName>
    <definedName name="Asset_Depr_Class_Gross" localSheetId="2">#REF!</definedName>
    <definedName name="Asset_Depr_Class_Gross" localSheetId="1">#REF!</definedName>
    <definedName name="Asset_Depr_Class_Gross">#REF!</definedName>
    <definedName name="asset_sale_detail" localSheetId="3">#REF!</definedName>
    <definedName name="asset_sale_detail" localSheetId="2">#REF!</definedName>
    <definedName name="asset_sale_detail" localSheetId="1">#REF!</definedName>
    <definedName name="asset_sale_detail">#REF!</definedName>
    <definedName name="AST" localSheetId="3">#REF!</definedName>
    <definedName name="AST" localSheetId="2">#REF!</definedName>
    <definedName name="AST" localSheetId="1">#REF!</definedName>
    <definedName name="AST">#REF!</definedName>
    <definedName name="ASwaptionTrades" localSheetId="3">#REF!</definedName>
    <definedName name="ASwaptionTrades" localSheetId="2">#REF!</definedName>
    <definedName name="ASwaptionTrades" localSheetId="1">#REF!</definedName>
    <definedName name="ASwaptionTrades">#REF!</definedName>
    <definedName name="ATrades" localSheetId="3">#REF!</definedName>
    <definedName name="ATrades" localSheetId="2">#REF!</definedName>
    <definedName name="ATrades" localSheetId="1">#REF!</definedName>
    <definedName name="ATrades">#REF!</definedName>
    <definedName name="Attachment_C" localSheetId="3">#REF!</definedName>
    <definedName name="Attachment_C" localSheetId="2">#REF!</definedName>
    <definedName name="Attachment_C" localSheetId="1">#REF!</definedName>
    <definedName name="Attachment_C">#REF!</definedName>
    <definedName name="Attachment_F" localSheetId="3">#REF!</definedName>
    <definedName name="Attachment_F" localSheetId="2">#REF!</definedName>
    <definedName name="Attachment_F" localSheetId="1">#REF!</definedName>
    <definedName name="Attachment_F">#REF!</definedName>
    <definedName name="Aug_y1" localSheetId="3">#REF!</definedName>
    <definedName name="Aug_y1" localSheetId="2">#REF!</definedName>
    <definedName name="Aug_y1" localSheetId="1">#REF!</definedName>
    <definedName name="Aug_y1">#REF!</definedName>
    <definedName name="Aug_Y2" localSheetId="3">#REF!</definedName>
    <definedName name="Aug_Y2" localSheetId="2">#REF!</definedName>
    <definedName name="Aug_Y2" localSheetId="1">#REF!</definedName>
    <definedName name="Aug_Y2">#REF!</definedName>
    <definedName name="Aug_Y3" localSheetId="3">#REF!</definedName>
    <definedName name="Aug_Y3" localSheetId="2">#REF!</definedName>
    <definedName name="Aug_Y3" localSheetId="1">#REF!</definedName>
    <definedName name="Aug_Y3">#REF!</definedName>
    <definedName name="August" localSheetId="3">#REF!</definedName>
    <definedName name="August" localSheetId="2">#REF!</definedName>
    <definedName name="August" localSheetId="1">#REF!</definedName>
    <definedName name="August">#REF!</definedName>
    <definedName name="August_recon" localSheetId="3">#REF!</definedName>
    <definedName name="August_recon" localSheetId="2">#REF!</definedName>
    <definedName name="August_recon" localSheetId="1">#REF!</definedName>
    <definedName name="August_recon">#REF!</definedName>
    <definedName name="AVA" localSheetId="3">#REF!</definedName>
    <definedName name="AVA" localSheetId="2">#REF!</definedName>
    <definedName name="AVA" localSheetId="1">#REF!</definedName>
    <definedName name="AVA">#REF!</definedName>
    <definedName name="AvA_YTD" localSheetId="3">'[11]MMR Corp Variance Explanations'!#REF!</definedName>
    <definedName name="AvA_YTD" localSheetId="2">'[11]MMR Corp Variance Explanations'!#REF!</definedName>
    <definedName name="AvA_YTD" localSheetId="1">'[11]MMR Corp Variance Explanations'!#REF!</definedName>
    <definedName name="AvA_YTD">'[11]MMR Corp Variance Explanations'!#REF!</definedName>
    <definedName name="avamonth" localSheetId="3">#REF!</definedName>
    <definedName name="avamonth" localSheetId="2">#REF!</definedName>
    <definedName name="avamonth" localSheetId="1">#REF!</definedName>
    <definedName name="avamonth">#REF!</definedName>
    <definedName name="avaqtr" localSheetId="3">#REF!</definedName>
    <definedName name="avaqtr" localSheetId="2">#REF!</definedName>
    <definedName name="avaqtr" localSheetId="1">#REF!</definedName>
    <definedName name="avaqtr">#REF!</definedName>
    <definedName name="AVB" localSheetId="3">#REF!</definedName>
    <definedName name="AVB" localSheetId="2">#REF!</definedName>
    <definedName name="AVB" localSheetId="1">#REF!</definedName>
    <definedName name="AVB">#REF!</definedName>
    <definedName name="AvB_YTD" localSheetId="3">'[11]MMR Corp Variance Explanations'!#REF!</definedName>
    <definedName name="AvB_YTD" localSheetId="2">'[11]MMR Corp Variance Explanations'!#REF!</definedName>
    <definedName name="AvB_YTD" localSheetId="1">'[11]MMR Corp Variance Explanations'!#REF!</definedName>
    <definedName name="AvB_YTD">'[11]MMR Corp Variance Explanations'!#REF!</definedName>
    <definedName name="AVBandAVA" localSheetId="3">#REF!</definedName>
    <definedName name="AVBandAVA" localSheetId="2">#REF!</definedName>
    <definedName name="AVBandAVA" localSheetId="1">#REF!</definedName>
    <definedName name="AVBandAVA">#REF!</definedName>
    <definedName name="avbmonth" localSheetId="3">#REF!</definedName>
    <definedName name="avbmonth" localSheetId="2">#REF!</definedName>
    <definedName name="avbmonth" localSheetId="1">#REF!</definedName>
    <definedName name="avbmonth">#REF!</definedName>
    <definedName name="Average_Shares_Outstanding" localSheetId="3">#REF!</definedName>
    <definedName name="Average_Shares_Outstanding" localSheetId="2">#REF!</definedName>
    <definedName name="Average_Shares_Outstanding" localSheetId="1">#REF!</definedName>
    <definedName name="Average_Shares_Outstanding">#REF!</definedName>
    <definedName name="AvF_month" localSheetId="3">'[11]MMR Corp Variance Explanations'!#REF!</definedName>
    <definedName name="AvF_month" localSheetId="2">'[11]MMR Corp Variance Explanations'!#REF!</definedName>
    <definedName name="AvF_month" localSheetId="1">'[11]MMR Corp Variance Explanations'!#REF!</definedName>
    <definedName name="AvF_month">'[11]MMR Corp Variance Explanations'!#REF!</definedName>
    <definedName name="B1_Nonqual">#REF!</definedName>
    <definedName name="B107_Nonqual">#REF!</definedName>
    <definedName name="B2_Nonqual">#REF!</definedName>
    <definedName name="B207_Nonqual">#REF!</definedName>
    <definedName name="Balance1">#REF!</definedName>
    <definedName name="Balance1a">#REF!</definedName>
    <definedName name="Balance2">#REF!</definedName>
    <definedName name="Balance2a">#REF!</definedName>
    <definedName name="Bank_Nonqual">#REF!</definedName>
    <definedName name="BANK_Qual">#REF!</definedName>
    <definedName name="BaseFuel">'[10]Rider Rev Rate Data'!$O$2:$O$40000</definedName>
    <definedName name="BD_TRANS" localSheetId="3">#REF!</definedName>
    <definedName name="BD_TRANS" localSheetId="2">#REF!</definedName>
    <definedName name="BD_TRANS" localSheetId="1">#REF!</definedName>
    <definedName name="BD_TRANS">#REF!</definedName>
    <definedName name="Begin" localSheetId="3">#REF!</definedName>
    <definedName name="Begin" localSheetId="2">#REF!</definedName>
    <definedName name="Begin" localSheetId="1">#REF!</definedName>
    <definedName name="Begin">#REF!</definedName>
    <definedName name="BillPeriod">'[10]Rider Rev Rate Data'!$U$2:$U$40000</definedName>
    <definedName name="BNE_MESSAGES_HIDDEN" hidden="1">#REF!</definedName>
    <definedName name="broker_id">[12]Ref_dat!$G$3:$G$9</definedName>
    <definedName name="BRUN1">#REF!</definedName>
    <definedName name="BRUN1_07">#REF!</definedName>
    <definedName name="BRUN2">'[13]128 YTD Ledger'!#REF!</definedName>
    <definedName name="BRUN2_07">'[13]128 YTD Ledger'!#REF!</definedName>
    <definedName name="bs_ca_cash" localSheetId="3">#REF!</definedName>
    <definedName name="bs_ca_cash" localSheetId="2">#REF!</definedName>
    <definedName name="bs_ca_cash" localSheetId="1">#REF!</definedName>
    <definedName name="bs_ca_cash">#REF!</definedName>
    <definedName name="bs_cl_std" localSheetId="3">#REF!</definedName>
    <definedName name="bs_cl_std" localSheetId="2">#REF!</definedName>
    <definedName name="bs_cl_std" localSheetId="1">#REF!</definedName>
    <definedName name="bs_cl_std">#REF!</definedName>
    <definedName name="bs_cp_cms" localSheetId="3">#REF!</definedName>
    <definedName name="bs_cp_cms" localSheetId="2">#REF!</definedName>
    <definedName name="bs_cp_cms" localSheetId="1">#REF!</definedName>
    <definedName name="bs_cp_cms">#REF!</definedName>
    <definedName name="bs_cp_ltd" localSheetId="3">#REF!</definedName>
    <definedName name="bs_cp_ltd" localSheetId="2">#REF!</definedName>
    <definedName name="bs_cp_ltd" localSheetId="1">#REF!</definedName>
    <definedName name="bs_cp_ltd">#REF!</definedName>
    <definedName name="bs_dc_other" localSheetId="3">#REF!</definedName>
    <definedName name="bs_dc_other" localSheetId="2">#REF!</definedName>
    <definedName name="bs_dc_other" localSheetId="1">#REF!</definedName>
    <definedName name="bs_dc_other">#REF!</definedName>
    <definedName name="bs_other_prop" localSheetId="3">#REF!</definedName>
    <definedName name="bs_other_prop" localSheetId="2">#REF!</definedName>
    <definedName name="bs_other_prop" localSheetId="1">#REF!</definedName>
    <definedName name="bs_other_prop">#REF!</definedName>
    <definedName name="bs_subs_invest" localSheetId="3">#REF!</definedName>
    <definedName name="bs_subs_invest" localSheetId="2">#REF!</definedName>
    <definedName name="bs_subs_invest" localSheetId="1">#REF!</definedName>
    <definedName name="bs_subs_invest">#REF!</definedName>
    <definedName name="bs_tot_assets" localSheetId="3">#REF!</definedName>
    <definedName name="bs_tot_assets" localSheetId="2">#REF!</definedName>
    <definedName name="bs_tot_assets" localSheetId="1">#REF!</definedName>
    <definedName name="bs_tot_assets">#REF!</definedName>
    <definedName name="bs_tot_liab_eq" localSheetId="3">#REF!</definedName>
    <definedName name="bs_tot_liab_eq" localSheetId="2">#REF!</definedName>
    <definedName name="bs_tot_liab_eq" localSheetId="1">#REF!</definedName>
    <definedName name="bs_tot_liab_eq">#REF!</definedName>
    <definedName name="BU" localSheetId="3">#REF!</definedName>
    <definedName name="BU" localSheetId="2">#REF!</definedName>
    <definedName name="BU" localSheetId="1">#REF!</definedName>
    <definedName name="BU">#REF!</definedName>
    <definedName name="bu_home" localSheetId="3">#REF!</definedName>
    <definedName name="bu_home" localSheetId="2">#REF!</definedName>
    <definedName name="bu_home" localSheetId="1">#REF!</definedName>
    <definedName name="bu_home">#REF!</definedName>
    <definedName name="BU_names">'[14]BU names'!$B$3:$C$124</definedName>
    <definedName name="BUDGET_AFDC_SPLIT" localSheetId="3">[15]INPUT!#REF!</definedName>
    <definedName name="BUDGET_AFDC_SPLIT" localSheetId="2">[15]INPUT!#REF!</definedName>
    <definedName name="BUDGET_AFDC_SPLIT" localSheetId="1">[15]INPUT!#REF!</definedName>
    <definedName name="BUDGET_AFDC_SPLIT">[15]INPUT!#REF!</definedName>
    <definedName name="BUDGETS" localSheetId="3">#REF!</definedName>
    <definedName name="BUDGETS" localSheetId="2">#REF!</definedName>
    <definedName name="BUDGETS" localSheetId="1">#REF!</definedName>
    <definedName name="BUDGETS">#REF!</definedName>
    <definedName name="BUN" localSheetId="3">#REF!</definedName>
    <definedName name="BUN" localSheetId="2">#REF!</definedName>
    <definedName name="BUN" localSheetId="1">#REF!</definedName>
    <definedName name="BUN">#REF!</definedName>
    <definedName name="bus_expan_detail" localSheetId="3">#REF!</definedName>
    <definedName name="bus_expan_detail" localSheetId="2">#REF!</definedName>
    <definedName name="bus_expan_detail" localSheetId="1">#REF!</definedName>
    <definedName name="bus_expan_detail">#REF!</definedName>
    <definedName name="Bus_Unit" localSheetId="3">#REF!</definedName>
    <definedName name="Bus_Unit" localSheetId="2">#REF!</definedName>
    <definedName name="Bus_Unit" localSheetId="1">#REF!</definedName>
    <definedName name="Bus_Unit">#REF!</definedName>
    <definedName name="BUV" localSheetId="3">#REF!</definedName>
    <definedName name="BUV" localSheetId="2">#REF!</definedName>
    <definedName name="BUV" localSheetId="1">#REF!</definedName>
    <definedName name="BUV">#REF!</definedName>
    <definedName name="buy_sell_id">[12]Ref_dat!$D$3:$D$4</definedName>
    <definedName name="C_7b9cContributions">'[16]Monthly Template'!$R$23</definedName>
    <definedName name="C_7B9CEndAccCost">'[16]Monthly Template'!$S$63</definedName>
    <definedName name="C_7bakContributions">'[16]Monthly Template'!$G$23</definedName>
    <definedName name="C_7bbcContributions">'[16]Monthly Template'!$AN$23</definedName>
    <definedName name="C_7BBCEndAccCost">'[16]Monthly Template'!$AO$63</definedName>
    <definedName name="C_7bbkContributions">'[16]Monthly Template'!$AC$23</definedName>
    <definedName name="C_7BBKEndAccCost">'[16]Monthly Template'!$AD$63</definedName>
    <definedName name="C_7bbkPriorRec">'[16]Monthly Template'!$AC$32</definedName>
    <definedName name="C_7bw1Contributions">'[16]Monthly Template'!$AY$23</definedName>
    <definedName name="C_7BW1EndAccCost">'[16]Monthly Template'!$AZ$63</definedName>
    <definedName name="C_7bw7Contributions">'[16]Monthly Template'!$BJ$23</definedName>
    <definedName name="C_7BW7EndAccCost">'[16]Monthly Template'!$BK$63</definedName>
    <definedName name="C_7bw8Contributions">'[16]Monthly Template'!$BU$23</definedName>
    <definedName name="C_7BW8EndAccCost">'[16]Monthly Template'!$BV$63</definedName>
    <definedName name="C_7bw9Contributions">'[16]Monthly Template'!$CF$23</definedName>
    <definedName name="C_7BW9EndAccCost">'[16]Monthly Template'!$CG$63</definedName>
    <definedName name="C_MonthEndPeriod">'[16]Weighted Ave Calculation'!$A$1</definedName>
    <definedName name="C_SecondContrDay">'[16]Weighted Ave Calculation'!$B$4</definedName>
    <definedName name="Capitalized_Interest_DCC" localSheetId="3">#REF!</definedName>
    <definedName name="Capitalized_Interest_DCC" localSheetId="2">#REF!</definedName>
    <definedName name="Capitalized_Interest_DCC" localSheetId="1">#REF!</definedName>
    <definedName name="Capitalized_Interest_DCC">#REF!</definedName>
    <definedName name="Capitalized_Interest_DEC" localSheetId="3">#REF!</definedName>
    <definedName name="Capitalized_Interest_DEC" localSheetId="2">#REF!</definedName>
    <definedName name="Capitalized_Interest_DEC" localSheetId="1">#REF!</definedName>
    <definedName name="Capitalized_Interest_DEC">#REF!</definedName>
    <definedName name="Capitalized_Interest_ELEC" localSheetId="3">#REF!</definedName>
    <definedName name="Capitalized_Interest_ELEC" localSheetId="2">#REF!</definedName>
    <definedName name="Capitalized_Interest_ELEC" localSheetId="1">#REF!</definedName>
    <definedName name="Capitalized_Interest_ELEC">#REF!</definedName>
    <definedName name="Cash_Interest_Paid_DCC" localSheetId="3">#REF!</definedName>
    <definedName name="Cash_Interest_Paid_DCC" localSheetId="2">#REF!</definedName>
    <definedName name="Cash_Interest_Paid_DCC" localSheetId="1">#REF!</definedName>
    <definedName name="Cash_Interest_Paid_DCC">#REF!</definedName>
    <definedName name="Cash_Interest_Paid_DEC" localSheetId="3">#REF!</definedName>
    <definedName name="Cash_Interest_Paid_DEC" localSheetId="2">#REF!</definedName>
    <definedName name="Cash_Interest_Paid_DEC" localSheetId="1">#REF!</definedName>
    <definedName name="Cash_Interest_Paid_DEC">#REF!</definedName>
    <definedName name="Cash_Interest_Paid_ELEC" localSheetId="3">#REF!</definedName>
    <definedName name="Cash_Interest_Paid_ELEC" localSheetId="2">#REF!</definedName>
    <definedName name="Cash_Interest_Paid_ELEC" localSheetId="1">#REF!</definedName>
    <definedName name="Cash_Interest_Paid_ELEC">#REF!</definedName>
    <definedName name="cboxdate">[12]Ref_dat!$K$16</definedName>
    <definedName name="cbr_ratios" localSheetId="3">#REF!</definedName>
    <definedName name="cbr_ratios" localSheetId="2">#REF!</definedName>
    <definedName name="cbr_ratios" localSheetId="1">#REF!</definedName>
    <definedName name="cbr_ratios">#REF!</definedName>
    <definedName name="cf_adc_d_CM1DC" localSheetId="3">#REF!</definedName>
    <definedName name="cf_adc_d_CM1DC" localSheetId="2">#REF!</definedName>
    <definedName name="cf_adc_d_CM1DC" localSheetId="1">#REF!</definedName>
    <definedName name="cf_adc_d_CM1DC">#REF!</definedName>
    <definedName name="cf_adc_d_CM1DE" localSheetId="3">#REF!</definedName>
    <definedName name="cf_adc_d_CM1DE" localSheetId="2">#REF!</definedName>
    <definedName name="cf_adc_d_CM1DE" localSheetId="1">#REF!</definedName>
    <definedName name="cf_adc_d_CM1DE">#REF!</definedName>
    <definedName name="cf_adc_d_CM1EL" localSheetId="3">#REF!</definedName>
    <definedName name="cf_adc_d_CM1EL" localSheetId="2">#REF!</definedName>
    <definedName name="cf_adc_d_CM1EL" localSheetId="1">#REF!</definedName>
    <definedName name="cf_adc_d_CM1EL">#REF!</definedName>
    <definedName name="cf_adc_d_CM1NE" localSheetId="3">#REF!</definedName>
    <definedName name="cf_adc_d_CM1NE" localSheetId="2">#REF!</definedName>
    <definedName name="cf_adc_d_CM1NE" localSheetId="1">#REF!</definedName>
    <definedName name="cf_adc_d_CM1NE">#REF!</definedName>
    <definedName name="cf_adc_d_CM2DC" localSheetId="3">#REF!</definedName>
    <definedName name="cf_adc_d_CM2DC" localSheetId="2">#REF!</definedName>
    <definedName name="cf_adc_d_CM2DC" localSheetId="1">#REF!</definedName>
    <definedName name="cf_adc_d_CM2DC">#REF!</definedName>
    <definedName name="cf_adc_d_CM2DE" localSheetId="3">#REF!</definedName>
    <definedName name="cf_adc_d_CM2DE" localSheetId="2">#REF!</definedName>
    <definedName name="cf_adc_d_CM2DE" localSheetId="1">#REF!</definedName>
    <definedName name="cf_adc_d_CM2DE">#REF!</definedName>
    <definedName name="cf_adc_d_CM2EL" localSheetId="3">#REF!</definedName>
    <definedName name="cf_adc_d_CM2EL" localSheetId="2">#REF!</definedName>
    <definedName name="cf_adc_d_CM2EL" localSheetId="1">#REF!</definedName>
    <definedName name="cf_adc_d_CM2EL">#REF!</definedName>
    <definedName name="cf_adc_d_CM2NE" localSheetId="3">#REF!</definedName>
    <definedName name="cf_adc_d_CM2NE" localSheetId="2">#REF!</definedName>
    <definedName name="cf_adc_d_CM2NE" localSheetId="1">#REF!</definedName>
    <definedName name="cf_adc_d_CM2NE">#REF!</definedName>
    <definedName name="cf_adc_d_CM3DC" localSheetId="3">#REF!</definedName>
    <definedName name="cf_adc_d_CM3DC" localSheetId="2">#REF!</definedName>
    <definedName name="cf_adc_d_CM3DC" localSheetId="1">#REF!</definedName>
    <definedName name="cf_adc_d_CM3DC">#REF!</definedName>
    <definedName name="cf_adc_d_CM3DE" localSheetId="3">#REF!</definedName>
    <definedName name="cf_adc_d_CM3DE" localSheetId="2">#REF!</definedName>
    <definedName name="cf_adc_d_CM3DE" localSheetId="1">#REF!</definedName>
    <definedName name="cf_adc_d_CM3DE">#REF!</definedName>
    <definedName name="cf_adc_d_CM3EL" localSheetId="3">#REF!</definedName>
    <definedName name="cf_adc_d_CM3EL" localSheetId="2">#REF!</definedName>
    <definedName name="cf_adc_d_CM3EL" localSheetId="1">#REF!</definedName>
    <definedName name="cf_adc_d_CM3EL">#REF!</definedName>
    <definedName name="cf_adc_d_CM3NE" localSheetId="3">#REF!</definedName>
    <definedName name="cf_adc_d_CM3NE" localSheetId="2">#REF!</definedName>
    <definedName name="cf_adc_d_CM3NE" localSheetId="1">#REF!</definedName>
    <definedName name="cf_adc_d_CM3NE">#REF!</definedName>
    <definedName name="cf_adc_d_CM4DC" localSheetId="3">#REF!</definedName>
    <definedName name="cf_adc_d_CM4DC" localSheetId="2">#REF!</definedName>
    <definedName name="cf_adc_d_CM4DC" localSheetId="1">#REF!</definedName>
    <definedName name="cf_adc_d_CM4DC">#REF!</definedName>
    <definedName name="cf_adc_d_CM4DE" localSheetId="3">#REF!</definedName>
    <definedName name="cf_adc_d_CM4DE" localSheetId="2">#REF!</definedName>
    <definedName name="cf_adc_d_CM4DE" localSheetId="1">#REF!</definedName>
    <definedName name="cf_adc_d_CM4DE">#REF!</definedName>
    <definedName name="cf_adc_d_CM4EL" localSheetId="3">#REF!</definedName>
    <definedName name="cf_adc_d_CM4EL" localSheetId="2">#REF!</definedName>
    <definedName name="cf_adc_d_CM4EL" localSheetId="1">#REF!</definedName>
    <definedName name="cf_adc_d_CM4EL">#REF!</definedName>
    <definedName name="cf_adc_d_CM4NE" localSheetId="3">#REF!</definedName>
    <definedName name="cf_adc_d_CM4NE" localSheetId="2">#REF!</definedName>
    <definedName name="cf_adc_d_CM4NE" localSheetId="1">#REF!</definedName>
    <definedName name="cf_adc_d_CM4NE">#REF!</definedName>
    <definedName name="cf_adc_d_CM5DC" localSheetId="3">#REF!</definedName>
    <definedName name="cf_adc_d_CM5DC" localSheetId="2">#REF!</definedName>
    <definedName name="cf_adc_d_CM5DC" localSheetId="1">#REF!</definedName>
    <definedName name="cf_adc_d_CM5DC">#REF!</definedName>
    <definedName name="cf_adc_d_CM5DE" localSheetId="3">#REF!</definedName>
    <definedName name="cf_adc_d_CM5DE" localSheetId="2">#REF!</definedName>
    <definedName name="cf_adc_d_CM5DE" localSheetId="1">#REF!</definedName>
    <definedName name="cf_adc_d_CM5DE">#REF!</definedName>
    <definedName name="cf_adc_d_CMDCC" localSheetId="3">#REF!</definedName>
    <definedName name="cf_adc_d_CMDCC" localSheetId="2">#REF!</definedName>
    <definedName name="cf_adc_d_CMDCC" localSheetId="1">#REF!</definedName>
    <definedName name="cf_adc_d_CMDCC">#REF!</definedName>
    <definedName name="cf_adc_d_CMDEC" localSheetId="3">#REF!</definedName>
    <definedName name="cf_adc_d_CMDEC" localSheetId="2">#REF!</definedName>
    <definedName name="cf_adc_d_CMDEC" localSheetId="1">#REF!</definedName>
    <definedName name="cf_adc_d_CMDEC">#REF!</definedName>
    <definedName name="cf_adc_d_CMELE" localSheetId="3">#REF!</definedName>
    <definedName name="cf_adc_d_CMELE" localSheetId="2">#REF!</definedName>
    <definedName name="cf_adc_d_CMELE" localSheetId="1">#REF!</definedName>
    <definedName name="cf_adc_d_CMELE">#REF!</definedName>
    <definedName name="cf_adc_d_CMNEP" localSheetId="3">#REF!</definedName>
    <definedName name="cf_adc_d_CMNEP" localSheetId="2">#REF!</definedName>
    <definedName name="cf_adc_d_CMNEP" localSheetId="1">#REF!</definedName>
    <definedName name="cf_adc_d_CMNEP">#REF!</definedName>
    <definedName name="cf_amort" localSheetId="3">#REF!</definedName>
    <definedName name="cf_amort" localSheetId="2">#REF!</definedName>
    <definedName name="cf_amort" localSheetId="1">#REF!</definedName>
    <definedName name="cf_amort">#REF!</definedName>
    <definedName name="cf_amort_iss_CM1DC" localSheetId="3">#REF!</definedName>
    <definedName name="cf_amort_iss_CM1DC" localSheetId="2">#REF!</definedName>
    <definedName name="cf_amort_iss_CM1DC" localSheetId="1">#REF!</definedName>
    <definedName name="cf_amort_iss_CM1DC">#REF!</definedName>
    <definedName name="cf_amort_iss_CM1DE" localSheetId="3">#REF!</definedName>
    <definedName name="cf_amort_iss_CM1DE" localSheetId="2">#REF!</definedName>
    <definedName name="cf_amort_iss_CM1DE" localSheetId="1">#REF!</definedName>
    <definedName name="cf_amort_iss_CM1DE">#REF!</definedName>
    <definedName name="cf_amort_iss_CM1EL" localSheetId="3">#REF!</definedName>
    <definedName name="cf_amort_iss_CM1EL" localSheetId="2">#REF!</definedName>
    <definedName name="cf_amort_iss_CM1EL" localSheetId="1">#REF!</definedName>
    <definedName name="cf_amort_iss_CM1EL">#REF!</definedName>
    <definedName name="cf_amort_iss_CM1NE" localSheetId="3">#REF!</definedName>
    <definedName name="cf_amort_iss_CM1NE" localSheetId="2">#REF!</definedName>
    <definedName name="cf_amort_iss_CM1NE" localSheetId="1">#REF!</definedName>
    <definedName name="cf_amort_iss_CM1NE">#REF!</definedName>
    <definedName name="cf_amort_iss_CM2DC" localSheetId="3">#REF!</definedName>
    <definedName name="cf_amort_iss_CM2DC" localSheetId="2">#REF!</definedName>
    <definedName name="cf_amort_iss_CM2DC" localSheetId="1">#REF!</definedName>
    <definedName name="cf_amort_iss_CM2DC">#REF!</definedName>
    <definedName name="cf_amort_iss_CM2DE" localSheetId="3">#REF!</definedName>
    <definedName name="cf_amort_iss_CM2DE" localSheetId="2">#REF!</definedName>
    <definedName name="cf_amort_iss_CM2DE" localSheetId="1">#REF!</definedName>
    <definedName name="cf_amort_iss_CM2DE">#REF!</definedName>
    <definedName name="cf_amort_iss_CM2EL" localSheetId="3">#REF!</definedName>
    <definedName name="cf_amort_iss_CM2EL" localSheetId="2">#REF!</definedName>
    <definedName name="cf_amort_iss_CM2EL" localSheetId="1">#REF!</definedName>
    <definedName name="cf_amort_iss_CM2EL">#REF!</definedName>
    <definedName name="cf_amort_iss_CM2NE" localSheetId="3">#REF!</definedName>
    <definedName name="cf_amort_iss_CM2NE" localSheetId="2">#REF!</definedName>
    <definedName name="cf_amort_iss_CM2NE" localSheetId="1">#REF!</definedName>
    <definedName name="cf_amort_iss_CM2NE">#REF!</definedName>
    <definedName name="cf_amort_iss_CM3DC" localSheetId="3">#REF!</definedName>
    <definedName name="cf_amort_iss_CM3DC" localSheetId="2">#REF!</definedName>
    <definedName name="cf_amort_iss_CM3DC" localSheetId="1">#REF!</definedName>
    <definedName name="cf_amort_iss_CM3DC">#REF!</definedName>
    <definedName name="cf_amort_iss_CM3DE" localSheetId="3">#REF!</definedName>
    <definedName name="cf_amort_iss_CM3DE" localSheetId="2">#REF!</definedName>
    <definedName name="cf_amort_iss_CM3DE" localSheetId="1">#REF!</definedName>
    <definedName name="cf_amort_iss_CM3DE">#REF!</definedName>
    <definedName name="cf_amort_iss_CM3EL" localSheetId="3">#REF!</definedName>
    <definedName name="cf_amort_iss_CM3EL" localSheetId="2">#REF!</definedName>
    <definedName name="cf_amort_iss_CM3EL" localSheetId="1">#REF!</definedName>
    <definedName name="cf_amort_iss_CM3EL">#REF!</definedName>
    <definedName name="cf_amort_iss_CM3NE" localSheetId="3">#REF!</definedName>
    <definedName name="cf_amort_iss_CM3NE" localSheetId="2">#REF!</definedName>
    <definedName name="cf_amort_iss_CM3NE" localSheetId="1">#REF!</definedName>
    <definedName name="cf_amort_iss_CM3NE">#REF!</definedName>
    <definedName name="cf_amort_iss_CM4DC" localSheetId="3">#REF!</definedName>
    <definedName name="cf_amort_iss_CM4DC" localSheetId="2">#REF!</definedName>
    <definedName name="cf_amort_iss_CM4DC" localSheetId="1">#REF!</definedName>
    <definedName name="cf_amort_iss_CM4DC">#REF!</definedName>
    <definedName name="cf_amort_iss_CM4DE" localSheetId="3">#REF!</definedName>
    <definedName name="cf_amort_iss_CM4DE" localSheetId="2">#REF!</definedName>
    <definedName name="cf_amort_iss_CM4DE" localSheetId="1">#REF!</definedName>
    <definedName name="cf_amort_iss_CM4DE">#REF!</definedName>
    <definedName name="cf_amort_iss_CM4EL" localSheetId="3">#REF!</definedName>
    <definedName name="cf_amort_iss_CM4EL" localSheetId="2">#REF!</definedName>
    <definedName name="cf_amort_iss_CM4EL" localSheetId="1">#REF!</definedName>
    <definedName name="cf_amort_iss_CM4EL">#REF!</definedName>
    <definedName name="cf_amort_iss_CM4NE" localSheetId="3">#REF!</definedName>
    <definedName name="cf_amort_iss_CM4NE" localSheetId="2">#REF!</definedName>
    <definedName name="cf_amort_iss_CM4NE" localSheetId="1">#REF!</definedName>
    <definedName name="cf_amort_iss_CM4NE">#REF!</definedName>
    <definedName name="cf_amort_iss_CM5DC" localSheetId="3">#REF!</definedName>
    <definedName name="cf_amort_iss_CM5DC" localSheetId="2">#REF!</definedName>
    <definedName name="cf_amort_iss_CM5DC" localSheetId="1">#REF!</definedName>
    <definedName name="cf_amort_iss_CM5DC">#REF!</definedName>
    <definedName name="cf_amort_iss_CM5DE" localSheetId="3">#REF!</definedName>
    <definedName name="cf_amort_iss_CM5DE" localSheetId="2">#REF!</definedName>
    <definedName name="cf_amort_iss_CM5DE" localSheetId="1">#REF!</definedName>
    <definedName name="cf_amort_iss_CM5DE">#REF!</definedName>
    <definedName name="cf_amort_iss_CMDCC" localSheetId="3">#REF!</definedName>
    <definedName name="cf_amort_iss_CMDCC" localSheetId="2">#REF!</definedName>
    <definedName name="cf_amort_iss_CMDCC" localSheetId="1">#REF!</definedName>
    <definedName name="cf_amort_iss_CMDCC">#REF!</definedName>
    <definedName name="cf_amort_iss_CMDEC" localSheetId="3">#REF!</definedName>
    <definedName name="cf_amort_iss_CMDEC" localSheetId="2">#REF!</definedName>
    <definedName name="cf_amort_iss_CMDEC" localSheetId="1">#REF!</definedName>
    <definedName name="cf_amort_iss_CMDEC">#REF!</definedName>
    <definedName name="cf_amort_iss_CMDEG" localSheetId="3">#REF!</definedName>
    <definedName name="cf_amort_iss_CMDEG" localSheetId="2">#REF!</definedName>
    <definedName name="cf_amort_iss_CMDEG" localSheetId="1">#REF!</definedName>
    <definedName name="cf_amort_iss_CMDEG">#REF!</definedName>
    <definedName name="cf_amort_iss_CMELE" localSheetId="3">#REF!</definedName>
    <definedName name="cf_amort_iss_CMELE" localSheetId="2">#REF!</definedName>
    <definedName name="cf_amort_iss_CMELE" localSheetId="1">#REF!</definedName>
    <definedName name="cf_amort_iss_CMELE">#REF!</definedName>
    <definedName name="cf_amort_iss_CMNEP" localSheetId="3">#REF!</definedName>
    <definedName name="cf_amort_iss_CMNEP" localSheetId="2">#REF!</definedName>
    <definedName name="cf_amort_iss_CMNEP" localSheetId="1">#REF!</definedName>
    <definedName name="cf_amort_iss_CMNEP">#REF!</definedName>
    <definedName name="cf_amort_iss_DCC" localSheetId="3">#REF!</definedName>
    <definedName name="cf_amort_iss_DCC" localSheetId="2">#REF!</definedName>
    <definedName name="cf_amort_iss_DCC" localSheetId="1">#REF!</definedName>
    <definedName name="cf_amort_iss_DCC">#REF!</definedName>
    <definedName name="cf_amort_ret_CM1DC" localSheetId="3">#REF!</definedName>
    <definedName name="cf_amort_ret_CM1DC" localSheetId="2">#REF!</definedName>
    <definedName name="cf_amort_ret_CM1DC" localSheetId="1">#REF!</definedName>
    <definedName name="cf_amort_ret_CM1DC">#REF!</definedName>
    <definedName name="cf_amort_ret_CM1DE" localSheetId="3">#REF!</definedName>
    <definedName name="cf_amort_ret_CM1DE" localSheetId="2">#REF!</definedName>
    <definedName name="cf_amort_ret_CM1DE" localSheetId="1">#REF!</definedName>
    <definedName name="cf_amort_ret_CM1DE">#REF!</definedName>
    <definedName name="cf_amort_ret_CM1EL" localSheetId="3">#REF!</definedName>
    <definedName name="cf_amort_ret_CM1EL" localSheetId="2">#REF!</definedName>
    <definedName name="cf_amort_ret_CM1EL" localSheetId="1">#REF!</definedName>
    <definedName name="cf_amort_ret_CM1EL">#REF!</definedName>
    <definedName name="cf_amort_ret_CM1NE" localSheetId="3">#REF!</definedName>
    <definedName name="cf_amort_ret_CM1NE" localSheetId="2">#REF!</definedName>
    <definedName name="cf_amort_ret_CM1NE" localSheetId="1">#REF!</definedName>
    <definedName name="cf_amort_ret_CM1NE">#REF!</definedName>
    <definedName name="cf_amort_ret_CM2DC" localSheetId="3">#REF!</definedName>
    <definedName name="cf_amort_ret_CM2DC" localSheetId="2">#REF!</definedName>
    <definedName name="cf_amort_ret_CM2DC" localSheetId="1">#REF!</definedName>
    <definedName name="cf_amort_ret_CM2DC">#REF!</definedName>
    <definedName name="cf_amort_ret_CM2DE" localSheetId="3">#REF!</definedName>
    <definedName name="cf_amort_ret_CM2DE" localSheetId="2">#REF!</definedName>
    <definedName name="cf_amort_ret_CM2DE" localSheetId="1">#REF!</definedName>
    <definedName name="cf_amort_ret_CM2DE">#REF!</definedName>
    <definedName name="cf_amort_ret_CM2EL" localSheetId="3">#REF!</definedName>
    <definedName name="cf_amort_ret_CM2EL" localSheetId="2">#REF!</definedName>
    <definedName name="cf_amort_ret_CM2EL" localSheetId="1">#REF!</definedName>
    <definedName name="cf_amort_ret_CM2EL">#REF!</definedName>
    <definedName name="cf_amort_ret_CM2NE" localSheetId="3">#REF!</definedName>
    <definedName name="cf_amort_ret_CM2NE" localSheetId="2">#REF!</definedName>
    <definedName name="cf_amort_ret_CM2NE" localSheetId="1">#REF!</definedName>
    <definedName name="cf_amort_ret_CM2NE">#REF!</definedName>
    <definedName name="cf_amort_ret_CM3DC" localSheetId="3">#REF!</definedName>
    <definedName name="cf_amort_ret_CM3DC" localSheetId="2">#REF!</definedName>
    <definedName name="cf_amort_ret_CM3DC" localSheetId="1">#REF!</definedName>
    <definedName name="cf_amort_ret_CM3DC">#REF!</definedName>
    <definedName name="cf_amort_ret_CM3DE" localSheetId="3">#REF!</definedName>
    <definedName name="cf_amort_ret_CM3DE" localSheetId="2">#REF!</definedName>
    <definedName name="cf_amort_ret_CM3DE" localSheetId="1">#REF!</definedName>
    <definedName name="cf_amort_ret_CM3DE">#REF!</definedName>
    <definedName name="cf_amort_ret_CM3EL" localSheetId="3">#REF!</definedName>
    <definedName name="cf_amort_ret_CM3EL" localSheetId="2">#REF!</definedName>
    <definedName name="cf_amort_ret_CM3EL" localSheetId="1">#REF!</definedName>
    <definedName name="cf_amort_ret_CM3EL">#REF!</definedName>
    <definedName name="cf_amort_ret_CM3NE" localSheetId="3">#REF!</definedName>
    <definedName name="cf_amort_ret_CM3NE" localSheetId="2">#REF!</definedName>
    <definedName name="cf_amort_ret_CM3NE" localSheetId="1">#REF!</definedName>
    <definedName name="cf_amort_ret_CM3NE">#REF!</definedName>
    <definedName name="cf_amort_ret_CM4DC" localSheetId="3">#REF!</definedName>
    <definedName name="cf_amort_ret_CM4DC" localSheetId="2">#REF!</definedName>
    <definedName name="cf_amort_ret_CM4DC" localSheetId="1">#REF!</definedName>
    <definedName name="cf_amort_ret_CM4DC">#REF!</definedName>
    <definedName name="cf_amort_ret_CM4DE" localSheetId="3">#REF!</definedName>
    <definedName name="cf_amort_ret_CM4DE" localSheetId="2">#REF!</definedName>
    <definedName name="cf_amort_ret_CM4DE" localSheetId="1">#REF!</definedName>
    <definedName name="cf_amort_ret_CM4DE">#REF!</definedName>
    <definedName name="cf_amort_ret_CM4EL" localSheetId="3">#REF!</definedName>
    <definedName name="cf_amort_ret_CM4EL" localSheetId="2">#REF!</definedName>
    <definedName name="cf_amort_ret_CM4EL" localSheetId="1">#REF!</definedName>
    <definedName name="cf_amort_ret_CM4EL">#REF!</definedName>
    <definedName name="cf_amort_ret_CM4NE" localSheetId="3">#REF!</definedName>
    <definedName name="cf_amort_ret_CM4NE" localSheetId="2">#REF!</definedName>
    <definedName name="cf_amort_ret_CM4NE" localSheetId="1">#REF!</definedName>
    <definedName name="cf_amort_ret_CM4NE">#REF!</definedName>
    <definedName name="cf_amort_ret_CM5DC" localSheetId="3">#REF!</definedName>
    <definedName name="cf_amort_ret_CM5DC" localSheetId="2">#REF!</definedName>
    <definedName name="cf_amort_ret_CM5DC" localSheetId="1">#REF!</definedName>
    <definedName name="cf_amort_ret_CM5DC">#REF!</definedName>
    <definedName name="cf_amort_ret_CM5DE" localSheetId="3">#REF!</definedName>
    <definedName name="cf_amort_ret_CM5DE" localSheetId="2">#REF!</definedName>
    <definedName name="cf_amort_ret_CM5DE" localSheetId="1">#REF!</definedName>
    <definedName name="cf_amort_ret_CM5DE">#REF!</definedName>
    <definedName name="cf_amort_ret_CMDCC" localSheetId="3">#REF!</definedName>
    <definedName name="cf_amort_ret_CMDCC" localSheetId="2">#REF!</definedName>
    <definedName name="cf_amort_ret_CMDCC" localSheetId="1">#REF!</definedName>
    <definedName name="cf_amort_ret_CMDCC">#REF!</definedName>
    <definedName name="cf_amort_ret_CMDEC" localSheetId="3">#REF!</definedName>
    <definedName name="cf_amort_ret_CMDEC" localSheetId="2">#REF!</definedName>
    <definedName name="cf_amort_ret_CMDEC" localSheetId="1">#REF!</definedName>
    <definedName name="cf_amort_ret_CMDEC">#REF!</definedName>
    <definedName name="cf_amort_ret_CMDEG" localSheetId="3">#REF!</definedName>
    <definedName name="cf_amort_ret_CMDEG" localSheetId="2">#REF!</definedName>
    <definedName name="cf_amort_ret_CMDEG" localSheetId="1">#REF!</definedName>
    <definedName name="cf_amort_ret_CMDEG">#REF!</definedName>
    <definedName name="cf_amort_ret_CMELE" localSheetId="3">#REF!</definedName>
    <definedName name="cf_amort_ret_CMELE" localSheetId="2">#REF!</definedName>
    <definedName name="cf_amort_ret_CMELE" localSheetId="1">#REF!</definedName>
    <definedName name="cf_amort_ret_CMELE">#REF!</definedName>
    <definedName name="cf_amort_ret_CMNEP" localSheetId="3">#REF!</definedName>
    <definedName name="cf_amort_ret_CMNEP" localSheetId="2">#REF!</definedName>
    <definedName name="cf_amort_ret_CMNEP" localSheetId="1">#REF!</definedName>
    <definedName name="cf_amort_ret_CMNEP">#REF!</definedName>
    <definedName name="cf_amort_ret_dcc" localSheetId="3">#REF!</definedName>
    <definedName name="cf_amort_ret_dcc" localSheetId="2">#REF!</definedName>
    <definedName name="cf_amort_ret_dcc" localSheetId="1">#REF!</definedName>
    <definedName name="cf_amort_ret_dcc">#REF!</definedName>
    <definedName name="cf_asset_sales" localSheetId="3">#REF!</definedName>
    <definedName name="cf_asset_sales" localSheetId="2">#REF!</definedName>
    <definedName name="cf_asset_sales" localSheetId="1">#REF!</definedName>
    <definedName name="cf_asset_sales">#REF!</definedName>
    <definedName name="cf_asset_sales_CM1DC" localSheetId="3">#REF!</definedName>
    <definedName name="cf_asset_sales_CM1DC" localSheetId="2">#REF!</definedName>
    <definedName name="cf_asset_sales_CM1DC" localSheetId="1">#REF!</definedName>
    <definedName name="cf_asset_sales_CM1DC">#REF!</definedName>
    <definedName name="cf_asset_sales_CM1DE" localSheetId="3">#REF!</definedName>
    <definedName name="cf_asset_sales_CM1DE" localSheetId="2">#REF!</definedName>
    <definedName name="cf_asset_sales_CM1DE" localSheetId="1">#REF!</definedName>
    <definedName name="cf_asset_sales_CM1DE">#REF!</definedName>
    <definedName name="cf_asset_sales_CM1EL" localSheetId="3">#REF!</definedName>
    <definedName name="cf_asset_sales_CM1EL" localSheetId="2">#REF!</definedName>
    <definedName name="cf_asset_sales_CM1EL" localSheetId="1">#REF!</definedName>
    <definedName name="cf_asset_sales_CM1EL">#REF!</definedName>
    <definedName name="cf_asset_sales_CM1NE" localSheetId="3">#REF!</definedName>
    <definedName name="cf_asset_sales_CM1NE" localSheetId="2">#REF!</definedName>
    <definedName name="cf_asset_sales_CM1NE" localSheetId="1">#REF!</definedName>
    <definedName name="cf_asset_sales_CM1NE">#REF!</definedName>
    <definedName name="cf_asset_sales_CM2DC" localSheetId="3">#REF!</definedName>
    <definedName name="cf_asset_sales_CM2DC" localSheetId="2">#REF!</definedName>
    <definedName name="cf_asset_sales_CM2DC" localSheetId="1">#REF!</definedName>
    <definedName name="cf_asset_sales_CM2DC">#REF!</definedName>
    <definedName name="cf_asset_sales_CM2DE" localSheetId="3">#REF!</definedName>
    <definedName name="cf_asset_sales_CM2DE" localSheetId="2">#REF!</definedName>
    <definedName name="cf_asset_sales_CM2DE" localSheetId="1">#REF!</definedName>
    <definedName name="cf_asset_sales_CM2DE">#REF!</definedName>
    <definedName name="cf_asset_sales_CM2EL" localSheetId="3">#REF!</definedName>
    <definedName name="cf_asset_sales_CM2EL" localSheetId="2">#REF!</definedName>
    <definedName name="cf_asset_sales_CM2EL" localSheetId="1">#REF!</definedName>
    <definedName name="cf_asset_sales_CM2EL">#REF!</definedName>
    <definedName name="cf_asset_sales_CM2NE" localSheetId="3">#REF!</definedName>
    <definedName name="cf_asset_sales_CM2NE" localSheetId="2">#REF!</definedName>
    <definedName name="cf_asset_sales_CM2NE" localSheetId="1">#REF!</definedName>
    <definedName name="cf_asset_sales_CM2NE">#REF!</definedName>
    <definedName name="cf_asset_sales_CM3DC" localSheetId="3">#REF!</definedName>
    <definedName name="cf_asset_sales_CM3DC" localSheetId="2">#REF!</definedName>
    <definedName name="cf_asset_sales_CM3DC" localSheetId="1">#REF!</definedName>
    <definedName name="cf_asset_sales_CM3DC">#REF!</definedName>
    <definedName name="cf_asset_sales_CM3DE" localSheetId="3">#REF!</definedName>
    <definedName name="cf_asset_sales_CM3DE" localSheetId="2">#REF!</definedName>
    <definedName name="cf_asset_sales_CM3DE" localSheetId="1">#REF!</definedName>
    <definedName name="cf_asset_sales_CM3DE">#REF!</definedName>
    <definedName name="cf_asset_sales_CM3EL" localSheetId="3">#REF!</definedName>
    <definedName name="cf_asset_sales_CM3EL" localSheetId="2">#REF!</definedName>
    <definedName name="cf_asset_sales_CM3EL" localSheetId="1">#REF!</definedName>
    <definedName name="cf_asset_sales_CM3EL">#REF!</definedName>
    <definedName name="cf_asset_sales_CM3NE" localSheetId="3">#REF!</definedName>
    <definedName name="cf_asset_sales_CM3NE" localSheetId="2">#REF!</definedName>
    <definedName name="cf_asset_sales_CM3NE" localSheetId="1">#REF!</definedName>
    <definedName name="cf_asset_sales_CM3NE">#REF!</definedName>
    <definedName name="cf_asset_sales_CM4DC" localSheetId="3">#REF!</definedName>
    <definedName name="cf_asset_sales_CM4DC" localSheetId="2">#REF!</definedName>
    <definedName name="cf_asset_sales_CM4DC" localSheetId="1">#REF!</definedName>
    <definedName name="cf_asset_sales_CM4DC">#REF!</definedName>
    <definedName name="cf_asset_sales_CM4DE" localSheetId="3">#REF!</definedName>
    <definedName name="cf_asset_sales_CM4DE" localSheetId="2">#REF!</definedName>
    <definedName name="cf_asset_sales_CM4DE" localSheetId="1">#REF!</definedName>
    <definedName name="cf_asset_sales_CM4DE">#REF!</definedName>
    <definedName name="cf_asset_sales_CM4EL" localSheetId="3">#REF!</definedName>
    <definedName name="cf_asset_sales_CM4EL" localSheetId="2">#REF!</definedName>
    <definedName name="cf_asset_sales_CM4EL" localSheetId="1">#REF!</definedName>
    <definedName name="cf_asset_sales_CM4EL">#REF!</definedName>
    <definedName name="cf_asset_sales_CM4NE" localSheetId="3">#REF!</definedName>
    <definedName name="cf_asset_sales_CM4NE" localSheetId="2">#REF!</definedName>
    <definedName name="cf_asset_sales_CM4NE" localSheetId="1">#REF!</definedName>
    <definedName name="cf_asset_sales_CM4NE">#REF!</definedName>
    <definedName name="cf_asset_sales_CMDCC" localSheetId="3">#REF!</definedName>
    <definedName name="cf_asset_sales_CMDCC" localSheetId="2">#REF!</definedName>
    <definedName name="cf_asset_sales_CMDCC" localSheetId="1">#REF!</definedName>
    <definedName name="cf_asset_sales_CMDCC">#REF!</definedName>
    <definedName name="cf_asset_sales_CMDEC" localSheetId="3">#REF!</definedName>
    <definedName name="cf_asset_sales_CMDEC" localSheetId="2">#REF!</definedName>
    <definedName name="cf_asset_sales_CMDEC" localSheetId="1">#REF!</definedName>
    <definedName name="cf_asset_sales_CMDEC">#REF!</definedName>
    <definedName name="cf_asset_sales_CMDEG" localSheetId="3">#REF!</definedName>
    <definedName name="cf_asset_sales_CMDEG" localSheetId="2">#REF!</definedName>
    <definedName name="cf_asset_sales_CMDEG" localSheetId="1">#REF!</definedName>
    <definedName name="cf_asset_sales_CMDEG">#REF!</definedName>
    <definedName name="cf_asset_sales_CMELE" localSheetId="3">#REF!</definedName>
    <definedName name="cf_asset_sales_CMELE" localSheetId="2">#REF!</definedName>
    <definedName name="cf_asset_sales_CMELE" localSheetId="1">#REF!</definedName>
    <definedName name="cf_asset_sales_CMELE">#REF!</definedName>
    <definedName name="cf_asset_sales_CMNEP" localSheetId="3">#REF!</definedName>
    <definedName name="cf_asset_sales_CMNEP" localSheetId="2">#REF!</definedName>
    <definedName name="cf_asset_sales_CMNEP" localSheetId="1">#REF!</definedName>
    <definedName name="cf_asset_sales_CMNEP">#REF!</definedName>
    <definedName name="cf_asset_sales_cres" localSheetId="3">#REF!</definedName>
    <definedName name="cf_asset_sales_cres" localSheetId="2">#REF!</definedName>
    <definedName name="cf_asset_sales_cres" localSheetId="1">#REF!</definedName>
    <definedName name="cf_asset_sales_cres">#REF!</definedName>
    <definedName name="cf_asset_sales_crmw" localSheetId="3">#REF!</definedName>
    <definedName name="cf_asset_sales_crmw" localSheetId="2">#REF!</definedName>
    <definedName name="cf_asset_sales_crmw" localSheetId="1">#REF!</definedName>
    <definedName name="cf_asset_sales_crmw">#REF!</definedName>
    <definedName name="cf_asset_sales_dadj" localSheetId="3">#REF!</definedName>
    <definedName name="cf_asset_sales_dadj" localSheetId="2">#REF!</definedName>
    <definedName name="cf_asset_sales_dadj" localSheetId="1">#REF!</definedName>
    <definedName name="cf_asset_sales_dadj">#REF!</definedName>
    <definedName name="cf_asset_sales_dcc" localSheetId="3">#REF!</definedName>
    <definedName name="cf_asset_sales_dcc" localSheetId="2">#REF!</definedName>
    <definedName name="cf_asset_sales_dcc" localSheetId="1">#REF!</definedName>
    <definedName name="cf_asset_sales_dcc">#REF!</definedName>
    <definedName name="cf_asset_sales_dccw" localSheetId="3">#REF!</definedName>
    <definedName name="cf_asset_sales_dccw" localSheetId="2">#REF!</definedName>
    <definedName name="cf_asset_sales_dccw" localSheetId="1">#REF!</definedName>
    <definedName name="cf_asset_sales_dccw">#REF!</definedName>
    <definedName name="cf_asset_sales_dcom" localSheetId="3">#REF!</definedName>
    <definedName name="cf_asset_sales_dcom" localSheetId="2">#REF!</definedName>
    <definedName name="cf_asset_sales_dcom" localSheetId="1">#REF!</definedName>
    <definedName name="cf_asset_sales_dcom">#REF!</definedName>
    <definedName name="cf_asset_sales_degw" localSheetId="3">#REF!</definedName>
    <definedName name="cf_asset_sales_degw" localSheetId="2">#REF!</definedName>
    <definedName name="cf_asset_sales_degw" localSheetId="1">#REF!</definedName>
    <definedName name="cf_asset_sales_degw">#REF!</definedName>
    <definedName name="cf_asset_sales_deiw" localSheetId="3">#REF!</definedName>
    <definedName name="cf_asset_sales_deiw" localSheetId="2">#REF!</definedName>
    <definedName name="cf_asset_sales_deiw" localSheetId="1">#REF!</definedName>
    <definedName name="cf_asset_sales_deiw">#REF!</definedName>
    <definedName name="cf_asset_sales_denw" localSheetId="3">#REF!</definedName>
    <definedName name="cf_asset_sales_denw" localSheetId="2">#REF!</definedName>
    <definedName name="cf_asset_sales_denw" localSheetId="1">#REF!</definedName>
    <definedName name="cf_asset_sales_denw">#REF!</definedName>
    <definedName name="cf_asset_sales_desi" localSheetId="3">#REF!</definedName>
    <definedName name="cf_asset_sales_desi" localSheetId="2">#REF!</definedName>
    <definedName name="cf_asset_sales_desi" localSheetId="1">#REF!</definedName>
    <definedName name="cf_asset_sales_desi">#REF!</definedName>
    <definedName name="cf_asset_sales_dess" localSheetId="3">#REF!</definedName>
    <definedName name="cf_asset_sales_dess" localSheetId="2">#REF!</definedName>
    <definedName name="cf_asset_sales_dess" localSheetId="1">#REF!</definedName>
    <definedName name="cf_asset_sales_dess">#REF!</definedName>
    <definedName name="cf_asset_sales_dfd" localSheetId="3">#REF!</definedName>
    <definedName name="cf_asset_sales_dfd" localSheetId="2">#REF!</definedName>
    <definedName name="cf_asset_sales_dfd" localSheetId="1">#REF!</definedName>
    <definedName name="cf_asset_sales_dfd">#REF!</definedName>
    <definedName name="cf_asset_sales_dgov" localSheetId="3">#REF!</definedName>
    <definedName name="cf_asset_sales_dgov" localSheetId="2">#REF!</definedName>
    <definedName name="cf_asset_sales_dgov" localSheetId="1">#REF!</definedName>
    <definedName name="cf_asset_sales_dgov">#REF!</definedName>
    <definedName name="cf_asset_sales_dnet" localSheetId="3">#REF!</definedName>
    <definedName name="cf_asset_sales_dnet" localSheetId="2">#REF!</definedName>
    <definedName name="cf_asset_sales_dnet" localSheetId="1">#REF!</definedName>
    <definedName name="cf_asset_sales_dnet">#REF!</definedName>
    <definedName name="cf_asset_sales_dpbg" localSheetId="3">#REF!</definedName>
    <definedName name="cf_asset_sales_dpbg" localSheetId="2">#REF!</definedName>
    <definedName name="cf_asset_sales_dpbg" localSheetId="1">#REF!</definedName>
    <definedName name="cf_asset_sales_dpbg">#REF!</definedName>
    <definedName name="cf_asset_sales_dsol" localSheetId="3">#REF!</definedName>
    <definedName name="cf_asset_sales_dsol" localSheetId="2">#REF!</definedName>
    <definedName name="cf_asset_sales_dsol" localSheetId="1">#REF!</definedName>
    <definedName name="cf_asset_sales_dsol">#REF!</definedName>
    <definedName name="cf_asset_sales_egov" localSheetId="3">#REF!</definedName>
    <definedName name="cf_asset_sales_egov" localSheetId="2">#REF!</definedName>
    <definedName name="cf_asset_sales_egov" localSheetId="1">#REF!</definedName>
    <definedName name="cf_asset_sales_egov">#REF!</definedName>
    <definedName name="cf_asset_sales_elec" localSheetId="3">#REF!</definedName>
    <definedName name="cf_asset_sales_elec" localSheetId="2">#REF!</definedName>
    <definedName name="cf_asset_sales_elec" localSheetId="1">#REF!</definedName>
    <definedName name="cf_asset_sales_elec">#REF!</definedName>
    <definedName name="cf_asset_sales_esvc" localSheetId="3">#REF!</definedName>
    <definedName name="cf_asset_sales_esvc" localSheetId="2">#REF!</definedName>
    <definedName name="cf_asset_sales_esvc" localSheetId="1">#REF!</definedName>
    <definedName name="cf_asset_sales_esvc">#REF!</definedName>
    <definedName name="cf_asset_sales_fnco" localSheetId="3">#REF!</definedName>
    <definedName name="cf_asset_sales_fnco" localSheetId="2">#REF!</definedName>
    <definedName name="cf_asset_sales_fnco" localSheetId="1">#REF!</definedName>
    <definedName name="cf_asset_sales_fnco">#REF!</definedName>
    <definedName name="cf_asset_sales_fsac" localSheetId="3">#REF!</definedName>
    <definedName name="cf_asset_sales_fsac" localSheetId="2">#REF!</definedName>
    <definedName name="cf_asset_sales_fsac" localSheetId="1">#REF!</definedName>
    <definedName name="cf_asset_sales_fsac">#REF!</definedName>
    <definedName name="cf_asset_sales_fser" localSheetId="3">#REF!</definedName>
    <definedName name="cf_asset_sales_fser" localSheetId="2">#REF!</definedName>
    <definedName name="cf_asset_sales_fser" localSheetId="1">#REF!</definedName>
    <definedName name="cf_asset_sales_fser">#REF!</definedName>
    <definedName name="cf_asset_sales_fstp" localSheetId="3">#REF!</definedName>
    <definedName name="cf_asset_sales_fstp" localSheetId="2">#REF!</definedName>
    <definedName name="cf_asset_sales_fstp" localSheetId="1">#REF!</definedName>
    <definedName name="cf_asset_sales_fstp">#REF!</definedName>
    <definedName name="cf_asset_sales_gadd" localSheetId="3">#REF!</definedName>
    <definedName name="cf_asset_sales_gadd" localSheetId="2">#REF!</definedName>
    <definedName name="cf_asset_sales_gadd" localSheetId="1">#REF!</definedName>
    <definedName name="cf_asset_sales_gadd">#REF!</definedName>
    <definedName name="cf_asset_sales_gadi" localSheetId="3">#REF!</definedName>
    <definedName name="cf_asset_sales_gadi" localSheetId="2">#REF!</definedName>
    <definedName name="cf_asset_sales_gadi" localSheetId="1">#REF!</definedName>
    <definedName name="cf_asset_sales_gadi">#REF!</definedName>
    <definedName name="cf_asset_sales_gov" localSheetId="3">#REF!</definedName>
    <definedName name="cf_asset_sales_gov" localSheetId="2">#REF!</definedName>
    <definedName name="cf_asset_sales_gov" localSheetId="1">#REF!</definedName>
    <definedName name="cf_asset_sales_gov">#REF!</definedName>
    <definedName name="cf_asset_sales_govd" localSheetId="3">#REF!</definedName>
    <definedName name="cf_asset_sales_govd" localSheetId="2">#REF!</definedName>
    <definedName name="cf_asset_sales_govd" localSheetId="1">#REF!</definedName>
    <definedName name="cf_asset_sales_govd">#REF!</definedName>
    <definedName name="cf_asset_sales_gove" localSheetId="3">#REF!</definedName>
    <definedName name="cf_asset_sales_gove" localSheetId="2">#REF!</definedName>
    <definedName name="cf_asset_sales_gove" localSheetId="1">#REF!</definedName>
    <definedName name="cf_asset_sales_gove">#REF!</definedName>
    <definedName name="cf_asset_sales_nep" localSheetId="3">#REF!</definedName>
    <definedName name="cf_asset_sales_nep" localSheetId="2">#REF!</definedName>
    <definedName name="cf_asset_sales_nep" localSheetId="1">#REF!</definedName>
    <definedName name="cf_asset_sales_nep">#REF!</definedName>
    <definedName name="cf_asset_sales_ngov" localSheetId="3">#REF!</definedName>
    <definedName name="cf_asset_sales_ngov" localSheetId="2">#REF!</definedName>
    <definedName name="cf_asset_sales_ngov" localSheetId="1">#REF!</definedName>
    <definedName name="cf_asset_sales_ngov">#REF!</definedName>
    <definedName name="cf_asset_sales_resm" localSheetId="3">#REF!</definedName>
    <definedName name="cf_asset_sales_resm" localSheetId="2">#REF!</definedName>
    <definedName name="cf_asset_sales_resm" localSheetId="1">#REF!</definedName>
    <definedName name="cf_asset_sales_resm">#REF!</definedName>
    <definedName name="cf_asset_sales_rgov" localSheetId="3">#REF!</definedName>
    <definedName name="cf_asset_sales_rgov" localSheetId="2">#REF!</definedName>
    <definedName name="cf_asset_sales_rgov" localSheetId="1">#REF!</definedName>
    <definedName name="cf_asset_sales_rgov">#REF!</definedName>
    <definedName name="cf_asset_sales_sols" localSheetId="3">#REF!</definedName>
    <definedName name="cf_asset_sales_sols" localSheetId="2">#REF!</definedName>
    <definedName name="cf_asset_sales_sols" localSheetId="1">#REF!</definedName>
    <definedName name="cf_asset_sales_sols">#REF!</definedName>
    <definedName name="cf_asset_sales_tam" localSheetId="3">#REF!</definedName>
    <definedName name="cf_asset_sales_tam" localSheetId="2">#REF!</definedName>
    <definedName name="cf_asset_sales_tam" localSheetId="1">#REF!</definedName>
    <definedName name="cf_asset_sales_tam">#REF!</definedName>
    <definedName name="cf_asset_sales_tsc" localSheetId="3">#REF!</definedName>
    <definedName name="cf_asset_sales_tsc" localSheetId="2">#REF!</definedName>
    <definedName name="cf_asset_sales_tsc" localSheetId="1">#REF!</definedName>
    <definedName name="cf_asset_sales_tsc">#REF!</definedName>
    <definedName name="cf_asset_sales_vent" localSheetId="3">#REF!</definedName>
    <definedName name="cf_asset_sales_vent" localSheetId="2">#REF!</definedName>
    <definedName name="cf_asset_sales_vent" localSheetId="1">#REF!</definedName>
    <definedName name="cf_asset_sales_vent">#REF!</definedName>
    <definedName name="cf_bef_fin_ebit" localSheetId="3">#REF!</definedName>
    <definedName name="cf_bef_fin_ebit" localSheetId="2">#REF!</definedName>
    <definedName name="cf_bef_fin_ebit" localSheetId="1">#REF!</definedName>
    <definedName name="cf_bef_fin_ebit">#REF!</definedName>
    <definedName name="cf_cap_exp" localSheetId="3">#REF!</definedName>
    <definedName name="cf_cap_exp" localSheetId="2">#REF!</definedName>
    <definedName name="cf_cap_exp" localSheetId="1">#REF!</definedName>
    <definedName name="cf_cap_exp">#REF!</definedName>
    <definedName name="cf_cap_exp_0" localSheetId="3">#REF!</definedName>
    <definedName name="cf_cap_exp_0" localSheetId="2">#REF!</definedName>
    <definedName name="cf_cap_exp_0" localSheetId="1">#REF!</definedName>
    <definedName name="cf_cap_exp_0">#REF!</definedName>
    <definedName name="cf_cap_exp_ADCC" localSheetId="3">#REF!</definedName>
    <definedName name="cf_cap_exp_ADCC" localSheetId="2">#REF!</definedName>
    <definedName name="cf_cap_exp_ADCC" localSheetId="1">#REF!</definedName>
    <definedName name="cf_cap_exp_ADCC">#REF!</definedName>
    <definedName name="cf_cap_exp_ambr" localSheetId="3">#REF!</definedName>
    <definedName name="cf_cap_exp_ambr" localSheetId="2">#REF!</definedName>
    <definedName name="cf_cap_exp_ambr" localSheetId="1">#REF!</definedName>
    <definedName name="cf_cap_exp_ambr">#REF!</definedName>
    <definedName name="cf_cap_exp_ANPL" localSheetId="3">#REF!</definedName>
    <definedName name="cf_cap_exp_ANPL" localSheetId="2">#REF!</definedName>
    <definedName name="cf_cap_exp_ANPL" localSheetId="1">#REF!</definedName>
    <definedName name="cf_cap_exp_ANPL">#REF!</definedName>
    <definedName name="cf_cap_exp_APIP" localSheetId="3">#REF!</definedName>
    <definedName name="cf_cap_exp_APIP" localSheetId="2">#REF!</definedName>
    <definedName name="cf_cap_exp_APIP" localSheetId="1">#REF!</definedName>
    <definedName name="cf_cap_exp_APIP">#REF!</definedName>
    <definedName name="cf_cap_exp_asst" localSheetId="3">#REF!</definedName>
    <definedName name="cf_cap_exp_asst" localSheetId="2">#REF!</definedName>
    <definedName name="cf_cap_exp_asst" localSheetId="1">#REF!</definedName>
    <definedName name="cf_cap_exp_asst">#REF!</definedName>
    <definedName name="cf_cap_exp_capx" localSheetId="3">#REF!</definedName>
    <definedName name="cf_cap_exp_capx" localSheetId="2">#REF!</definedName>
    <definedName name="cf_cap_exp_capx" localSheetId="1">#REF!</definedName>
    <definedName name="cf_cap_exp_capx">#REF!</definedName>
    <definedName name="cf_cap_exp_CM1DC" localSheetId="3">#REF!</definedName>
    <definedName name="cf_cap_exp_CM1DC" localSheetId="2">#REF!</definedName>
    <definedName name="cf_cap_exp_CM1DC" localSheetId="1">#REF!</definedName>
    <definedName name="cf_cap_exp_CM1DC">#REF!</definedName>
    <definedName name="cf_cap_exp_CM1DE" localSheetId="3">#REF!</definedName>
    <definedName name="cf_cap_exp_CM1DE" localSheetId="2">#REF!</definedName>
    <definedName name="cf_cap_exp_CM1DE" localSheetId="1">#REF!</definedName>
    <definedName name="cf_cap_exp_CM1DE">#REF!</definedName>
    <definedName name="cf_cap_exp_CM1EL" localSheetId="3">#REF!</definedName>
    <definedName name="cf_cap_exp_CM1EL" localSheetId="2">#REF!</definedName>
    <definedName name="cf_cap_exp_CM1EL" localSheetId="1">#REF!</definedName>
    <definedName name="cf_cap_exp_CM1EL">#REF!</definedName>
    <definedName name="cf_cap_exp_CM1NE" localSheetId="3">#REF!</definedName>
    <definedName name="cf_cap_exp_CM1NE" localSheetId="2">#REF!</definedName>
    <definedName name="cf_cap_exp_CM1NE" localSheetId="1">#REF!</definedName>
    <definedName name="cf_cap_exp_CM1NE">#REF!</definedName>
    <definedName name="cf_cap_exp_CM2DC" localSheetId="3">#REF!</definedName>
    <definedName name="cf_cap_exp_CM2DC" localSheetId="2">#REF!</definedName>
    <definedName name="cf_cap_exp_CM2DC" localSheetId="1">#REF!</definedName>
    <definedName name="cf_cap_exp_CM2DC">#REF!</definedName>
    <definedName name="cf_cap_exp_CM2DE" localSheetId="3">#REF!</definedName>
    <definedName name="cf_cap_exp_CM2DE" localSheetId="2">#REF!</definedName>
    <definedName name="cf_cap_exp_CM2DE" localSheetId="1">#REF!</definedName>
    <definedName name="cf_cap_exp_CM2DE">#REF!</definedName>
    <definedName name="cf_cap_exp_CM2EL" localSheetId="3">#REF!</definedName>
    <definedName name="cf_cap_exp_CM2EL" localSheetId="2">#REF!</definedName>
    <definedName name="cf_cap_exp_CM2EL" localSheetId="1">#REF!</definedName>
    <definedName name="cf_cap_exp_CM2EL">#REF!</definedName>
    <definedName name="cf_cap_exp_CM2NE" localSheetId="3">#REF!</definedName>
    <definedName name="cf_cap_exp_CM2NE" localSheetId="2">#REF!</definedName>
    <definedName name="cf_cap_exp_CM2NE" localSheetId="1">#REF!</definedName>
    <definedName name="cf_cap_exp_CM2NE">#REF!</definedName>
    <definedName name="cf_cap_exp_CM3DC" localSheetId="3">#REF!</definedName>
    <definedName name="cf_cap_exp_CM3DC" localSheetId="2">#REF!</definedName>
    <definedName name="cf_cap_exp_CM3DC" localSheetId="1">#REF!</definedName>
    <definedName name="cf_cap_exp_CM3DC">#REF!</definedName>
    <definedName name="cf_cap_exp_CM3DE" localSheetId="3">#REF!</definedName>
    <definedName name="cf_cap_exp_CM3DE" localSheetId="2">#REF!</definedName>
    <definedName name="cf_cap_exp_CM3DE" localSheetId="1">#REF!</definedName>
    <definedName name="cf_cap_exp_CM3DE">#REF!</definedName>
    <definedName name="cf_cap_exp_CM3EL" localSheetId="3">#REF!</definedName>
    <definedName name="cf_cap_exp_CM3EL" localSheetId="2">#REF!</definedName>
    <definedName name="cf_cap_exp_CM3EL" localSheetId="1">#REF!</definedName>
    <definedName name="cf_cap_exp_CM3EL">#REF!</definedName>
    <definedName name="cf_cap_exp_CM3NE" localSheetId="3">#REF!</definedName>
    <definedName name="cf_cap_exp_CM3NE" localSheetId="2">#REF!</definedName>
    <definedName name="cf_cap_exp_CM3NE" localSheetId="1">#REF!</definedName>
    <definedName name="cf_cap_exp_CM3NE">#REF!</definedName>
    <definedName name="cf_cap_exp_CM4DC" localSheetId="3">#REF!</definedName>
    <definedName name="cf_cap_exp_CM4DC" localSheetId="2">#REF!</definedName>
    <definedName name="cf_cap_exp_CM4DC" localSheetId="1">#REF!</definedName>
    <definedName name="cf_cap_exp_CM4DC">#REF!</definedName>
    <definedName name="cf_cap_exp_CM4DE" localSheetId="3">#REF!</definedName>
    <definedName name="cf_cap_exp_CM4DE" localSheetId="2">#REF!</definedName>
    <definedName name="cf_cap_exp_CM4DE" localSheetId="1">#REF!</definedName>
    <definedName name="cf_cap_exp_CM4DE">#REF!</definedName>
    <definedName name="cf_cap_exp_CM4EL" localSheetId="3">#REF!</definedName>
    <definedName name="cf_cap_exp_CM4EL" localSheetId="2">#REF!</definedName>
    <definedName name="cf_cap_exp_CM4EL" localSheetId="1">#REF!</definedName>
    <definedName name="cf_cap_exp_CM4EL">#REF!</definedName>
    <definedName name="cf_cap_exp_CM4NE" localSheetId="3">#REF!</definedName>
    <definedName name="cf_cap_exp_CM4NE" localSheetId="2">#REF!</definedName>
    <definedName name="cf_cap_exp_CM4NE" localSheetId="1">#REF!</definedName>
    <definedName name="cf_cap_exp_CM4NE">#REF!</definedName>
    <definedName name="cf_cap_exp_CM5DC" localSheetId="3">#REF!</definedName>
    <definedName name="cf_cap_exp_CM5DC" localSheetId="2">#REF!</definedName>
    <definedName name="cf_cap_exp_CM5DC" localSheetId="1">#REF!</definedName>
    <definedName name="cf_cap_exp_CM5DC">#REF!</definedName>
    <definedName name="cf_cap_exp_CM5DE" localSheetId="3">#REF!</definedName>
    <definedName name="cf_cap_exp_CM5DE" localSheetId="2">#REF!</definedName>
    <definedName name="cf_cap_exp_CM5DE" localSheetId="1">#REF!</definedName>
    <definedName name="cf_cap_exp_CM5DE">#REF!</definedName>
    <definedName name="cf_cap_exp_CMDCC" localSheetId="3">#REF!</definedName>
    <definedName name="cf_cap_exp_CMDCC" localSheetId="2">#REF!</definedName>
    <definedName name="cf_cap_exp_CMDCC" localSheetId="1">#REF!</definedName>
    <definedName name="cf_cap_exp_CMDCC">#REF!</definedName>
    <definedName name="cf_cap_exp_CMDEC" localSheetId="3">#REF!</definedName>
    <definedName name="cf_cap_exp_CMDEC" localSheetId="2">#REF!</definedName>
    <definedName name="cf_cap_exp_CMDEC" localSheetId="1">#REF!</definedName>
    <definedName name="cf_cap_exp_CMDEC">#REF!</definedName>
    <definedName name="cf_cap_exp_CMDEG" localSheetId="3">#REF!</definedName>
    <definedName name="cf_cap_exp_CMDEG" localSheetId="2">#REF!</definedName>
    <definedName name="cf_cap_exp_CMDEG" localSheetId="1">#REF!</definedName>
    <definedName name="cf_cap_exp_CMDEG">#REF!</definedName>
    <definedName name="cf_cap_exp_CMELE" localSheetId="3">#REF!</definedName>
    <definedName name="cf_cap_exp_CMELE" localSheetId="2">#REF!</definedName>
    <definedName name="cf_cap_exp_CMELE" localSheetId="1">#REF!</definedName>
    <definedName name="cf_cap_exp_CMELE">#REF!</definedName>
    <definedName name="cf_cap_exp_CMNEP" localSheetId="3">#REF!</definedName>
    <definedName name="cf_cap_exp_CMNEP" localSheetId="2">#REF!</definedName>
    <definedName name="cf_cap_exp_CMNEP" localSheetId="1">#REF!</definedName>
    <definedName name="cf_cap_exp_CMNEP">#REF!</definedName>
    <definedName name="cf_cap_exp_corp" localSheetId="3">#REF!</definedName>
    <definedName name="cf_cap_exp_corp" localSheetId="2">#REF!</definedName>
    <definedName name="cf_cap_exp_corp" localSheetId="1">#REF!</definedName>
    <definedName name="cf_cap_exp_corp">#REF!</definedName>
    <definedName name="cf_cap_exp_cres" localSheetId="3">#REF!</definedName>
    <definedName name="cf_cap_exp_cres" localSheetId="2">#REF!</definedName>
    <definedName name="cf_cap_exp_cres" localSheetId="1">#REF!</definedName>
    <definedName name="cf_cap_exp_cres">#REF!</definedName>
    <definedName name="cf_cap_exp_crmw" localSheetId="3">#REF!</definedName>
    <definedName name="cf_cap_exp_crmw" localSheetId="2">#REF!</definedName>
    <definedName name="cf_cap_exp_crmw" localSheetId="1">#REF!</definedName>
    <definedName name="cf_cap_exp_crmw">#REF!</definedName>
    <definedName name="cf_cap_exp_dadj" localSheetId="3">#REF!</definedName>
    <definedName name="cf_cap_exp_dadj" localSheetId="2">#REF!</definedName>
    <definedName name="cf_cap_exp_dadj" localSheetId="1">#REF!</definedName>
    <definedName name="cf_cap_exp_dadj">#REF!</definedName>
    <definedName name="cf_cap_exp_dcc" localSheetId="3">#REF!</definedName>
    <definedName name="cf_cap_exp_dcc" localSheetId="2">#REF!</definedName>
    <definedName name="cf_cap_exp_dcc" localSheetId="1">#REF!</definedName>
    <definedName name="cf_cap_exp_dcc">#REF!</definedName>
    <definedName name="cf_cap_exp_dccw" localSheetId="3">#REF!</definedName>
    <definedName name="cf_cap_exp_dccw" localSheetId="2">#REF!</definedName>
    <definedName name="cf_cap_exp_dccw" localSheetId="1">#REF!</definedName>
    <definedName name="cf_cap_exp_dccw">#REF!</definedName>
    <definedName name="cf_cap_exp_dcom" localSheetId="3">#REF!</definedName>
    <definedName name="cf_cap_exp_dcom" localSheetId="2">#REF!</definedName>
    <definedName name="cf_cap_exp_dcom" localSheetId="1">#REF!</definedName>
    <definedName name="cf_cap_exp_dcom">#REF!</definedName>
    <definedName name="cf_cap_exp_degw" localSheetId="3">#REF!</definedName>
    <definedName name="cf_cap_exp_degw" localSheetId="2">#REF!</definedName>
    <definedName name="cf_cap_exp_degw" localSheetId="1">#REF!</definedName>
    <definedName name="cf_cap_exp_degw">#REF!</definedName>
    <definedName name="cf_cap_exp_deiw" localSheetId="3">#REF!</definedName>
    <definedName name="cf_cap_exp_deiw" localSheetId="2">#REF!</definedName>
    <definedName name="cf_cap_exp_deiw" localSheetId="1">#REF!</definedName>
    <definedName name="cf_cap_exp_deiw">#REF!</definedName>
    <definedName name="cf_cap_exp_denw" localSheetId="3">#REF!</definedName>
    <definedName name="cf_cap_exp_denw" localSheetId="2">#REF!</definedName>
    <definedName name="cf_cap_exp_denw" localSheetId="1">#REF!</definedName>
    <definedName name="cf_cap_exp_denw">#REF!</definedName>
    <definedName name="cf_cap_exp_desi" localSheetId="3">#REF!</definedName>
    <definedName name="cf_cap_exp_desi" localSheetId="2">#REF!</definedName>
    <definedName name="cf_cap_exp_desi" localSheetId="1">#REF!</definedName>
    <definedName name="cf_cap_exp_desi">#REF!</definedName>
    <definedName name="cf_cap_exp_dess" localSheetId="3">#REF!</definedName>
    <definedName name="cf_cap_exp_dess" localSheetId="2">#REF!</definedName>
    <definedName name="cf_cap_exp_dess" localSheetId="1">#REF!</definedName>
    <definedName name="cf_cap_exp_dess">#REF!</definedName>
    <definedName name="cf_cap_exp_dfd" localSheetId="3">#REF!</definedName>
    <definedName name="cf_cap_exp_dfd" localSheetId="2">#REF!</definedName>
    <definedName name="cf_cap_exp_dfd" localSheetId="1">#REF!</definedName>
    <definedName name="cf_cap_exp_dfd">#REF!</definedName>
    <definedName name="cf_cap_exp_dgov" localSheetId="3">#REF!</definedName>
    <definedName name="cf_cap_exp_dgov" localSheetId="2">#REF!</definedName>
    <definedName name="cf_cap_exp_dgov" localSheetId="1">#REF!</definedName>
    <definedName name="cf_cap_exp_dgov">#REF!</definedName>
    <definedName name="cf_cap_exp_dnet" localSheetId="3">#REF!</definedName>
    <definedName name="cf_cap_exp_dnet" localSheetId="2">#REF!</definedName>
    <definedName name="cf_cap_exp_dnet" localSheetId="1">#REF!</definedName>
    <definedName name="cf_cap_exp_dnet">#REF!</definedName>
    <definedName name="cf_cap_exp_dpbg" localSheetId="3">#REF!</definedName>
    <definedName name="cf_cap_exp_dpbg" localSheetId="2">#REF!</definedName>
    <definedName name="cf_cap_exp_dpbg" localSheetId="1">#REF!</definedName>
    <definedName name="cf_cap_exp_dpbg">#REF!</definedName>
    <definedName name="cf_cap_exp_dsol" localSheetId="3">#REF!</definedName>
    <definedName name="cf_cap_exp_dsol" localSheetId="2">#REF!</definedName>
    <definedName name="cf_cap_exp_dsol" localSheetId="1">#REF!</definedName>
    <definedName name="cf_cap_exp_dsol">#REF!</definedName>
    <definedName name="cf_cap_exp_eadj" localSheetId="3">#REF!</definedName>
    <definedName name="cf_cap_exp_eadj" localSheetId="2">#REF!</definedName>
    <definedName name="cf_cap_exp_eadj" localSheetId="1">#REF!</definedName>
    <definedName name="cf_cap_exp_eadj">#REF!</definedName>
    <definedName name="cf_cap_exp_egov" localSheetId="3">#REF!</definedName>
    <definedName name="cf_cap_exp_egov" localSheetId="2">#REF!</definedName>
    <definedName name="cf_cap_exp_egov" localSheetId="1">#REF!</definedName>
    <definedName name="cf_cap_exp_egov">#REF!</definedName>
    <definedName name="cf_cap_exp_elec" localSheetId="3">#REF!</definedName>
    <definedName name="cf_cap_exp_elec" localSheetId="2">#REF!</definedName>
    <definedName name="cf_cap_exp_elec" localSheetId="1">#REF!</definedName>
    <definedName name="cf_cap_exp_elec">#REF!</definedName>
    <definedName name="cf_cap_exp_esvc" localSheetId="3">#REF!</definedName>
    <definedName name="cf_cap_exp_esvc" localSheetId="2">#REF!</definedName>
    <definedName name="cf_cap_exp_esvc" localSheetId="1">#REF!</definedName>
    <definedName name="cf_cap_exp_esvc">#REF!</definedName>
    <definedName name="cf_cap_exp_fnco" localSheetId="3">#REF!</definedName>
    <definedName name="cf_cap_exp_fnco" localSheetId="2">#REF!</definedName>
    <definedName name="cf_cap_exp_fnco" localSheetId="1">#REF!</definedName>
    <definedName name="cf_cap_exp_fnco">#REF!</definedName>
    <definedName name="cf_cap_exp_fsac" localSheetId="3">#REF!</definedName>
    <definedName name="cf_cap_exp_fsac" localSheetId="2">#REF!</definedName>
    <definedName name="cf_cap_exp_fsac" localSheetId="1">#REF!</definedName>
    <definedName name="cf_cap_exp_fsac">#REF!</definedName>
    <definedName name="cf_cap_exp_fsad" localSheetId="3">#REF!</definedName>
    <definedName name="cf_cap_exp_fsad" localSheetId="2">#REF!</definedName>
    <definedName name="cf_cap_exp_fsad" localSheetId="1">#REF!</definedName>
    <definedName name="cf_cap_exp_fsad">#REF!</definedName>
    <definedName name="cf_cap_exp_fser" localSheetId="3">#REF!</definedName>
    <definedName name="cf_cap_exp_fser" localSheetId="2">#REF!</definedName>
    <definedName name="cf_cap_exp_fser" localSheetId="1">#REF!</definedName>
    <definedName name="cf_cap_exp_fser">#REF!</definedName>
    <definedName name="cf_cap_exp_fstp" localSheetId="3">#REF!</definedName>
    <definedName name="cf_cap_exp_fstp" localSheetId="2">#REF!</definedName>
    <definedName name="cf_cap_exp_fstp" localSheetId="1">#REF!</definedName>
    <definedName name="cf_cap_exp_fstp">#REF!</definedName>
    <definedName name="cf_cap_exp_gadd" localSheetId="3">#REF!</definedName>
    <definedName name="cf_cap_exp_gadd" localSheetId="2">#REF!</definedName>
    <definedName name="cf_cap_exp_gadd" localSheetId="1">#REF!</definedName>
    <definedName name="cf_cap_exp_gadd">#REF!</definedName>
    <definedName name="cf_cap_exp_gadi" localSheetId="3">#REF!</definedName>
    <definedName name="cf_cap_exp_gadi" localSheetId="2">#REF!</definedName>
    <definedName name="cf_cap_exp_gadi" localSheetId="1">#REF!</definedName>
    <definedName name="cf_cap_exp_gadi">#REF!</definedName>
    <definedName name="cf_cap_exp_gadj" localSheetId="3">#REF!</definedName>
    <definedName name="cf_cap_exp_gadj" localSheetId="2">#REF!</definedName>
    <definedName name="cf_cap_exp_gadj" localSheetId="1">#REF!</definedName>
    <definedName name="cf_cap_exp_gadj">#REF!</definedName>
    <definedName name="cf_cap_exp_gov" localSheetId="3">#REF!</definedName>
    <definedName name="cf_cap_exp_gov" localSheetId="2">#REF!</definedName>
    <definedName name="cf_cap_exp_gov" localSheetId="1">#REF!</definedName>
    <definedName name="cf_cap_exp_gov">#REF!</definedName>
    <definedName name="cf_cap_exp_govd" localSheetId="3">#REF!</definedName>
    <definedName name="cf_cap_exp_govd" localSheetId="2">#REF!</definedName>
    <definedName name="cf_cap_exp_govd" localSheetId="1">#REF!</definedName>
    <definedName name="cf_cap_exp_govd">#REF!</definedName>
    <definedName name="cf_cap_exp_gove" localSheetId="3">#REF!</definedName>
    <definedName name="cf_cap_exp_gove" localSheetId="2">#REF!</definedName>
    <definedName name="cf_cap_exp_gove" localSheetId="1">#REF!</definedName>
    <definedName name="cf_cap_exp_gove">#REF!</definedName>
    <definedName name="cf_cap_exp_mali" localSheetId="3">#REF!</definedName>
    <definedName name="cf_cap_exp_mali" localSheetId="2">#REF!</definedName>
    <definedName name="cf_cap_exp_mali" localSheetId="1">#REF!</definedName>
    <definedName name="cf_cap_exp_mali">#REF!</definedName>
    <definedName name="cf_cap_exp_mwp" localSheetId="3">#REF!</definedName>
    <definedName name="cf_cap_exp_mwp" localSheetId="2">#REF!</definedName>
    <definedName name="cf_cap_exp_mwp" localSheetId="1">#REF!</definedName>
    <definedName name="cf_cap_exp_mwp">#REF!</definedName>
    <definedName name="cf_cap_exp_nep" localSheetId="3">#REF!</definedName>
    <definedName name="cf_cap_exp_nep" localSheetId="2">#REF!</definedName>
    <definedName name="cf_cap_exp_nep" localSheetId="1">#REF!</definedName>
    <definedName name="cf_cap_exp_nep">#REF!</definedName>
    <definedName name="cf_cap_exp_ngov" localSheetId="3">#REF!</definedName>
    <definedName name="cf_cap_exp_ngov" localSheetId="2">#REF!</definedName>
    <definedName name="cf_cap_exp_ngov" localSheetId="1">#REF!</definedName>
    <definedName name="cf_cap_exp_ngov">#REF!</definedName>
    <definedName name="cf_cap_exp_npl" localSheetId="3">#REF!</definedName>
    <definedName name="cf_cap_exp_npl" localSheetId="2">#REF!</definedName>
    <definedName name="cf_cap_exp_npl" localSheetId="1">#REF!</definedName>
    <definedName name="cf_cap_exp_npl">#REF!</definedName>
    <definedName name="cf_cap_exp_resm" localSheetId="3">#REF!</definedName>
    <definedName name="cf_cap_exp_resm" localSheetId="2">#REF!</definedName>
    <definedName name="cf_cap_exp_resm" localSheetId="1">#REF!</definedName>
    <definedName name="cf_cap_exp_resm">#REF!</definedName>
    <definedName name="cf_cap_exp_rgov" localSheetId="3">#REF!</definedName>
    <definedName name="cf_cap_exp_rgov" localSheetId="2">#REF!</definedName>
    <definedName name="cf_cap_exp_rgov" localSheetId="1">#REF!</definedName>
    <definedName name="cf_cap_exp_rgov">#REF!</definedName>
    <definedName name="cf_cap_exp_rmwp" localSheetId="3">#REF!</definedName>
    <definedName name="cf_cap_exp_rmwp" localSheetId="2">#REF!</definedName>
    <definedName name="cf_cap_exp_rmwp" localSheetId="1">#REF!</definedName>
    <definedName name="cf_cap_exp_rmwp">#REF!</definedName>
    <definedName name="cf_cap_exp_rode" localSheetId="3">#REF!</definedName>
    <definedName name="cf_cap_exp_rode" localSheetId="2">#REF!</definedName>
    <definedName name="cf_cap_exp_rode" localSheetId="1">#REF!</definedName>
    <definedName name="cf_cap_exp_rode">#REF!</definedName>
    <definedName name="cf_cap_exp_sols" localSheetId="3">#REF!</definedName>
    <definedName name="cf_cap_exp_sols" localSheetId="2">#REF!</definedName>
    <definedName name="cf_cap_exp_sols" localSheetId="1">#REF!</definedName>
    <definedName name="cf_cap_exp_sols">#REF!</definedName>
    <definedName name="cf_cap_exp_tam" localSheetId="3">#REF!</definedName>
    <definedName name="cf_cap_exp_tam" localSheetId="2">#REF!</definedName>
    <definedName name="cf_cap_exp_tam" localSheetId="1">#REF!</definedName>
    <definedName name="cf_cap_exp_tam">#REF!</definedName>
    <definedName name="cf_cap_exp_tsc" localSheetId="3">#REF!</definedName>
    <definedName name="cf_cap_exp_tsc" localSheetId="2">#REF!</definedName>
    <definedName name="cf_cap_exp_tsc" localSheetId="1">#REF!</definedName>
    <definedName name="cf_cap_exp_tsc">#REF!</definedName>
    <definedName name="cf_cap_exp_vent" localSheetId="3">#REF!</definedName>
    <definedName name="cf_cap_exp_vent" localSheetId="2">#REF!</definedName>
    <definedName name="cf_cap_exp_vent" localSheetId="1">#REF!</definedName>
    <definedName name="cf_cap_exp_vent">#REF!</definedName>
    <definedName name="cf_cap_exp_vfs" localSheetId="3">#REF!</definedName>
    <definedName name="cf_cap_exp_vfs" localSheetId="2">#REF!</definedName>
    <definedName name="cf_cap_exp_vfs" localSheetId="1">#REF!</definedName>
    <definedName name="cf_cap_exp_vfs">#REF!</definedName>
    <definedName name="cf_cap_exp_watr" localSheetId="3">#REF!</definedName>
    <definedName name="cf_cap_exp_watr" localSheetId="2">#REF!</definedName>
    <definedName name="cf_cap_exp_watr" localSheetId="1">#REF!</definedName>
    <definedName name="cf_cap_exp_watr">#REF!</definedName>
    <definedName name="cf_cap_exp_west" localSheetId="3">#REF!</definedName>
    <definedName name="cf_cap_exp_west" localSheetId="2">#REF!</definedName>
    <definedName name="cf_cap_exp_west" localSheetId="1">#REF!</definedName>
    <definedName name="cf_cap_exp_west">#REF!</definedName>
    <definedName name="cf_cap_exp_wolv" localSheetId="3">#REF!</definedName>
    <definedName name="cf_cap_exp_wolv" localSheetId="2">#REF!</definedName>
    <definedName name="cf_cap_exp_wolv" localSheetId="1">#REF!</definedName>
    <definedName name="cf_cap_exp_wolv">#REF!</definedName>
    <definedName name="cf_cash_chg" localSheetId="3">#REF!</definedName>
    <definedName name="cf_cash_chg" localSheetId="2">#REF!</definedName>
    <definedName name="cf_cash_chg" localSheetId="1">#REF!</definedName>
    <definedName name="cf_cash_chg">#REF!</definedName>
    <definedName name="cf_cash_chg_CM1DC" localSheetId="3">#REF!</definedName>
    <definedName name="cf_cash_chg_CM1DC" localSheetId="2">#REF!</definedName>
    <definedName name="cf_cash_chg_CM1DC" localSheetId="1">#REF!</definedName>
    <definedName name="cf_cash_chg_CM1DC">#REF!</definedName>
    <definedName name="cf_cash_chg_CM1DE" localSheetId="3">#REF!</definedName>
    <definedName name="cf_cash_chg_CM1DE" localSheetId="2">#REF!</definedName>
    <definedName name="cf_cash_chg_CM1DE" localSheetId="1">#REF!</definedName>
    <definedName name="cf_cash_chg_CM1DE">#REF!</definedName>
    <definedName name="cf_cash_chg_CM1EL" localSheetId="3">#REF!</definedName>
    <definedName name="cf_cash_chg_CM1EL" localSheetId="2">#REF!</definedName>
    <definedName name="cf_cash_chg_CM1EL" localSheetId="1">#REF!</definedName>
    <definedName name="cf_cash_chg_CM1EL">#REF!</definedName>
    <definedName name="cf_cash_chg_CM4DC" localSheetId="3">#REF!</definedName>
    <definedName name="cf_cash_chg_CM4DC" localSheetId="2">#REF!</definedName>
    <definedName name="cf_cash_chg_CM4DC" localSheetId="1">#REF!</definedName>
    <definedName name="cf_cash_chg_CM4DC">#REF!</definedName>
    <definedName name="cf_cash_chg_CM4DE" localSheetId="3">#REF!</definedName>
    <definedName name="cf_cash_chg_CM4DE" localSheetId="2">#REF!</definedName>
    <definedName name="cf_cash_chg_CM4DE" localSheetId="1">#REF!</definedName>
    <definedName name="cf_cash_chg_CM4DE">#REF!</definedName>
    <definedName name="cf_cash_chg_CM4EL" localSheetId="3">#REF!</definedName>
    <definedName name="cf_cash_chg_CM4EL" localSheetId="2">#REF!</definedName>
    <definedName name="cf_cash_chg_CM4EL" localSheetId="1">#REF!</definedName>
    <definedName name="cf_cash_chg_CM4EL">#REF!</definedName>
    <definedName name="cf_cash_chg_CMDCC" localSheetId="3">#REF!</definedName>
    <definedName name="cf_cash_chg_CMDCC" localSheetId="2">#REF!</definedName>
    <definedName name="cf_cash_chg_CMDCC" localSheetId="1">#REF!</definedName>
    <definedName name="cf_cash_chg_CMDCC">#REF!</definedName>
    <definedName name="cf_cash_chg_CMDEC" localSheetId="3">#REF!</definedName>
    <definedName name="cf_cash_chg_CMDEC" localSheetId="2">#REF!</definedName>
    <definedName name="cf_cash_chg_CMDEC" localSheetId="1">#REF!</definedName>
    <definedName name="cf_cash_chg_CMDEC">#REF!</definedName>
    <definedName name="cf_cash_chg_CMDEG" localSheetId="3">#REF!</definedName>
    <definedName name="cf_cash_chg_CMDEG" localSheetId="2">#REF!</definedName>
    <definedName name="cf_cash_chg_CMDEG" localSheetId="1">#REF!</definedName>
    <definedName name="cf_cash_chg_CMDEG">#REF!</definedName>
    <definedName name="cf_cash_chg_CMELE" localSheetId="3">#REF!</definedName>
    <definedName name="cf_cash_chg_CMELE" localSheetId="2">#REF!</definedName>
    <definedName name="cf_cash_chg_CMELE" localSheetId="1">#REF!</definedName>
    <definedName name="cf_cash_chg_CMELE">#REF!</definedName>
    <definedName name="cf_cash_chg_CMNEP" localSheetId="3">#REF!</definedName>
    <definedName name="cf_cash_chg_CMNEP" localSheetId="2">#REF!</definedName>
    <definedName name="cf_cash_chg_CMNEP" localSheetId="1">#REF!</definedName>
    <definedName name="cf_cash_chg_CMNEP">#REF!</definedName>
    <definedName name="cf_cash_chg_cres" localSheetId="3">#REF!</definedName>
    <definedName name="cf_cash_chg_cres" localSheetId="2">#REF!</definedName>
    <definedName name="cf_cash_chg_cres" localSheetId="1">#REF!</definedName>
    <definedName name="cf_cash_chg_cres">#REF!</definedName>
    <definedName name="cf_cash_chg_crmw" localSheetId="3">#REF!</definedName>
    <definedName name="cf_cash_chg_crmw" localSheetId="2">#REF!</definedName>
    <definedName name="cf_cash_chg_crmw" localSheetId="1">#REF!</definedName>
    <definedName name="cf_cash_chg_crmw">#REF!</definedName>
    <definedName name="cf_cash_chg_dadj" localSheetId="3">#REF!</definedName>
    <definedName name="cf_cash_chg_dadj" localSheetId="2">#REF!</definedName>
    <definedName name="cf_cash_chg_dadj" localSheetId="1">#REF!</definedName>
    <definedName name="cf_cash_chg_dadj">#REF!</definedName>
    <definedName name="cf_cash_chg_dcc" localSheetId="3">#REF!</definedName>
    <definedName name="cf_cash_chg_dcc" localSheetId="2">#REF!</definedName>
    <definedName name="cf_cash_chg_dcc" localSheetId="1">#REF!</definedName>
    <definedName name="cf_cash_chg_dcc">#REF!</definedName>
    <definedName name="cf_cash_chg_dccw" localSheetId="3">#REF!</definedName>
    <definedName name="cf_cash_chg_dccw" localSheetId="2">#REF!</definedName>
    <definedName name="cf_cash_chg_dccw" localSheetId="1">#REF!</definedName>
    <definedName name="cf_cash_chg_dccw">#REF!</definedName>
    <definedName name="cf_cash_chg_dcom" localSheetId="3">#REF!</definedName>
    <definedName name="cf_cash_chg_dcom" localSheetId="2">#REF!</definedName>
    <definedName name="cf_cash_chg_dcom" localSheetId="1">#REF!</definedName>
    <definedName name="cf_cash_chg_dcom">#REF!</definedName>
    <definedName name="cf_cash_chg_degw" localSheetId="3">#REF!</definedName>
    <definedName name="cf_cash_chg_degw" localSheetId="2">#REF!</definedName>
    <definedName name="cf_cash_chg_degw" localSheetId="1">#REF!</definedName>
    <definedName name="cf_cash_chg_degw">#REF!</definedName>
    <definedName name="cf_cash_chg_deiw" localSheetId="3">#REF!</definedName>
    <definedName name="cf_cash_chg_deiw" localSheetId="2">#REF!</definedName>
    <definedName name="cf_cash_chg_deiw" localSheetId="1">#REF!</definedName>
    <definedName name="cf_cash_chg_deiw">#REF!</definedName>
    <definedName name="cf_cash_chg_denw" localSheetId="3">#REF!</definedName>
    <definedName name="cf_cash_chg_denw" localSheetId="2">#REF!</definedName>
    <definedName name="cf_cash_chg_denw" localSheetId="1">#REF!</definedName>
    <definedName name="cf_cash_chg_denw">#REF!</definedName>
    <definedName name="cf_cash_chg_desi" localSheetId="3">#REF!</definedName>
    <definedName name="cf_cash_chg_desi" localSheetId="2">#REF!</definedName>
    <definedName name="cf_cash_chg_desi" localSheetId="1">#REF!</definedName>
    <definedName name="cf_cash_chg_desi">#REF!</definedName>
    <definedName name="cf_cash_chg_dess" localSheetId="3">#REF!</definedName>
    <definedName name="cf_cash_chg_dess" localSheetId="2">#REF!</definedName>
    <definedName name="cf_cash_chg_dess" localSheetId="1">#REF!</definedName>
    <definedName name="cf_cash_chg_dess">#REF!</definedName>
    <definedName name="cf_cash_chg_dfd" localSheetId="3">#REF!</definedName>
    <definedName name="cf_cash_chg_dfd" localSheetId="2">#REF!</definedName>
    <definedName name="cf_cash_chg_dfd" localSheetId="1">#REF!</definedName>
    <definedName name="cf_cash_chg_dfd">#REF!</definedName>
    <definedName name="cf_cash_chg_dnet" localSheetId="3">#REF!</definedName>
    <definedName name="cf_cash_chg_dnet" localSheetId="2">#REF!</definedName>
    <definedName name="cf_cash_chg_dnet" localSheetId="1">#REF!</definedName>
    <definedName name="cf_cash_chg_dnet">#REF!</definedName>
    <definedName name="cf_cash_chg_dpbg" localSheetId="3">#REF!</definedName>
    <definedName name="cf_cash_chg_dpbg" localSheetId="2">#REF!</definedName>
    <definedName name="cf_cash_chg_dpbg" localSheetId="1">#REF!</definedName>
    <definedName name="cf_cash_chg_dpbg">#REF!</definedName>
    <definedName name="cf_cash_chg_dsol" localSheetId="3">#REF!</definedName>
    <definedName name="cf_cash_chg_dsol" localSheetId="2">#REF!</definedName>
    <definedName name="cf_cash_chg_dsol" localSheetId="1">#REF!</definedName>
    <definedName name="cf_cash_chg_dsol">#REF!</definedName>
    <definedName name="cf_cash_chg_eadj" localSheetId="3">#REF!</definedName>
    <definedName name="cf_cash_chg_eadj" localSheetId="2">#REF!</definedName>
    <definedName name="cf_cash_chg_eadj" localSheetId="1">#REF!</definedName>
    <definedName name="cf_cash_chg_eadj">#REF!</definedName>
    <definedName name="cf_cash_chg_elec" localSheetId="3">#REF!</definedName>
    <definedName name="cf_cash_chg_elec" localSheetId="2">#REF!</definedName>
    <definedName name="cf_cash_chg_elec" localSheetId="1">#REF!</definedName>
    <definedName name="cf_cash_chg_elec">#REF!</definedName>
    <definedName name="cf_cash_chg_esvc" localSheetId="3">#REF!</definedName>
    <definedName name="cf_cash_chg_esvc" localSheetId="2">#REF!</definedName>
    <definedName name="cf_cash_chg_esvc" localSheetId="1">#REF!</definedName>
    <definedName name="cf_cash_chg_esvc">#REF!</definedName>
    <definedName name="cf_cash_chg_fnco" localSheetId="3">#REF!</definedName>
    <definedName name="cf_cash_chg_fnco" localSheetId="2">#REF!</definedName>
    <definedName name="cf_cash_chg_fnco" localSheetId="1">#REF!</definedName>
    <definedName name="cf_cash_chg_fnco">#REF!</definedName>
    <definedName name="cf_cash_chg_fsac" localSheetId="3">#REF!</definedName>
    <definedName name="cf_cash_chg_fsac" localSheetId="2">#REF!</definedName>
    <definedName name="cf_cash_chg_fsac" localSheetId="1">#REF!</definedName>
    <definedName name="cf_cash_chg_fsac">#REF!</definedName>
    <definedName name="cf_cash_chg_fsad" localSheetId="3">#REF!</definedName>
    <definedName name="cf_cash_chg_fsad" localSheetId="2">#REF!</definedName>
    <definedName name="cf_cash_chg_fsad" localSheetId="1">#REF!</definedName>
    <definedName name="cf_cash_chg_fsad">#REF!</definedName>
    <definedName name="cf_cash_chg_fser" localSheetId="3">#REF!</definedName>
    <definedName name="cf_cash_chg_fser" localSheetId="2">#REF!</definedName>
    <definedName name="cf_cash_chg_fser" localSheetId="1">#REF!</definedName>
    <definedName name="cf_cash_chg_fser">#REF!</definedName>
    <definedName name="cf_cash_chg_fstp" localSheetId="3">#REF!</definedName>
    <definedName name="cf_cash_chg_fstp" localSheetId="2">#REF!</definedName>
    <definedName name="cf_cash_chg_fstp" localSheetId="1">#REF!</definedName>
    <definedName name="cf_cash_chg_fstp">#REF!</definedName>
    <definedName name="cf_cash_chg_gadd" localSheetId="3">#REF!</definedName>
    <definedName name="cf_cash_chg_gadd" localSheetId="2">#REF!</definedName>
    <definedName name="cf_cash_chg_gadd" localSheetId="1">#REF!</definedName>
    <definedName name="cf_cash_chg_gadd">#REF!</definedName>
    <definedName name="cf_cash_chg_gadi" localSheetId="3">#REF!</definedName>
    <definedName name="cf_cash_chg_gadi" localSheetId="2">#REF!</definedName>
    <definedName name="cf_cash_chg_gadi" localSheetId="1">#REF!</definedName>
    <definedName name="cf_cash_chg_gadi">#REF!</definedName>
    <definedName name="cf_cash_chg_gadj" localSheetId="3">#REF!</definedName>
    <definedName name="cf_cash_chg_gadj" localSheetId="2">#REF!</definedName>
    <definedName name="cf_cash_chg_gadj" localSheetId="1">#REF!</definedName>
    <definedName name="cf_cash_chg_gadj">#REF!</definedName>
    <definedName name="cf_cash_chg_gov" localSheetId="3">#REF!</definedName>
    <definedName name="cf_cash_chg_gov" localSheetId="2">#REF!</definedName>
    <definedName name="cf_cash_chg_gov" localSheetId="1">#REF!</definedName>
    <definedName name="cf_cash_chg_gov">#REF!</definedName>
    <definedName name="cf_cash_chg_govd" localSheetId="3">#REF!</definedName>
    <definedName name="cf_cash_chg_govd" localSheetId="2">#REF!</definedName>
    <definedName name="cf_cash_chg_govd" localSheetId="1">#REF!</definedName>
    <definedName name="cf_cash_chg_govd">#REF!</definedName>
    <definedName name="cf_cash_chg_gove" localSheetId="3">#REF!</definedName>
    <definedName name="cf_cash_chg_gove" localSheetId="2">#REF!</definedName>
    <definedName name="cf_cash_chg_gove" localSheetId="1">#REF!</definedName>
    <definedName name="cf_cash_chg_gove">#REF!</definedName>
    <definedName name="cf_cash_chg_nep" localSheetId="3">#REF!</definedName>
    <definedName name="cf_cash_chg_nep" localSheetId="2">#REF!</definedName>
    <definedName name="cf_cash_chg_nep" localSheetId="1">#REF!</definedName>
    <definedName name="cf_cash_chg_nep">#REF!</definedName>
    <definedName name="cf_cash_chg_resm" localSheetId="3">#REF!</definedName>
    <definedName name="cf_cash_chg_resm" localSheetId="2">#REF!</definedName>
    <definedName name="cf_cash_chg_resm" localSheetId="1">#REF!</definedName>
    <definedName name="cf_cash_chg_resm">#REF!</definedName>
    <definedName name="cf_cash_chg_sols" localSheetId="3">#REF!</definedName>
    <definedName name="cf_cash_chg_sols" localSheetId="2">#REF!</definedName>
    <definedName name="cf_cash_chg_sols" localSheetId="1">#REF!</definedName>
    <definedName name="cf_cash_chg_sols">#REF!</definedName>
    <definedName name="cf_cash_chg_tam" localSheetId="3">#REF!</definedName>
    <definedName name="cf_cash_chg_tam" localSheetId="2">#REF!</definedName>
    <definedName name="cf_cash_chg_tam" localSheetId="1">#REF!</definedName>
    <definedName name="cf_cash_chg_tam">#REF!</definedName>
    <definedName name="cf_cash_chg_tsc" localSheetId="3">#REF!</definedName>
    <definedName name="cf_cash_chg_tsc" localSheetId="2">#REF!</definedName>
    <definedName name="cf_cash_chg_tsc" localSheetId="1">#REF!</definedName>
    <definedName name="cf_cash_chg_tsc">#REF!</definedName>
    <definedName name="cf_cash_chg_vent" localSheetId="3">#REF!</definedName>
    <definedName name="cf_cash_chg_vent" localSheetId="2">#REF!</definedName>
    <definedName name="cf_cash_chg_vent" localSheetId="1">#REF!</definedName>
    <definedName name="cf_cash_chg_vent">#REF!</definedName>
    <definedName name="cf_cash_chg_watr" localSheetId="3">#REF!</definedName>
    <definedName name="cf_cash_chg_watr" localSheetId="2">#REF!</definedName>
    <definedName name="cf_cash_chg_watr" localSheetId="1">#REF!</definedName>
    <definedName name="cf_cash_chg_watr">#REF!</definedName>
    <definedName name="cf_cash_chg_west" localSheetId="3">#REF!</definedName>
    <definedName name="cf_cash_chg_west" localSheetId="2">#REF!</definedName>
    <definedName name="cf_cash_chg_west" localSheetId="1">#REF!</definedName>
    <definedName name="cf_cash_chg_west">#REF!</definedName>
    <definedName name="cf_cms_iss" localSheetId="3">#REF!</definedName>
    <definedName name="cf_cms_iss" localSheetId="2">#REF!</definedName>
    <definedName name="cf_cms_iss" localSheetId="1">#REF!</definedName>
    <definedName name="cf_cms_iss">#REF!</definedName>
    <definedName name="cf_cms_iss_0" localSheetId="3">#REF!</definedName>
    <definedName name="cf_cms_iss_0" localSheetId="2">#REF!</definedName>
    <definedName name="cf_cms_iss_0" localSheetId="1">#REF!</definedName>
    <definedName name="cf_cms_iss_0">#REF!</definedName>
    <definedName name="cf_cms_iss_ambr" localSheetId="3">#REF!</definedName>
    <definedName name="cf_cms_iss_ambr" localSheetId="2">#REF!</definedName>
    <definedName name="cf_cms_iss_ambr" localSheetId="1">#REF!</definedName>
    <definedName name="cf_cms_iss_ambr">#REF!</definedName>
    <definedName name="cf_cms_iss_asst" localSheetId="3">#REF!</definedName>
    <definedName name="cf_cms_iss_asst" localSheetId="2">#REF!</definedName>
    <definedName name="cf_cms_iss_asst" localSheetId="1">#REF!</definedName>
    <definedName name="cf_cms_iss_asst">#REF!</definedName>
    <definedName name="cf_cms_iss_capx" localSheetId="3">#REF!</definedName>
    <definedName name="cf_cms_iss_capx" localSheetId="2">#REF!</definedName>
    <definedName name="cf_cms_iss_capx" localSheetId="1">#REF!</definedName>
    <definedName name="cf_cms_iss_capx">#REF!</definedName>
    <definedName name="cf_cms_iss_CM1DC" localSheetId="3">#REF!</definedName>
    <definedName name="cf_cms_iss_CM1DC" localSheetId="2">#REF!</definedName>
    <definedName name="cf_cms_iss_CM1DC" localSheetId="1">#REF!</definedName>
    <definedName name="cf_cms_iss_CM1DC">#REF!</definedName>
    <definedName name="cf_cms_iss_CM1DE" localSheetId="3">#REF!</definedName>
    <definedName name="cf_cms_iss_CM1DE" localSheetId="2">#REF!</definedName>
    <definedName name="cf_cms_iss_CM1DE" localSheetId="1">#REF!</definedName>
    <definedName name="cf_cms_iss_CM1DE">#REF!</definedName>
    <definedName name="cf_cms_iss_CM1EL" localSheetId="3">#REF!</definedName>
    <definedName name="cf_cms_iss_CM1EL" localSheetId="2">#REF!</definedName>
    <definedName name="cf_cms_iss_CM1EL" localSheetId="1">#REF!</definedName>
    <definedName name="cf_cms_iss_CM1EL">#REF!</definedName>
    <definedName name="cf_cms_iss_CM1NE" localSheetId="3">#REF!</definedName>
    <definedName name="cf_cms_iss_CM1NE" localSheetId="2">#REF!</definedName>
    <definedName name="cf_cms_iss_CM1NE" localSheetId="1">#REF!</definedName>
    <definedName name="cf_cms_iss_CM1NE">#REF!</definedName>
    <definedName name="cf_cms_iss_CM2DC" localSheetId="3">#REF!</definedName>
    <definedName name="cf_cms_iss_CM2DC" localSheetId="2">#REF!</definedName>
    <definedName name="cf_cms_iss_CM2DC" localSheetId="1">#REF!</definedName>
    <definedName name="cf_cms_iss_CM2DC">#REF!</definedName>
    <definedName name="cf_cms_iss_CM2DE" localSheetId="3">#REF!</definedName>
    <definedName name="cf_cms_iss_CM2DE" localSheetId="2">#REF!</definedName>
    <definedName name="cf_cms_iss_CM2DE" localSheetId="1">#REF!</definedName>
    <definedName name="cf_cms_iss_CM2DE">#REF!</definedName>
    <definedName name="cf_cms_iss_CM2EL" localSheetId="3">#REF!</definedName>
    <definedName name="cf_cms_iss_CM2EL" localSheetId="2">#REF!</definedName>
    <definedName name="cf_cms_iss_CM2EL" localSheetId="1">#REF!</definedName>
    <definedName name="cf_cms_iss_CM2EL">#REF!</definedName>
    <definedName name="cf_cms_iss_CM2NE" localSheetId="3">#REF!</definedName>
    <definedName name="cf_cms_iss_CM2NE" localSheetId="2">#REF!</definedName>
    <definedName name="cf_cms_iss_CM2NE" localSheetId="1">#REF!</definedName>
    <definedName name="cf_cms_iss_CM2NE">#REF!</definedName>
    <definedName name="cf_cms_iss_CM3DC" localSheetId="3">#REF!</definedName>
    <definedName name="cf_cms_iss_CM3DC" localSheetId="2">#REF!</definedName>
    <definedName name="cf_cms_iss_CM3DC" localSheetId="1">#REF!</definedName>
    <definedName name="cf_cms_iss_CM3DC">#REF!</definedName>
    <definedName name="cf_cms_iss_CM3DE" localSheetId="3">#REF!</definedName>
    <definedName name="cf_cms_iss_CM3DE" localSheetId="2">#REF!</definedName>
    <definedName name="cf_cms_iss_CM3DE" localSheetId="1">#REF!</definedName>
    <definedName name="cf_cms_iss_CM3DE">#REF!</definedName>
    <definedName name="cf_cms_iss_CM3EL" localSheetId="3">#REF!</definedName>
    <definedName name="cf_cms_iss_CM3EL" localSheetId="2">#REF!</definedName>
    <definedName name="cf_cms_iss_CM3EL" localSheetId="1">#REF!</definedName>
    <definedName name="cf_cms_iss_CM3EL">#REF!</definedName>
    <definedName name="cf_cms_iss_CM3NE" localSheetId="3">#REF!</definedName>
    <definedName name="cf_cms_iss_CM3NE" localSheetId="2">#REF!</definedName>
    <definedName name="cf_cms_iss_CM3NE" localSheetId="1">#REF!</definedName>
    <definedName name="cf_cms_iss_CM3NE">#REF!</definedName>
    <definedName name="cf_cms_iss_CM4DC" localSheetId="3">#REF!</definedName>
    <definedName name="cf_cms_iss_CM4DC" localSheetId="2">#REF!</definedName>
    <definedName name="cf_cms_iss_CM4DC" localSheetId="1">#REF!</definedName>
    <definedName name="cf_cms_iss_CM4DC">#REF!</definedName>
    <definedName name="cf_cms_iss_CM4DE" localSheetId="3">#REF!</definedName>
    <definedName name="cf_cms_iss_CM4DE" localSheetId="2">#REF!</definedName>
    <definedName name="cf_cms_iss_CM4DE" localSheetId="1">#REF!</definedName>
    <definedName name="cf_cms_iss_CM4DE">#REF!</definedName>
    <definedName name="cf_cms_iss_CM4EL" localSheetId="3">#REF!</definedName>
    <definedName name="cf_cms_iss_CM4EL" localSheetId="2">#REF!</definedName>
    <definedName name="cf_cms_iss_CM4EL" localSheetId="1">#REF!</definedName>
    <definedName name="cf_cms_iss_CM4EL">#REF!</definedName>
    <definedName name="cf_cms_iss_CM4NE" localSheetId="3">#REF!</definedName>
    <definedName name="cf_cms_iss_CM4NE" localSheetId="2">#REF!</definedName>
    <definedName name="cf_cms_iss_CM4NE" localSheetId="1">#REF!</definedName>
    <definedName name="cf_cms_iss_CM4NE">#REF!</definedName>
    <definedName name="cf_cms_iss_CM5DC" localSheetId="3">#REF!</definedName>
    <definedName name="cf_cms_iss_CM5DC" localSheetId="2">#REF!</definedName>
    <definedName name="cf_cms_iss_CM5DC" localSheetId="1">#REF!</definedName>
    <definedName name="cf_cms_iss_CM5DC">#REF!</definedName>
    <definedName name="cf_cms_iss_CM5DE" localSheetId="3">#REF!</definedName>
    <definedName name="cf_cms_iss_CM5DE" localSheetId="2">#REF!</definedName>
    <definedName name="cf_cms_iss_CM5DE" localSheetId="1">#REF!</definedName>
    <definedName name="cf_cms_iss_CM5DE">#REF!</definedName>
    <definedName name="cf_cms_iss_CMDCC" localSheetId="3">#REF!</definedName>
    <definedName name="cf_cms_iss_CMDCC" localSheetId="2">#REF!</definedName>
    <definedName name="cf_cms_iss_CMDCC" localSheetId="1">#REF!</definedName>
    <definedName name="cf_cms_iss_CMDCC">#REF!</definedName>
    <definedName name="cf_cms_iss_CMDEC" localSheetId="3">#REF!</definedName>
    <definedName name="cf_cms_iss_CMDEC" localSheetId="2">#REF!</definedName>
    <definedName name="cf_cms_iss_CMDEC" localSheetId="1">#REF!</definedName>
    <definedName name="cf_cms_iss_CMDEC">#REF!</definedName>
    <definedName name="cf_cms_iss_CMDEG" localSheetId="3">#REF!</definedName>
    <definedName name="cf_cms_iss_CMDEG" localSheetId="2">#REF!</definedName>
    <definedName name="cf_cms_iss_CMDEG" localSheetId="1">#REF!</definedName>
    <definedName name="cf_cms_iss_CMDEG">#REF!</definedName>
    <definedName name="cf_cms_iss_CMELE" localSheetId="3">#REF!</definedName>
    <definedName name="cf_cms_iss_CMELE" localSheetId="2">#REF!</definedName>
    <definedName name="cf_cms_iss_CMELE" localSheetId="1">#REF!</definedName>
    <definedName name="cf_cms_iss_CMELE">#REF!</definedName>
    <definedName name="cf_cms_iss_CMNEP" localSheetId="3">#REF!</definedName>
    <definedName name="cf_cms_iss_CMNEP" localSheetId="2">#REF!</definedName>
    <definedName name="cf_cms_iss_CMNEP" localSheetId="1">#REF!</definedName>
    <definedName name="cf_cms_iss_CMNEP">#REF!</definedName>
    <definedName name="cf_cms_iss_corp" localSheetId="3">#REF!</definedName>
    <definedName name="cf_cms_iss_corp" localSheetId="2">#REF!</definedName>
    <definedName name="cf_cms_iss_corp" localSheetId="1">#REF!</definedName>
    <definedName name="cf_cms_iss_corp">#REF!</definedName>
    <definedName name="cf_cms_iss_cres" localSheetId="3">#REF!</definedName>
    <definedName name="cf_cms_iss_cres" localSheetId="2">#REF!</definedName>
    <definedName name="cf_cms_iss_cres" localSheetId="1">#REF!</definedName>
    <definedName name="cf_cms_iss_cres">#REF!</definedName>
    <definedName name="cf_cms_iss_crmw" localSheetId="3">#REF!</definedName>
    <definedName name="cf_cms_iss_crmw" localSheetId="2">#REF!</definedName>
    <definedName name="cf_cms_iss_crmw" localSheetId="1">#REF!</definedName>
    <definedName name="cf_cms_iss_crmw">#REF!</definedName>
    <definedName name="cf_cms_iss_dadj" localSheetId="3">#REF!</definedName>
    <definedName name="cf_cms_iss_dadj" localSheetId="2">#REF!</definedName>
    <definedName name="cf_cms_iss_dadj" localSheetId="1">#REF!</definedName>
    <definedName name="cf_cms_iss_dadj">#REF!</definedName>
    <definedName name="cf_cms_iss_dcc" localSheetId="3">#REF!</definedName>
    <definedName name="cf_cms_iss_dcc" localSheetId="2">#REF!</definedName>
    <definedName name="cf_cms_iss_dcc" localSheetId="1">#REF!</definedName>
    <definedName name="cf_cms_iss_dcc">#REF!</definedName>
    <definedName name="cf_cms_iss_dccw" localSheetId="3">#REF!</definedName>
    <definedName name="cf_cms_iss_dccw" localSheetId="2">#REF!</definedName>
    <definedName name="cf_cms_iss_dccw" localSheetId="1">#REF!</definedName>
    <definedName name="cf_cms_iss_dccw">#REF!</definedName>
    <definedName name="cf_cms_iss_dcom" localSheetId="3">#REF!</definedName>
    <definedName name="cf_cms_iss_dcom" localSheetId="2">#REF!</definedName>
    <definedName name="cf_cms_iss_dcom" localSheetId="1">#REF!</definedName>
    <definedName name="cf_cms_iss_dcom">#REF!</definedName>
    <definedName name="cf_cms_iss_degw" localSheetId="3">#REF!</definedName>
    <definedName name="cf_cms_iss_degw" localSheetId="2">#REF!</definedName>
    <definedName name="cf_cms_iss_degw" localSheetId="1">#REF!</definedName>
    <definedName name="cf_cms_iss_degw">#REF!</definedName>
    <definedName name="cf_cms_iss_deiw" localSheetId="3">#REF!</definedName>
    <definedName name="cf_cms_iss_deiw" localSheetId="2">#REF!</definedName>
    <definedName name="cf_cms_iss_deiw" localSheetId="1">#REF!</definedName>
    <definedName name="cf_cms_iss_deiw">#REF!</definedName>
    <definedName name="cf_cms_iss_denw" localSheetId="3">#REF!</definedName>
    <definedName name="cf_cms_iss_denw" localSheetId="2">#REF!</definedName>
    <definedName name="cf_cms_iss_denw" localSheetId="1">#REF!</definedName>
    <definedName name="cf_cms_iss_denw">#REF!</definedName>
    <definedName name="cf_cms_iss_desi" localSheetId="3">#REF!</definedName>
    <definedName name="cf_cms_iss_desi" localSheetId="2">#REF!</definedName>
    <definedName name="cf_cms_iss_desi" localSheetId="1">#REF!</definedName>
    <definedName name="cf_cms_iss_desi">#REF!</definedName>
    <definedName name="cf_cms_iss_dess" localSheetId="3">#REF!</definedName>
    <definedName name="cf_cms_iss_dess" localSheetId="2">#REF!</definedName>
    <definedName name="cf_cms_iss_dess" localSheetId="1">#REF!</definedName>
    <definedName name="cf_cms_iss_dess">#REF!</definedName>
    <definedName name="cf_cms_iss_dfd" localSheetId="3">#REF!</definedName>
    <definedName name="cf_cms_iss_dfd" localSheetId="2">#REF!</definedName>
    <definedName name="cf_cms_iss_dfd" localSheetId="1">#REF!</definedName>
    <definedName name="cf_cms_iss_dfd">#REF!</definedName>
    <definedName name="cf_cms_iss_dgov" localSheetId="3">#REF!</definedName>
    <definedName name="cf_cms_iss_dgov" localSheetId="2">#REF!</definedName>
    <definedName name="cf_cms_iss_dgov" localSheetId="1">#REF!</definedName>
    <definedName name="cf_cms_iss_dgov">#REF!</definedName>
    <definedName name="cf_cms_iss_dnet" localSheetId="3">#REF!</definedName>
    <definedName name="cf_cms_iss_dnet" localSheetId="2">#REF!</definedName>
    <definedName name="cf_cms_iss_dnet" localSheetId="1">#REF!</definedName>
    <definedName name="cf_cms_iss_dnet">#REF!</definedName>
    <definedName name="cf_cms_iss_dpbg" localSheetId="3">#REF!</definedName>
    <definedName name="cf_cms_iss_dpbg" localSheetId="2">#REF!</definedName>
    <definedName name="cf_cms_iss_dpbg" localSheetId="1">#REF!</definedName>
    <definedName name="cf_cms_iss_dpbg">#REF!</definedName>
    <definedName name="cf_cms_iss_dsol" localSheetId="3">#REF!</definedName>
    <definedName name="cf_cms_iss_dsol" localSheetId="2">#REF!</definedName>
    <definedName name="cf_cms_iss_dsol" localSheetId="1">#REF!</definedName>
    <definedName name="cf_cms_iss_dsol">#REF!</definedName>
    <definedName name="cf_cms_iss_eadj" localSheetId="3">#REF!</definedName>
    <definedName name="cf_cms_iss_eadj" localSheetId="2">#REF!</definedName>
    <definedName name="cf_cms_iss_eadj" localSheetId="1">#REF!</definedName>
    <definedName name="cf_cms_iss_eadj">#REF!</definedName>
    <definedName name="cf_cms_iss_egov" localSheetId="3">#REF!</definedName>
    <definedName name="cf_cms_iss_egov" localSheetId="2">#REF!</definedName>
    <definedName name="cf_cms_iss_egov" localSheetId="1">#REF!</definedName>
    <definedName name="cf_cms_iss_egov">#REF!</definedName>
    <definedName name="cf_cms_iss_elec" localSheetId="3">#REF!</definedName>
    <definedName name="cf_cms_iss_elec" localSheetId="2">#REF!</definedName>
    <definedName name="cf_cms_iss_elec" localSheetId="1">#REF!</definedName>
    <definedName name="cf_cms_iss_elec">#REF!</definedName>
    <definedName name="cf_cms_iss_esvc" localSheetId="3">#REF!</definedName>
    <definedName name="cf_cms_iss_esvc" localSheetId="2">#REF!</definedName>
    <definedName name="cf_cms_iss_esvc" localSheetId="1">#REF!</definedName>
    <definedName name="cf_cms_iss_esvc">#REF!</definedName>
    <definedName name="cf_cms_iss_fnco" localSheetId="3">#REF!</definedName>
    <definedName name="cf_cms_iss_fnco" localSheetId="2">#REF!</definedName>
    <definedName name="cf_cms_iss_fnco" localSheetId="1">#REF!</definedName>
    <definedName name="cf_cms_iss_fnco">#REF!</definedName>
    <definedName name="cf_cms_iss_fsac" localSheetId="3">#REF!</definedName>
    <definedName name="cf_cms_iss_fsac" localSheetId="2">#REF!</definedName>
    <definedName name="cf_cms_iss_fsac" localSheetId="1">#REF!</definedName>
    <definedName name="cf_cms_iss_fsac">#REF!</definedName>
    <definedName name="cf_cms_iss_fsad" localSheetId="3">#REF!</definedName>
    <definedName name="cf_cms_iss_fsad" localSheetId="2">#REF!</definedName>
    <definedName name="cf_cms_iss_fsad" localSheetId="1">#REF!</definedName>
    <definedName name="cf_cms_iss_fsad">#REF!</definedName>
    <definedName name="cf_cms_iss_fser" localSheetId="3">#REF!</definedName>
    <definedName name="cf_cms_iss_fser" localSheetId="2">#REF!</definedName>
    <definedName name="cf_cms_iss_fser" localSheetId="1">#REF!</definedName>
    <definedName name="cf_cms_iss_fser">#REF!</definedName>
    <definedName name="cf_cms_iss_fstp" localSheetId="3">#REF!</definedName>
    <definedName name="cf_cms_iss_fstp" localSheetId="2">#REF!</definedName>
    <definedName name="cf_cms_iss_fstp" localSheetId="1">#REF!</definedName>
    <definedName name="cf_cms_iss_fstp">#REF!</definedName>
    <definedName name="cf_cms_iss_gadd" localSheetId="3">#REF!</definedName>
    <definedName name="cf_cms_iss_gadd" localSheetId="2">#REF!</definedName>
    <definedName name="cf_cms_iss_gadd" localSheetId="1">#REF!</definedName>
    <definedName name="cf_cms_iss_gadd">#REF!</definedName>
    <definedName name="cf_cms_iss_gadi" localSheetId="3">#REF!</definedName>
    <definedName name="cf_cms_iss_gadi" localSheetId="2">#REF!</definedName>
    <definedName name="cf_cms_iss_gadi" localSheetId="1">#REF!</definedName>
    <definedName name="cf_cms_iss_gadi">#REF!</definedName>
    <definedName name="cf_cms_iss_gadj" localSheetId="3">#REF!</definedName>
    <definedName name="cf_cms_iss_gadj" localSheetId="2">#REF!</definedName>
    <definedName name="cf_cms_iss_gadj" localSheetId="1">#REF!</definedName>
    <definedName name="cf_cms_iss_gadj">#REF!</definedName>
    <definedName name="cf_cms_iss_gov" localSheetId="3">#REF!</definedName>
    <definedName name="cf_cms_iss_gov" localSheetId="2">#REF!</definedName>
    <definedName name="cf_cms_iss_gov" localSheetId="1">#REF!</definedName>
    <definedName name="cf_cms_iss_gov">#REF!</definedName>
    <definedName name="cf_cms_iss_govd" localSheetId="3">#REF!</definedName>
    <definedName name="cf_cms_iss_govd" localSheetId="2">#REF!</definedName>
    <definedName name="cf_cms_iss_govd" localSheetId="1">#REF!</definedName>
    <definedName name="cf_cms_iss_govd">#REF!</definedName>
    <definedName name="cf_cms_iss_gove" localSheetId="3">#REF!</definedName>
    <definedName name="cf_cms_iss_gove" localSheetId="2">#REF!</definedName>
    <definedName name="cf_cms_iss_gove" localSheetId="1">#REF!</definedName>
    <definedName name="cf_cms_iss_gove">#REF!</definedName>
    <definedName name="cf_cms_iss_mali" localSheetId="3">#REF!</definedName>
    <definedName name="cf_cms_iss_mali" localSheetId="2">#REF!</definedName>
    <definedName name="cf_cms_iss_mali" localSheetId="1">#REF!</definedName>
    <definedName name="cf_cms_iss_mali">#REF!</definedName>
    <definedName name="cf_cms_iss_mwp" localSheetId="3">#REF!</definedName>
    <definedName name="cf_cms_iss_mwp" localSheetId="2">#REF!</definedName>
    <definedName name="cf_cms_iss_mwp" localSheetId="1">#REF!</definedName>
    <definedName name="cf_cms_iss_mwp">#REF!</definedName>
    <definedName name="cf_cms_iss_nep" localSheetId="3">#REF!</definedName>
    <definedName name="cf_cms_iss_nep" localSheetId="2">#REF!</definedName>
    <definedName name="cf_cms_iss_nep" localSheetId="1">#REF!</definedName>
    <definedName name="cf_cms_iss_nep">#REF!</definedName>
    <definedName name="cf_cms_iss_ngov" localSheetId="3">#REF!</definedName>
    <definedName name="cf_cms_iss_ngov" localSheetId="2">#REF!</definedName>
    <definedName name="cf_cms_iss_ngov" localSheetId="1">#REF!</definedName>
    <definedName name="cf_cms_iss_ngov">#REF!</definedName>
    <definedName name="cf_cms_iss_npl" localSheetId="3">#REF!</definedName>
    <definedName name="cf_cms_iss_npl" localSheetId="2">#REF!</definedName>
    <definedName name="cf_cms_iss_npl" localSheetId="1">#REF!</definedName>
    <definedName name="cf_cms_iss_npl">#REF!</definedName>
    <definedName name="cf_cms_iss_resm" localSheetId="3">#REF!</definedName>
    <definedName name="cf_cms_iss_resm" localSheetId="2">#REF!</definedName>
    <definedName name="cf_cms_iss_resm" localSheetId="1">#REF!</definedName>
    <definedName name="cf_cms_iss_resm">#REF!</definedName>
    <definedName name="cf_cms_iss_rgov" localSheetId="3">#REF!</definedName>
    <definedName name="cf_cms_iss_rgov" localSheetId="2">#REF!</definedName>
    <definedName name="cf_cms_iss_rgov" localSheetId="1">#REF!</definedName>
    <definedName name="cf_cms_iss_rgov">#REF!</definedName>
    <definedName name="cf_cms_iss_rmwp" localSheetId="3">#REF!</definedName>
    <definedName name="cf_cms_iss_rmwp" localSheetId="2">#REF!</definedName>
    <definedName name="cf_cms_iss_rmwp" localSheetId="1">#REF!</definedName>
    <definedName name="cf_cms_iss_rmwp">#REF!</definedName>
    <definedName name="cf_cms_iss_rode" localSheetId="3">#REF!</definedName>
    <definedName name="cf_cms_iss_rode" localSheetId="2">#REF!</definedName>
    <definedName name="cf_cms_iss_rode" localSheetId="1">#REF!</definedName>
    <definedName name="cf_cms_iss_rode">#REF!</definedName>
    <definedName name="cf_cms_iss_sols" localSheetId="3">#REF!</definedName>
    <definedName name="cf_cms_iss_sols" localSheetId="2">#REF!</definedName>
    <definedName name="cf_cms_iss_sols" localSheetId="1">#REF!</definedName>
    <definedName name="cf_cms_iss_sols">#REF!</definedName>
    <definedName name="cf_cms_iss_tam" localSheetId="3">#REF!</definedName>
    <definedName name="cf_cms_iss_tam" localSheetId="2">#REF!</definedName>
    <definedName name="cf_cms_iss_tam" localSheetId="1">#REF!</definedName>
    <definedName name="cf_cms_iss_tam">#REF!</definedName>
    <definedName name="cf_cms_iss_tsc" localSheetId="3">#REF!</definedName>
    <definedName name="cf_cms_iss_tsc" localSheetId="2">#REF!</definedName>
    <definedName name="cf_cms_iss_tsc" localSheetId="1">#REF!</definedName>
    <definedName name="cf_cms_iss_tsc">#REF!</definedName>
    <definedName name="cf_cms_iss_vent" localSheetId="3">#REF!</definedName>
    <definedName name="cf_cms_iss_vent" localSheetId="2">#REF!</definedName>
    <definedName name="cf_cms_iss_vent" localSheetId="1">#REF!</definedName>
    <definedName name="cf_cms_iss_vent">#REF!</definedName>
    <definedName name="cf_cms_iss_vfs" localSheetId="3">#REF!</definedName>
    <definedName name="cf_cms_iss_vfs" localSheetId="2">#REF!</definedName>
    <definedName name="cf_cms_iss_vfs" localSheetId="1">#REF!</definedName>
    <definedName name="cf_cms_iss_vfs">#REF!</definedName>
    <definedName name="cf_cms_iss_watr" localSheetId="3">#REF!</definedName>
    <definedName name="cf_cms_iss_watr" localSheetId="2">#REF!</definedName>
    <definedName name="cf_cms_iss_watr" localSheetId="1">#REF!</definedName>
    <definedName name="cf_cms_iss_watr">#REF!</definedName>
    <definedName name="cf_cms_iss_west" localSheetId="3">#REF!</definedName>
    <definedName name="cf_cms_iss_west" localSheetId="2">#REF!</definedName>
    <definedName name="cf_cms_iss_west" localSheetId="1">#REF!</definedName>
    <definedName name="cf_cms_iss_west">#REF!</definedName>
    <definedName name="cf_cms_iss_wolv" localSheetId="3">#REF!</definedName>
    <definedName name="cf_cms_iss_wolv" localSheetId="2">#REF!</definedName>
    <definedName name="cf_cms_iss_wolv" localSheetId="1">#REF!</definedName>
    <definedName name="cf_cms_iss_wolv">#REF!</definedName>
    <definedName name="cf_convert_iss_CM1DC" localSheetId="3">#REF!</definedName>
    <definedName name="cf_convert_iss_CM1DC" localSheetId="2">#REF!</definedName>
    <definedName name="cf_convert_iss_CM1DC" localSheetId="1">#REF!</definedName>
    <definedName name="cf_convert_iss_CM1DC">#REF!</definedName>
    <definedName name="cf_convert_iss_CM1DE" localSheetId="3">#REF!</definedName>
    <definedName name="cf_convert_iss_CM1DE" localSheetId="2">#REF!</definedName>
    <definedName name="cf_convert_iss_CM1DE" localSheetId="1">#REF!</definedName>
    <definedName name="cf_convert_iss_CM1DE">#REF!</definedName>
    <definedName name="cf_convert_iss_CM1EL" localSheetId="3">#REF!</definedName>
    <definedName name="cf_convert_iss_CM1EL" localSheetId="2">#REF!</definedName>
    <definedName name="cf_convert_iss_CM1EL" localSheetId="1">#REF!</definedName>
    <definedName name="cf_convert_iss_CM1EL">#REF!</definedName>
    <definedName name="cf_convert_iss_CM4DC" localSheetId="3">#REF!</definedName>
    <definedName name="cf_convert_iss_CM4DC" localSheetId="2">#REF!</definedName>
    <definedName name="cf_convert_iss_CM4DC" localSheetId="1">#REF!</definedName>
    <definedName name="cf_convert_iss_CM4DC">#REF!</definedName>
    <definedName name="cf_convert_iss_CM4DE" localSheetId="3">#REF!</definedName>
    <definedName name="cf_convert_iss_CM4DE" localSheetId="2">#REF!</definedName>
    <definedName name="cf_convert_iss_CM4DE" localSheetId="1">#REF!</definedName>
    <definedName name="cf_convert_iss_CM4DE">#REF!</definedName>
    <definedName name="cf_convert_iss_CM4EL" localSheetId="3">#REF!</definedName>
    <definedName name="cf_convert_iss_CM4EL" localSheetId="2">#REF!</definedName>
    <definedName name="cf_convert_iss_CM4EL" localSheetId="1">#REF!</definedName>
    <definedName name="cf_convert_iss_CM4EL">#REF!</definedName>
    <definedName name="cf_convert_iss_CMDCC" localSheetId="3">#REF!</definedName>
    <definedName name="cf_convert_iss_CMDCC" localSheetId="2">#REF!</definedName>
    <definedName name="cf_convert_iss_CMDCC" localSheetId="1">#REF!</definedName>
    <definedName name="cf_convert_iss_CMDCC">#REF!</definedName>
    <definedName name="cf_convert_iss_CMDEC" localSheetId="3">#REF!</definedName>
    <definedName name="cf_convert_iss_CMDEC" localSheetId="2">#REF!</definedName>
    <definedName name="cf_convert_iss_CMDEC" localSheetId="1">#REF!</definedName>
    <definedName name="cf_convert_iss_CMDEC">#REF!</definedName>
    <definedName name="cf_convert_iss_CMDEG" localSheetId="3">#REF!</definedName>
    <definedName name="cf_convert_iss_CMDEG" localSheetId="2">#REF!</definedName>
    <definedName name="cf_convert_iss_CMDEG" localSheetId="1">#REF!</definedName>
    <definedName name="cf_convert_iss_CMDEG">#REF!</definedName>
    <definedName name="cf_convert_iss_CMELE" localSheetId="3">#REF!</definedName>
    <definedName name="cf_convert_iss_CMELE" localSheetId="2">#REF!</definedName>
    <definedName name="cf_convert_iss_CMELE" localSheetId="1">#REF!</definedName>
    <definedName name="cf_convert_iss_CMELE">#REF!</definedName>
    <definedName name="cf_convert_iss_CMNEP" localSheetId="3">#REF!</definedName>
    <definedName name="cf_convert_iss_CMNEP" localSheetId="2">#REF!</definedName>
    <definedName name="cf_convert_iss_CMNEP" localSheetId="1">#REF!</definedName>
    <definedName name="cf_convert_iss_CMNEP">#REF!</definedName>
    <definedName name="cf_convert_iss_dcc" localSheetId="3">#REF!</definedName>
    <definedName name="cf_convert_iss_dcc" localSheetId="2">#REF!</definedName>
    <definedName name="cf_convert_iss_dcc" localSheetId="1">#REF!</definedName>
    <definedName name="cf_convert_iss_dcc">#REF!</definedName>
    <definedName name="cf_convert_iss_dpbg" localSheetId="3">#REF!</definedName>
    <definedName name="cf_convert_iss_dpbg" localSheetId="2">#REF!</definedName>
    <definedName name="cf_convert_iss_dpbg" localSheetId="1">#REF!</definedName>
    <definedName name="cf_convert_iss_dpbg">#REF!</definedName>
    <definedName name="cf_convert_iss_nep" localSheetId="3">#REF!</definedName>
    <definedName name="cf_convert_iss_nep" localSheetId="2">#REF!</definedName>
    <definedName name="cf_convert_iss_nep" localSheetId="1">#REF!</definedName>
    <definedName name="cf_convert_iss_nep">#REF!</definedName>
    <definedName name="cf_cs_div_CM1DC" localSheetId="3">#REF!</definedName>
    <definedName name="cf_cs_div_CM1DC" localSheetId="2">#REF!</definedName>
    <definedName name="cf_cs_div_CM1DC" localSheetId="1">#REF!</definedName>
    <definedName name="cf_cs_div_CM1DC">#REF!</definedName>
    <definedName name="cf_cs_div_CM1DE" localSheetId="3">#REF!</definedName>
    <definedName name="cf_cs_div_CM1DE" localSheetId="2">#REF!</definedName>
    <definedName name="cf_cs_div_CM1DE" localSheetId="1">#REF!</definedName>
    <definedName name="cf_cs_div_CM1DE">#REF!</definedName>
    <definedName name="cf_cs_div_CM1EL" localSheetId="3">#REF!</definedName>
    <definedName name="cf_cs_div_CM1EL" localSheetId="2">#REF!</definedName>
    <definedName name="cf_cs_div_CM1EL" localSheetId="1">#REF!</definedName>
    <definedName name="cf_cs_div_CM1EL">#REF!</definedName>
    <definedName name="cf_cs_div_CM1NE" localSheetId="3">#REF!</definedName>
    <definedName name="cf_cs_div_CM1NE" localSheetId="2">#REF!</definedName>
    <definedName name="cf_cs_div_CM1NE" localSheetId="1">#REF!</definedName>
    <definedName name="cf_cs_div_CM1NE">#REF!</definedName>
    <definedName name="cf_cs_div_CM2DC" localSheetId="3">#REF!</definedName>
    <definedName name="cf_cs_div_CM2DC" localSheetId="2">#REF!</definedName>
    <definedName name="cf_cs_div_CM2DC" localSheetId="1">#REF!</definedName>
    <definedName name="cf_cs_div_CM2DC">#REF!</definedName>
    <definedName name="cf_cs_div_CM2DE" localSheetId="3">#REF!</definedName>
    <definedName name="cf_cs_div_CM2DE" localSheetId="2">#REF!</definedName>
    <definedName name="cf_cs_div_CM2DE" localSheetId="1">#REF!</definedName>
    <definedName name="cf_cs_div_CM2DE">#REF!</definedName>
    <definedName name="cf_cs_div_CM2EL" localSheetId="3">#REF!</definedName>
    <definedName name="cf_cs_div_CM2EL" localSheetId="2">#REF!</definedName>
    <definedName name="cf_cs_div_CM2EL" localSheetId="1">#REF!</definedName>
    <definedName name="cf_cs_div_CM2EL">#REF!</definedName>
    <definedName name="cf_cs_div_CM2NE" localSheetId="3">#REF!</definedName>
    <definedName name="cf_cs_div_CM2NE" localSheetId="2">#REF!</definedName>
    <definedName name="cf_cs_div_CM2NE" localSheetId="1">#REF!</definedName>
    <definedName name="cf_cs_div_CM2NE">#REF!</definedName>
    <definedName name="cf_cs_div_CM3DC" localSheetId="3">#REF!</definedName>
    <definedName name="cf_cs_div_CM3DC" localSheetId="2">#REF!</definedName>
    <definedName name="cf_cs_div_CM3DC" localSheetId="1">#REF!</definedName>
    <definedName name="cf_cs_div_CM3DC">#REF!</definedName>
    <definedName name="cf_cs_div_CM3DE" localSheetId="3">#REF!</definedName>
    <definedName name="cf_cs_div_CM3DE" localSheetId="2">#REF!</definedName>
    <definedName name="cf_cs_div_CM3DE" localSheetId="1">#REF!</definedName>
    <definedName name="cf_cs_div_CM3DE">#REF!</definedName>
    <definedName name="cf_cs_div_CM3EL" localSheetId="3">#REF!</definedName>
    <definedName name="cf_cs_div_CM3EL" localSheetId="2">#REF!</definedName>
    <definedName name="cf_cs_div_CM3EL" localSheetId="1">#REF!</definedName>
    <definedName name="cf_cs_div_CM3EL">#REF!</definedName>
    <definedName name="cf_cs_div_CM3NE" localSheetId="3">#REF!</definedName>
    <definedName name="cf_cs_div_CM3NE" localSheetId="2">#REF!</definedName>
    <definedName name="cf_cs_div_CM3NE" localSheetId="1">#REF!</definedName>
    <definedName name="cf_cs_div_CM3NE">#REF!</definedName>
    <definedName name="cf_cs_div_CM4DC" localSheetId="3">#REF!</definedName>
    <definedName name="cf_cs_div_CM4DC" localSheetId="2">#REF!</definedName>
    <definedName name="cf_cs_div_CM4DC" localSheetId="1">#REF!</definedName>
    <definedName name="cf_cs_div_CM4DC">#REF!</definedName>
    <definedName name="cf_cs_div_CM4DE" localSheetId="3">#REF!</definedName>
    <definedName name="cf_cs_div_CM4DE" localSheetId="2">#REF!</definedName>
    <definedName name="cf_cs_div_CM4DE" localSheetId="1">#REF!</definedName>
    <definedName name="cf_cs_div_CM4DE">#REF!</definedName>
    <definedName name="cf_cs_div_CM4EL" localSheetId="3">#REF!</definedName>
    <definedName name="cf_cs_div_CM4EL" localSheetId="2">#REF!</definedName>
    <definedName name="cf_cs_div_CM4EL" localSheetId="1">#REF!</definedName>
    <definedName name="cf_cs_div_CM4EL">#REF!</definedName>
    <definedName name="cf_cs_div_CM4NE" localSheetId="3">#REF!</definedName>
    <definedName name="cf_cs_div_CM4NE" localSheetId="2">#REF!</definedName>
    <definedName name="cf_cs_div_CM4NE" localSheetId="1">#REF!</definedName>
    <definedName name="cf_cs_div_CM4NE">#REF!</definedName>
    <definedName name="cf_cs_div_CM5DC" localSheetId="3">#REF!</definedName>
    <definedName name="cf_cs_div_CM5DC" localSheetId="2">#REF!</definedName>
    <definedName name="cf_cs_div_CM5DC" localSheetId="1">#REF!</definedName>
    <definedName name="cf_cs_div_CM5DC">#REF!</definedName>
    <definedName name="cf_cs_div_CM5DE" localSheetId="3">#REF!</definedName>
    <definedName name="cf_cs_div_CM5DE" localSheetId="2">#REF!</definedName>
    <definedName name="cf_cs_div_CM5DE" localSheetId="1">#REF!</definedName>
    <definedName name="cf_cs_div_CM5DE">#REF!</definedName>
    <definedName name="cf_cs_div_CMDCC" localSheetId="3">#REF!</definedName>
    <definedName name="cf_cs_div_CMDCC" localSheetId="2">#REF!</definedName>
    <definedName name="cf_cs_div_CMDCC" localSheetId="1">#REF!</definedName>
    <definedName name="cf_cs_div_CMDCC">#REF!</definedName>
    <definedName name="cf_cs_div_CMDEC" localSheetId="3">#REF!</definedName>
    <definedName name="cf_cs_div_CMDEC" localSheetId="2">#REF!</definedName>
    <definedName name="cf_cs_div_CMDEC" localSheetId="1">#REF!</definedName>
    <definedName name="cf_cs_div_CMDEC">#REF!</definedName>
    <definedName name="cf_cs_div_CMDEG" localSheetId="3">#REF!</definedName>
    <definedName name="cf_cs_div_CMDEG" localSheetId="2">#REF!</definedName>
    <definedName name="cf_cs_div_CMDEG" localSheetId="1">#REF!</definedName>
    <definedName name="cf_cs_div_CMDEG">#REF!</definedName>
    <definedName name="cf_cs_div_CMELE" localSheetId="3">#REF!</definedName>
    <definedName name="cf_cs_div_CMELE" localSheetId="2">#REF!</definedName>
    <definedName name="cf_cs_div_CMELE" localSheetId="1">#REF!</definedName>
    <definedName name="cf_cs_div_CMELE">#REF!</definedName>
    <definedName name="cf_cs_div_CMNEP" localSheetId="3">#REF!</definedName>
    <definedName name="cf_cs_div_CMNEP" localSheetId="2">#REF!</definedName>
    <definedName name="cf_cs_div_CMNEP" localSheetId="1">#REF!</definedName>
    <definedName name="cf_cs_div_CMNEP">#REF!</definedName>
    <definedName name="cf_decom_CM1DC" localSheetId="3">#REF!</definedName>
    <definedName name="cf_decom_CM1DC" localSheetId="2">#REF!</definedName>
    <definedName name="cf_decom_CM1DC" localSheetId="1">#REF!</definedName>
    <definedName name="cf_decom_CM1DC">#REF!</definedName>
    <definedName name="cf_decom_CM1DE" localSheetId="3">#REF!</definedName>
    <definedName name="cf_decom_CM1DE" localSheetId="2">#REF!</definedName>
    <definedName name="cf_decom_CM1DE" localSheetId="1">#REF!</definedName>
    <definedName name="cf_decom_CM1DE">#REF!</definedName>
    <definedName name="cf_decom_CM1EL" localSheetId="3">#REF!</definedName>
    <definedName name="cf_decom_CM1EL" localSheetId="2">#REF!</definedName>
    <definedName name="cf_decom_CM1EL" localSheetId="1">#REF!</definedName>
    <definedName name="cf_decom_CM1EL">#REF!</definedName>
    <definedName name="cf_decom_CM1NE" localSheetId="3">#REF!</definedName>
    <definedName name="cf_decom_CM1NE" localSheetId="2">#REF!</definedName>
    <definedName name="cf_decom_CM1NE" localSheetId="1">#REF!</definedName>
    <definedName name="cf_decom_CM1NE">#REF!</definedName>
    <definedName name="cf_decom_CM2DC" localSheetId="3">#REF!</definedName>
    <definedName name="cf_decom_CM2DC" localSheetId="2">#REF!</definedName>
    <definedName name="cf_decom_CM2DC" localSheetId="1">#REF!</definedName>
    <definedName name="cf_decom_CM2DC">#REF!</definedName>
    <definedName name="cf_decom_CM2DE" localSheetId="3">#REF!</definedName>
    <definedName name="cf_decom_CM2DE" localSheetId="2">#REF!</definedName>
    <definedName name="cf_decom_CM2DE" localSheetId="1">#REF!</definedName>
    <definedName name="cf_decom_CM2DE">#REF!</definedName>
    <definedName name="cf_decom_CM2EL" localSheetId="3">#REF!</definedName>
    <definedName name="cf_decom_CM2EL" localSheetId="2">#REF!</definedName>
    <definedName name="cf_decom_CM2EL" localSheetId="1">#REF!</definedName>
    <definedName name="cf_decom_CM2EL">#REF!</definedName>
    <definedName name="cf_decom_CM2NE" localSheetId="3">#REF!</definedName>
    <definedName name="cf_decom_CM2NE" localSheetId="2">#REF!</definedName>
    <definedName name="cf_decom_CM2NE" localSheetId="1">#REF!</definedName>
    <definedName name="cf_decom_CM2NE">#REF!</definedName>
    <definedName name="cf_decom_CM3DC" localSheetId="3">#REF!</definedName>
    <definedName name="cf_decom_CM3DC" localSheetId="2">#REF!</definedName>
    <definedName name="cf_decom_CM3DC" localSheetId="1">#REF!</definedName>
    <definedName name="cf_decom_CM3DC">#REF!</definedName>
    <definedName name="cf_decom_CM3DE" localSheetId="3">#REF!</definedName>
    <definedName name="cf_decom_CM3DE" localSheetId="2">#REF!</definedName>
    <definedName name="cf_decom_CM3DE" localSheetId="1">#REF!</definedName>
    <definedName name="cf_decom_CM3DE">#REF!</definedName>
    <definedName name="cf_decom_CM3EL" localSheetId="3">#REF!</definedName>
    <definedName name="cf_decom_CM3EL" localSheetId="2">#REF!</definedName>
    <definedName name="cf_decom_CM3EL" localSheetId="1">#REF!</definedName>
    <definedName name="cf_decom_CM3EL">#REF!</definedName>
    <definedName name="cf_decom_CM3NE" localSheetId="3">#REF!</definedName>
    <definedName name="cf_decom_CM3NE" localSheetId="2">#REF!</definedName>
    <definedName name="cf_decom_CM3NE" localSheetId="1">#REF!</definedName>
    <definedName name="cf_decom_CM3NE">#REF!</definedName>
    <definedName name="cf_decom_CM4DC" localSheetId="3">#REF!</definedName>
    <definedName name="cf_decom_CM4DC" localSheetId="2">#REF!</definedName>
    <definedName name="cf_decom_CM4DC" localSheetId="1">#REF!</definedName>
    <definedName name="cf_decom_CM4DC">#REF!</definedName>
    <definedName name="cf_decom_CM4DE" localSheetId="3">#REF!</definedName>
    <definedName name="cf_decom_CM4DE" localSheetId="2">#REF!</definedName>
    <definedName name="cf_decom_CM4DE" localSheetId="1">#REF!</definedName>
    <definedName name="cf_decom_CM4DE">#REF!</definedName>
    <definedName name="cf_decom_CM4EL" localSheetId="3">#REF!</definedName>
    <definedName name="cf_decom_CM4EL" localSheetId="2">#REF!</definedName>
    <definedName name="cf_decom_CM4EL" localSheetId="1">#REF!</definedName>
    <definedName name="cf_decom_CM4EL">#REF!</definedName>
    <definedName name="cf_decom_CM4NE" localSheetId="3">#REF!</definedName>
    <definedName name="cf_decom_CM4NE" localSheetId="2">#REF!</definedName>
    <definedName name="cf_decom_CM4NE" localSheetId="1">#REF!</definedName>
    <definedName name="cf_decom_CM4NE">#REF!</definedName>
    <definedName name="cf_decom_CM5DC" localSheetId="3">#REF!</definedName>
    <definedName name="cf_decom_CM5DC" localSheetId="2">#REF!</definedName>
    <definedName name="cf_decom_CM5DC" localSheetId="1">#REF!</definedName>
    <definedName name="cf_decom_CM5DC">#REF!</definedName>
    <definedName name="cf_decom_CM5DE" localSheetId="3">#REF!</definedName>
    <definedName name="cf_decom_CM5DE" localSheetId="2">#REF!</definedName>
    <definedName name="cf_decom_CM5DE" localSheetId="1">#REF!</definedName>
    <definedName name="cf_decom_CM5DE">#REF!</definedName>
    <definedName name="cf_decom_CMDCC" localSheetId="3">#REF!</definedName>
    <definedName name="cf_decom_CMDCC" localSheetId="2">#REF!</definedName>
    <definedName name="cf_decom_CMDCC" localSheetId="1">#REF!</definedName>
    <definedName name="cf_decom_CMDCC">#REF!</definedName>
    <definedName name="cf_decom_CMDEC" localSheetId="3">#REF!</definedName>
    <definedName name="cf_decom_CMDEC" localSheetId="2">#REF!</definedName>
    <definedName name="cf_decom_CMDEC" localSheetId="1">#REF!</definedName>
    <definedName name="cf_decom_CMDEC">#REF!</definedName>
    <definedName name="cf_decom_CMELE" localSheetId="3">#REF!</definedName>
    <definedName name="cf_decom_CMELE" localSheetId="2">#REF!</definedName>
    <definedName name="cf_decom_CMELE" localSheetId="1">#REF!</definedName>
    <definedName name="cf_decom_CMELE">#REF!</definedName>
    <definedName name="cf_decom_CMNEP" localSheetId="3">#REF!</definedName>
    <definedName name="cf_decom_CMNEP" localSheetId="2">#REF!</definedName>
    <definedName name="cf_decom_CMNEP" localSheetId="1">#REF!</definedName>
    <definedName name="cf_decom_CMNEP">#REF!</definedName>
    <definedName name="cf_deprec" localSheetId="3">#REF!</definedName>
    <definedName name="cf_deprec" localSheetId="2">#REF!</definedName>
    <definedName name="cf_deprec" localSheetId="1">#REF!</definedName>
    <definedName name="cf_deprec">#REF!</definedName>
    <definedName name="cf_deprec_CMDCC" localSheetId="3">#REF!</definedName>
    <definedName name="cf_deprec_CMDCC" localSheetId="2">#REF!</definedName>
    <definedName name="cf_deprec_CMDCC" localSheetId="1">#REF!</definedName>
    <definedName name="cf_deprec_CMDCC">#REF!</definedName>
    <definedName name="cf_deprec_CMDEC" localSheetId="3">#REF!</definedName>
    <definedName name="cf_deprec_CMDEC" localSheetId="2">#REF!</definedName>
    <definedName name="cf_deprec_CMDEC" localSheetId="1">#REF!</definedName>
    <definedName name="cf_deprec_CMDEC">#REF!</definedName>
    <definedName name="cf_deprec_CMDEG" localSheetId="3">#REF!</definedName>
    <definedName name="cf_deprec_CMDEG" localSheetId="2">#REF!</definedName>
    <definedName name="cf_deprec_CMDEG" localSheetId="1">#REF!</definedName>
    <definedName name="cf_deprec_CMDEG">#REF!</definedName>
    <definedName name="cf_deprec_CMELE" localSheetId="3">#REF!</definedName>
    <definedName name="cf_deprec_CMELE" localSheetId="2">#REF!</definedName>
    <definedName name="cf_deprec_CMELE" localSheetId="1">#REF!</definedName>
    <definedName name="cf_deprec_CMELE">#REF!</definedName>
    <definedName name="cf_deprec_cres" localSheetId="3">#REF!</definedName>
    <definedName name="cf_deprec_cres" localSheetId="2">#REF!</definedName>
    <definedName name="cf_deprec_cres" localSheetId="1">#REF!</definedName>
    <definedName name="cf_deprec_cres">#REF!</definedName>
    <definedName name="cf_deprec_crmw" localSheetId="3">#REF!</definedName>
    <definedName name="cf_deprec_crmw" localSheetId="2">#REF!</definedName>
    <definedName name="cf_deprec_crmw" localSheetId="1">#REF!</definedName>
    <definedName name="cf_deprec_crmw">#REF!</definedName>
    <definedName name="cf_deprec_dcc" localSheetId="3">#REF!</definedName>
    <definedName name="cf_deprec_dcc" localSheetId="2">#REF!</definedName>
    <definedName name="cf_deprec_dcc" localSheetId="1">#REF!</definedName>
    <definedName name="cf_deprec_dcc">#REF!</definedName>
    <definedName name="cf_deprec_dccw" localSheetId="3">#REF!</definedName>
    <definedName name="cf_deprec_dccw" localSheetId="2">#REF!</definedName>
    <definedName name="cf_deprec_dccw" localSheetId="1">#REF!</definedName>
    <definedName name="cf_deprec_dccw">#REF!</definedName>
    <definedName name="cf_deprec_dcom" localSheetId="3">#REF!</definedName>
    <definedName name="cf_deprec_dcom" localSheetId="2">#REF!</definedName>
    <definedName name="cf_deprec_dcom" localSheetId="1">#REF!</definedName>
    <definedName name="cf_deprec_dcom">#REF!</definedName>
    <definedName name="cf_deprec_desi" localSheetId="3">#REF!</definedName>
    <definedName name="cf_deprec_desi" localSheetId="2">#REF!</definedName>
    <definedName name="cf_deprec_desi" localSheetId="1">#REF!</definedName>
    <definedName name="cf_deprec_desi">#REF!</definedName>
    <definedName name="cf_deprec_dfd" localSheetId="3">#REF!</definedName>
    <definedName name="cf_deprec_dfd" localSheetId="2">#REF!</definedName>
    <definedName name="cf_deprec_dfd" localSheetId="1">#REF!</definedName>
    <definedName name="cf_deprec_dfd">#REF!</definedName>
    <definedName name="cf_deprec_dnet" localSheetId="3">#REF!</definedName>
    <definedName name="cf_deprec_dnet" localSheetId="2">#REF!</definedName>
    <definedName name="cf_deprec_dnet" localSheetId="1">#REF!</definedName>
    <definedName name="cf_deprec_dnet">#REF!</definedName>
    <definedName name="cf_deprec_dpbg" localSheetId="3">#REF!</definedName>
    <definedName name="cf_deprec_dpbg" localSheetId="2">#REF!</definedName>
    <definedName name="cf_deprec_dpbg" localSheetId="1">#REF!</definedName>
    <definedName name="cf_deprec_dpbg">#REF!</definedName>
    <definedName name="cf_deprec_dsol" localSheetId="3">#REF!</definedName>
    <definedName name="cf_deprec_dsol" localSheetId="2">#REF!</definedName>
    <definedName name="cf_deprec_dsol" localSheetId="1">#REF!</definedName>
    <definedName name="cf_deprec_dsol">#REF!</definedName>
    <definedName name="cf_deprec_elec" localSheetId="3">#REF!</definedName>
    <definedName name="cf_deprec_elec" localSheetId="2">#REF!</definedName>
    <definedName name="cf_deprec_elec" localSheetId="1">#REF!</definedName>
    <definedName name="cf_deprec_elec">#REF!</definedName>
    <definedName name="cf_deprec_esvc" localSheetId="3">#REF!</definedName>
    <definedName name="cf_deprec_esvc" localSheetId="2">#REF!</definedName>
    <definedName name="cf_deprec_esvc" localSheetId="1">#REF!</definedName>
    <definedName name="cf_deprec_esvc">#REF!</definedName>
    <definedName name="cf_deprec_fnco" localSheetId="3">#REF!</definedName>
    <definedName name="cf_deprec_fnco" localSheetId="2">#REF!</definedName>
    <definedName name="cf_deprec_fnco" localSheetId="1">#REF!</definedName>
    <definedName name="cf_deprec_fnco">#REF!</definedName>
    <definedName name="cf_deprec_fsac" localSheetId="3">#REF!</definedName>
    <definedName name="cf_deprec_fsac" localSheetId="2">#REF!</definedName>
    <definedName name="cf_deprec_fsac" localSheetId="1">#REF!</definedName>
    <definedName name="cf_deprec_fsac">#REF!</definedName>
    <definedName name="cf_deprec_fstp" localSheetId="3">#REF!</definedName>
    <definedName name="cf_deprec_fstp" localSheetId="2">#REF!</definedName>
    <definedName name="cf_deprec_fstp" localSheetId="1">#REF!</definedName>
    <definedName name="cf_deprec_fstp">#REF!</definedName>
    <definedName name="cf_deprec_gadd" localSheetId="3">#REF!</definedName>
    <definedName name="cf_deprec_gadd" localSheetId="2">#REF!</definedName>
    <definedName name="cf_deprec_gadd" localSheetId="1">#REF!</definedName>
    <definedName name="cf_deprec_gadd">#REF!</definedName>
    <definedName name="cf_deprec_gadi" localSheetId="3">#REF!</definedName>
    <definedName name="cf_deprec_gadi" localSheetId="2">#REF!</definedName>
    <definedName name="cf_deprec_gadi" localSheetId="1">#REF!</definedName>
    <definedName name="cf_deprec_gadi">#REF!</definedName>
    <definedName name="cf_deprec_govd" localSheetId="3">#REF!</definedName>
    <definedName name="cf_deprec_govd" localSheetId="2">#REF!</definedName>
    <definedName name="cf_deprec_govd" localSheetId="1">#REF!</definedName>
    <definedName name="cf_deprec_govd">#REF!</definedName>
    <definedName name="cf_deprec_gove" localSheetId="3">#REF!</definedName>
    <definedName name="cf_deprec_gove" localSheetId="2">#REF!</definedName>
    <definedName name="cf_deprec_gove" localSheetId="1">#REF!</definedName>
    <definedName name="cf_deprec_gove">#REF!</definedName>
    <definedName name="cf_deprec_nep" localSheetId="3">#REF!</definedName>
    <definedName name="cf_deprec_nep" localSheetId="2">#REF!</definedName>
    <definedName name="cf_deprec_nep" localSheetId="1">#REF!</definedName>
    <definedName name="cf_deprec_nep">#REF!</definedName>
    <definedName name="cf_deprec_resm" localSheetId="3">#REF!</definedName>
    <definedName name="cf_deprec_resm" localSheetId="2">#REF!</definedName>
    <definedName name="cf_deprec_resm" localSheetId="1">#REF!</definedName>
    <definedName name="cf_deprec_resm">#REF!</definedName>
    <definedName name="cf_deprec_tam" localSheetId="3">#REF!</definedName>
    <definedName name="cf_deprec_tam" localSheetId="2">#REF!</definedName>
    <definedName name="cf_deprec_tam" localSheetId="1">#REF!</definedName>
    <definedName name="cf_deprec_tam">#REF!</definedName>
    <definedName name="cf_deprec_tsc" localSheetId="3">#REF!</definedName>
    <definedName name="cf_deprec_tsc" localSheetId="2">#REF!</definedName>
    <definedName name="cf_deprec_tsc" localSheetId="1">#REF!</definedName>
    <definedName name="cf_deprec_tsc">#REF!</definedName>
    <definedName name="cf_deprec_vent" localSheetId="3">#REF!</definedName>
    <definedName name="cf_deprec_vent" localSheetId="2">#REF!</definedName>
    <definedName name="cf_deprec_vent" localSheetId="1">#REF!</definedName>
    <definedName name="cf_deprec_vent">#REF!</definedName>
    <definedName name="cf_dtax" localSheetId="3">#REF!</definedName>
    <definedName name="cf_dtax" localSheetId="2">#REF!</definedName>
    <definedName name="cf_dtax" localSheetId="1">#REF!</definedName>
    <definedName name="cf_dtax">#REF!</definedName>
    <definedName name="cf_expan_capx" localSheetId="3">#REF!</definedName>
    <definedName name="cf_expan_capx" localSheetId="2">#REF!</definedName>
    <definedName name="cf_expan_capx" localSheetId="1">#REF!</definedName>
    <definedName name="cf_expan_capx">#REF!</definedName>
    <definedName name="cf_expan_capx_0" localSheetId="3">#REF!</definedName>
    <definedName name="cf_expan_capx_0" localSheetId="2">#REF!</definedName>
    <definedName name="cf_expan_capx_0" localSheetId="1">#REF!</definedName>
    <definedName name="cf_expan_capx_0">#REF!</definedName>
    <definedName name="cf_expan_capx_acq" localSheetId="3">#REF!</definedName>
    <definedName name="cf_expan_capx_acq" localSheetId="2">#REF!</definedName>
    <definedName name="cf_expan_capx_acq" localSheetId="1">#REF!</definedName>
    <definedName name="cf_expan_capx_acq">#REF!</definedName>
    <definedName name="cf_expan_capx_adcc" localSheetId="3">#REF!</definedName>
    <definedName name="cf_expan_capx_adcc" localSheetId="2">#REF!</definedName>
    <definedName name="cf_expan_capx_adcc" localSheetId="1">#REF!</definedName>
    <definedName name="cf_expan_capx_adcc">#REF!</definedName>
    <definedName name="cf_expan_capx_adj" localSheetId="3">#REF!</definedName>
    <definedName name="cf_expan_capx_adj" localSheetId="2">#REF!</definedName>
    <definedName name="cf_expan_capx_adj" localSheetId="1">#REF!</definedName>
    <definedName name="cf_expan_capx_adj">#REF!</definedName>
    <definedName name="cf_expan_capx_adj_ambr" localSheetId="3">#REF!</definedName>
    <definedName name="cf_expan_capx_adj_ambr" localSheetId="2">#REF!</definedName>
    <definedName name="cf_expan_capx_adj_ambr" localSheetId="1">#REF!</definedName>
    <definedName name="cf_expan_capx_adj_ambr">#REF!</definedName>
    <definedName name="cf_expan_capx_adj_asst" localSheetId="3">#REF!</definedName>
    <definedName name="cf_expan_capx_adj_asst" localSheetId="2">#REF!</definedName>
    <definedName name="cf_expan_capx_adj_asst" localSheetId="1">#REF!</definedName>
    <definedName name="cf_expan_capx_adj_asst">#REF!</definedName>
    <definedName name="cf_expan_capx_adj_capx" localSheetId="3">#REF!</definedName>
    <definedName name="cf_expan_capx_adj_capx" localSheetId="2">#REF!</definedName>
    <definedName name="cf_expan_capx_adj_capx" localSheetId="1">#REF!</definedName>
    <definedName name="cf_expan_capx_adj_capx">#REF!</definedName>
    <definedName name="cf_expan_capx_adj_corp" localSheetId="3">#REF!</definedName>
    <definedName name="cf_expan_capx_adj_corp" localSheetId="2">#REF!</definedName>
    <definedName name="cf_expan_capx_adj_corp" localSheetId="1">#REF!</definedName>
    <definedName name="cf_expan_capx_adj_corp">#REF!</definedName>
    <definedName name="cf_expan_capx_adj_cres" localSheetId="3">#REF!</definedName>
    <definedName name="cf_expan_capx_adj_cres" localSheetId="2">#REF!</definedName>
    <definedName name="cf_expan_capx_adj_cres" localSheetId="1">#REF!</definedName>
    <definedName name="cf_expan_capx_adj_cres">#REF!</definedName>
    <definedName name="cf_expan_capx_adj_dcc" localSheetId="3">#REF!</definedName>
    <definedName name="cf_expan_capx_adj_dcc" localSheetId="2">#REF!</definedName>
    <definedName name="cf_expan_capx_adj_dcc" localSheetId="1">#REF!</definedName>
    <definedName name="cf_expan_capx_adj_dcc">#REF!</definedName>
    <definedName name="cf_expan_capx_adj_dcom" localSheetId="3">#REF!</definedName>
    <definedName name="cf_expan_capx_adj_dcom" localSheetId="2">#REF!</definedName>
    <definedName name="cf_expan_capx_adj_dcom" localSheetId="1">#REF!</definedName>
    <definedName name="cf_expan_capx_adj_dcom">#REF!</definedName>
    <definedName name="cf_expan_capx_adj_desi" localSheetId="3">#REF!</definedName>
    <definedName name="cf_expan_capx_adj_desi" localSheetId="2">#REF!</definedName>
    <definedName name="cf_expan_capx_adj_desi" localSheetId="1">#REF!</definedName>
    <definedName name="cf_expan_capx_adj_desi">#REF!</definedName>
    <definedName name="cf_expan_capx_adj_dfd" localSheetId="3">#REF!</definedName>
    <definedName name="cf_expan_capx_adj_dfd" localSheetId="2">#REF!</definedName>
    <definedName name="cf_expan_capx_adj_dfd" localSheetId="1">#REF!</definedName>
    <definedName name="cf_expan_capx_adj_dfd">#REF!</definedName>
    <definedName name="cf_expan_capx_adj_dnet" localSheetId="3">#REF!</definedName>
    <definedName name="cf_expan_capx_adj_dnet" localSheetId="2">#REF!</definedName>
    <definedName name="cf_expan_capx_adj_dnet" localSheetId="1">#REF!</definedName>
    <definedName name="cf_expan_capx_adj_dnet">#REF!</definedName>
    <definedName name="cf_expan_capx_adj_dsol" localSheetId="3">#REF!</definedName>
    <definedName name="cf_expan_capx_adj_dsol" localSheetId="2">#REF!</definedName>
    <definedName name="cf_expan_capx_adj_dsol" localSheetId="1">#REF!</definedName>
    <definedName name="cf_expan_capx_adj_dsol">#REF!</definedName>
    <definedName name="cf_expan_capx_adj_eadj" localSheetId="3">#REF!</definedName>
    <definedName name="cf_expan_capx_adj_eadj" localSheetId="2">#REF!</definedName>
    <definedName name="cf_expan_capx_adj_eadj" localSheetId="1">#REF!</definedName>
    <definedName name="cf_expan_capx_adj_eadj">#REF!</definedName>
    <definedName name="cf_expan_capx_adj_elec" localSheetId="3">#REF!</definedName>
    <definedName name="cf_expan_capx_adj_elec" localSheetId="2">#REF!</definedName>
    <definedName name="cf_expan_capx_adj_elec" localSheetId="1">#REF!</definedName>
    <definedName name="cf_expan_capx_adj_elec">#REF!</definedName>
    <definedName name="cf_expan_capx_adj_esvc" localSheetId="3">#REF!</definedName>
    <definedName name="cf_expan_capx_adj_esvc" localSheetId="2">#REF!</definedName>
    <definedName name="cf_expan_capx_adj_esvc" localSheetId="1">#REF!</definedName>
    <definedName name="cf_expan_capx_adj_esvc">#REF!</definedName>
    <definedName name="cf_expan_capx_adj_fnco" localSheetId="3">#REF!</definedName>
    <definedName name="cf_expan_capx_adj_fnco" localSheetId="2">#REF!</definedName>
    <definedName name="cf_expan_capx_adj_fnco" localSheetId="1">#REF!</definedName>
    <definedName name="cf_expan_capx_adj_fnco">#REF!</definedName>
    <definedName name="cf_expan_capx_adj_fsac" localSheetId="3">#REF!</definedName>
    <definedName name="cf_expan_capx_adj_fsac" localSheetId="2">#REF!</definedName>
    <definedName name="cf_expan_capx_adj_fsac" localSheetId="1">#REF!</definedName>
    <definedName name="cf_expan_capx_adj_fsac">#REF!</definedName>
    <definedName name="cf_expan_capx_adj_fser" localSheetId="3">#REF!</definedName>
    <definedName name="cf_expan_capx_adj_fser" localSheetId="2">#REF!</definedName>
    <definedName name="cf_expan_capx_adj_fser" localSheetId="1">#REF!</definedName>
    <definedName name="cf_expan_capx_adj_fser">#REF!</definedName>
    <definedName name="cf_expan_capx_adj_fstp" localSheetId="3">#REF!</definedName>
    <definedName name="cf_expan_capx_adj_fstp" localSheetId="2">#REF!</definedName>
    <definedName name="cf_expan_capx_adj_fstp" localSheetId="1">#REF!</definedName>
    <definedName name="cf_expan_capx_adj_fstp">#REF!</definedName>
    <definedName name="cf_expan_capx_adj_gadd" localSheetId="3">#REF!</definedName>
    <definedName name="cf_expan_capx_adj_gadd" localSheetId="2">#REF!</definedName>
    <definedName name="cf_expan_capx_adj_gadd" localSheetId="1">#REF!</definedName>
    <definedName name="cf_expan_capx_adj_gadd">#REF!</definedName>
    <definedName name="cf_expan_capx_adj_gadi" localSheetId="3">#REF!</definedName>
    <definedName name="cf_expan_capx_adj_gadi" localSheetId="2">#REF!</definedName>
    <definedName name="cf_expan_capx_adj_gadi" localSheetId="1">#REF!</definedName>
    <definedName name="cf_expan_capx_adj_gadi">#REF!</definedName>
    <definedName name="cf_expan_capx_adj_mali" localSheetId="3">#REF!</definedName>
    <definedName name="cf_expan_capx_adj_mali" localSheetId="2">#REF!</definedName>
    <definedName name="cf_expan_capx_adj_mali" localSheetId="1">#REF!</definedName>
    <definedName name="cf_expan_capx_adj_mali">#REF!</definedName>
    <definedName name="cf_expan_capx_adj_mwp" localSheetId="3">#REF!</definedName>
    <definedName name="cf_expan_capx_adj_mwp" localSheetId="2">#REF!</definedName>
    <definedName name="cf_expan_capx_adj_mwp" localSheetId="1">#REF!</definedName>
    <definedName name="cf_expan_capx_adj_mwp">#REF!</definedName>
    <definedName name="cf_expan_capx_adj_nep" localSheetId="3">#REF!</definedName>
    <definedName name="cf_expan_capx_adj_nep" localSheetId="2">#REF!</definedName>
    <definedName name="cf_expan_capx_adj_nep" localSheetId="1">#REF!</definedName>
    <definedName name="cf_expan_capx_adj_nep">#REF!</definedName>
    <definedName name="cf_expan_capx_adj_npl" localSheetId="3">#REF!</definedName>
    <definedName name="cf_expan_capx_adj_npl" localSheetId="2">#REF!</definedName>
    <definedName name="cf_expan_capx_adj_npl" localSheetId="1">#REF!</definedName>
    <definedName name="cf_expan_capx_adj_npl">#REF!</definedName>
    <definedName name="cf_expan_capx_adj_resm" localSheetId="3">#REF!</definedName>
    <definedName name="cf_expan_capx_adj_resm" localSheetId="2">#REF!</definedName>
    <definedName name="cf_expan_capx_adj_resm" localSheetId="1">#REF!</definedName>
    <definedName name="cf_expan_capx_adj_resm">#REF!</definedName>
    <definedName name="cf_expan_capx_adj_rmwp" localSheetId="3">#REF!</definedName>
    <definedName name="cf_expan_capx_adj_rmwp" localSheetId="2">#REF!</definedName>
    <definedName name="cf_expan_capx_adj_rmwp" localSheetId="1">#REF!</definedName>
    <definedName name="cf_expan_capx_adj_rmwp">#REF!</definedName>
    <definedName name="cf_expan_capx_adj_rode" localSheetId="3">#REF!</definedName>
    <definedName name="cf_expan_capx_adj_rode" localSheetId="2">#REF!</definedName>
    <definedName name="cf_expan_capx_adj_rode" localSheetId="1">#REF!</definedName>
    <definedName name="cf_expan_capx_adj_rode">#REF!</definedName>
    <definedName name="cf_expan_capx_adj_tam" localSheetId="3">#REF!</definedName>
    <definedName name="cf_expan_capx_adj_tam" localSheetId="2">#REF!</definedName>
    <definedName name="cf_expan_capx_adj_tam" localSheetId="1">#REF!</definedName>
    <definedName name="cf_expan_capx_adj_tam">#REF!</definedName>
    <definedName name="cf_expan_capx_adj_vent" localSheetId="3">#REF!</definedName>
    <definedName name="cf_expan_capx_adj_vent" localSheetId="2">#REF!</definedName>
    <definedName name="cf_expan_capx_adj_vent" localSheetId="1">#REF!</definedName>
    <definedName name="cf_expan_capx_adj_vent">#REF!</definedName>
    <definedName name="cf_expan_capx_adj_watr" localSheetId="3">#REF!</definedName>
    <definedName name="cf_expan_capx_adj_watr" localSheetId="2">#REF!</definedName>
    <definedName name="cf_expan_capx_adj_watr" localSheetId="1">#REF!</definedName>
    <definedName name="cf_expan_capx_adj_watr">#REF!</definedName>
    <definedName name="cf_expan_capx_adj_wolv" localSheetId="3">#REF!</definedName>
    <definedName name="cf_expan_capx_adj_wolv" localSheetId="2">#REF!</definedName>
    <definedName name="cf_expan_capx_adj_wolv" localSheetId="1">#REF!</definedName>
    <definedName name="cf_expan_capx_adj_wolv">#REF!</definedName>
    <definedName name="cf_expan_capx_adpb" localSheetId="3">#REF!</definedName>
    <definedName name="cf_expan_capx_adpb" localSheetId="2">#REF!</definedName>
    <definedName name="cf_expan_capx_adpb" localSheetId="1">#REF!</definedName>
    <definedName name="cf_expan_capx_adpb">#REF!</definedName>
    <definedName name="cf_expan_capx_ambr" localSheetId="3">#REF!</definedName>
    <definedName name="cf_expan_capx_ambr" localSheetId="2">#REF!</definedName>
    <definedName name="cf_expan_capx_ambr" localSheetId="1">#REF!</definedName>
    <definedName name="cf_expan_capx_ambr">#REF!</definedName>
    <definedName name="cf_expan_capx_ANPL" localSheetId="3">#REF!</definedName>
    <definedName name="cf_expan_capx_ANPL" localSheetId="2">#REF!</definedName>
    <definedName name="cf_expan_capx_ANPL" localSheetId="1">#REF!</definedName>
    <definedName name="cf_expan_capx_ANPL">#REF!</definedName>
    <definedName name="cf_expan_capx_APIP" localSheetId="3">#REF!</definedName>
    <definedName name="cf_expan_capx_APIP" localSheetId="2">#REF!</definedName>
    <definedName name="cf_expan_capx_APIP" localSheetId="1">#REF!</definedName>
    <definedName name="cf_expan_capx_APIP">#REF!</definedName>
    <definedName name="cf_expan_capx_asst" localSheetId="3">#REF!</definedName>
    <definedName name="cf_expan_capx_asst" localSheetId="2">#REF!</definedName>
    <definedName name="cf_expan_capx_asst" localSheetId="1">#REF!</definedName>
    <definedName name="cf_expan_capx_asst">#REF!</definedName>
    <definedName name="cf_expan_capx_capx" localSheetId="3">#REF!</definedName>
    <definedName name="cf_expan_capx_capx" localSheetId="2">#REF!</definedName>
    <definedName name="cf_expan_capx_capx" localSheetId="1">#REF!</definedName>
    <definedName name="cf_expan_capx_capx">#REF!</definedName>
    <definedName name="cf_expan_capx_CM1DC" localSheetId="3">#REF!</definedName>
    <definedName name="cf_expan_capx_CM1DC" localSheetId="2">#REF!</definedName>
    <definedName name="cf_expan_capx_CM1DC" localSheetId="1">#REF!</definedName>
    <definedName name="cf_expan_capx_CM1DC">#REF!</definedName>
    <definedName name="cf_expan_capx_CM1DE" localSheetId="3">#REF!</definedName>
    <definedName name="cf_expan_capx_CM1DE" localSheetId="2">#REF!</definedName>
    <definedName name="cf_expan_capx_CM1DE" localSheetId="1">#REF!</definedName>
    <definedName name="cf_expan_capx_CM1DE">#REF!</definedName>
    <definedName name="cf_expan_capx_CM1EL" localSheetId="3">#REF!</definedName>
    <definedName name="cf_expan_capx_CM1EL" localSheetId="2">#REF!</definedName>
    <definedName name="cf_expan_capx_CM1EL" localSheetId="1">#REF!</definedName>
    <definedName name="cf_expan_capx_CM1EL">#REF!</definedName>
    <definedName name="cf_expan_capx_CM4DC" localSheetId="3">#REF!</definedName>
    <definedName name="cf_expan_capx_CM4DC" localSheetId="2">#REF!</definedName>
    <definedName name="cf_expan_capx_CM4DC" localSheetId="1">#REF!</definedName>
    <definedName name="cf_expan_capx_CM4DC">#REF!</definedName>
    <definedName name="cf_expan_capx_CM4DE" localSheetId="3">#REF!</definedName>
    <definedName name="cf_expan_capx_CM4DE" localSheetId="2">#REF!</definedName>
    <definedName name="cf_expan_capx_CM4DE" localSheetId="1">#REF!</definedName>
    <definedName name="cf_expan_capx_CM4DE">#REF!</definedName>
    <definedName name="cf_expan_capx_CM4EL" localSheetId="3">#REF!</definedName>
    <definedName name="cf_expan_capx_CM4EL" localSheetId="2">#REF!</definedName>
    <definedName name="cf_expan_capx_CM4EL" localSheetId="1">#REF!</definedName>
    <definedName name="cf_expan_capx_CM4EL">#REF!</definedName>
    <definedName name="cf_expan_capx_CMDCC" localSheetId="3">#REF!</definedName>
    <definedName name="cf_expan_capx_CMDCC" localSheetId="2">#REF!</definedName>
    <definedName name="cf_expan_capx_CMDCC" localSheetId="1">#REF!</definedName>
    <definedName name="cf_expan_capx_CMDCC">#REF!</definedName>
    <definedName name="cf_expan_capx_CMDEC" localSheetId="3">#REF!</definedName>
    <definedName name="cf_expan_capx_CMDEC" localSheetId="2">#REF!</definedName>
    <definedName name="cf_expan_capx_CMDEC" localSheetId="1">#REF!</definedName>
    <definedName name="cf_expan_capx_CMDEC">#REF!</definedName>
    <definedName name="cf_expan_capx_CMDEG" localSheetId="3">#REF!</definedName>
    <definedName name="cf_expan_capx_CMDEG" localSheetId="2">#REF!</definedName>
    <definedName name="cf_expan_capx_CMDEG" localSheetId="1">#REF!</definedName>
    <definedName name="cf_expan_capx_CMDEG">#REF!</definedName>
    <definedName name="cf_expan_capx_CMELE" localSheetId="3">#REF!</definedName>
    <definedName name="cf_expan_capx_CMELE" localSheetId="2">#REF!</definedName>
    <definedName name="cf_expan_capx_CMELE" localSheetId="1">#REF!</definedName>
    <definedName name="cf_expan_capx_CMELE">#REF!</definedName>
    <definedName name="cf_expan_capx_corp" localSheetId="3">#REF!</definedName>
    <definedName name="cf_expan_capx_corp" localSheetId="2">#REF!</definedName>
    <definedName name="cf_expan_capx_corp" localSheetId="1">#REF!</definedName>
    <definedName name="cf_expan_capx_corp">#REF!</definedName>
    <definedName name="cf_expan_capx_cres" localSheetId="3">#REF!</definedName>
    <definedName name="cf_expan_capx_cres" localSheetId="2">#REF!</definedName>
    <definedName name="cf_expan_capx_cres" localSheetId="1">#REF!</definedName>
    <definedName name="cf_expan_capx_cres">#REF!</definedName>
    <definedName name="cf_expan_capx_crmw" localSheetId="3">#REF!</definedName>
    <definedName name="cf_expan_capx_crmw" localSheetId="2">#REF!</definedName>
    <definedName name="cf_expan_capx_crmw" localSheetId="1">#REF!</definedName>
    <definedName name="cf_expan_capx_crmw">#REF!</definedName>
    <definedName name="cf_expan_capx_dadj" localSheetId="3">#REF!</definedName>
    <definedName name="cf_expan_capx_dadj" localSheetId="2">#REF!</definedName>
    <definedName name="cf_expan_capx_dadj" localSheetId="1">#REF!</definedName>
    <definedName name="cf_expan_capx_dadj">#REF!</definedName>
    <definedName name="cf_expan_capx_dcc" localSheetId="3">#REF!</definedName>
    <definedName name="cf_expan_capx_dcc" localSheetId="2">#REF!</definedName>
    <definedName name="cf_expan_capx_dcc" localSheetId="1">#REF!</definedName>
    <definedName name="cf_expan_capx_dcc">#REF!</definedName>
    <definedName name="cf_expan_capx_dccw" localSheetId="3">#REF!</definedName>
    <definedName name="cf_expan_capx_dccw" localSheetId="2">#REF!</definedName>
    <definedName name="cf_expan_capx_dccw" localSheetId="1">#REF!</definedName>
    <definedName name="cf_expan_capx_dccw">#REF!</definedName>
    <definedName name="cf_expan_capx_dcom" localSheetId="3">#REF!</definedName>
    <definedName name="cf_expan_capx_dcom" localSheetId="2">#REF!</definedName>
    <definedName name="cf_expan_capx_dcom" localSheetId="1">#REF!</definedName>
    <definedName name="cf_expan_capx_dcom">#REF!</definedName>
    <definedName name="cf_expan_capx_degw" localSheetId="3">#REF!</definedName>
    <definedName name="cf_expan_capx_degw" localSheetId="2">#REF!</definedName>
    <definedName name="cf_expan_capx_degw" localSheetId="1">#REF!</definedName>
    <definedName name="cf_expan_capx_degw">#REF!</definedName>
    <definedName name="cf_expan_capx_deiw" localSheetId="3">#REF!</definedName>
    <definedName name="cf_expan_capx_deiw" localSheetId="2">#REF!</definedName>
    <definedName name="cf_expan_capx_deiw" localSheetId="1">#REF!</definedName>
    <definedName name="cf_expan_capx_deiw">#REF!</definedName>
    <definedName name="cf_expan_capx_denw" localSheetId="3">#REF!</definedName>
    <definedName name="cf_expan_capx_denw" localSheetId="2">#REF!</definedName>
    <definedName name="cf_expan_capx_denw" localSheetId="1">#REF!</definedName>
    <definedName name="cf_expan_capx_denw">#REF!</definedName>
    <definedName name="cf_expan_capx_desi" localSheetId="3">#REF!</definedName>
    <definedName name="cf_expan_capx_desi" localSheetId="2">#REF!</definedName>
    <definedName name="cf_expan_capx_desi" localSheetId="1">#REF!</definedName>
    <definedName name="cf_expan_capx_desi">#REF!</definedName>
    <definedName name="cf_expan_capx_dess" localSheetId="3">#REF!</definedName>
    <definedName name="cf_expan_capx_dess" localSheetId="2">#REF!</definedName>
    <definedName name="cf_expan_capx_dess" localSheetId="1">#REF!</definedName>
    <definedName name="cf_expan_capx_dess">#REF!</definedName>
    <definedName name="cf_expan_capx_dev" localSheetId="3">#REF!</definedName>
    <definedName name="cf_expan_capx_dev" localSheetId="2">#REF!</definedName>
    <definedName name="cf_expan_capx_dev" localSheetId="1">#REF!</definedName>
    <definedName name="cf_expan_capx_dev">#REF!</definedName>
    <definedName name="cf_expan_capx_dfd" localSheetId="3">#REF!</definedName>
    <definedName name="cf_expan_capx_dfd" localSheetId="2">#REF!</definedName>
    <definedName name="cf_expan_capx_dfd" localSheetId="1">#REF!</definedName>
    <definedName name="cf_expan_capx_dfd">#REF!</definedName>
    <definedName name="cf_expan_capx_dgov" localSheetId="3">#REF!</definedName>
    <definedName name="cf_expan_capx_dgov" localSheetId="2">#REF!</definedName>
    <definedName name="cf_expan_capx_dgov" localSheetId="1">#REF!</definedName>
    <definedName name="cf_expan_capx_dgov">#REF!</definedName>
    <definedName name="cf_expan_capx_dnet" localSheetId="3">#REF!</definedName>
    <definedName name="cf_expan_capx_dnet" localSheetId="2">#REF!</definedName>
    <definedName name="cf_expan_capx_dnet" localSheetId="1">#REF!</definedName>
    <definedName name="cf_expan_capx_dnet">#REF!</definedName>
    <definedName name="cf_expan_capx_dpbg" localSheetId="3">#REF!</definedName>
    <definedName name="cf_expan_capx_dpbg" localSheetId="2">#REF!</definedName>
    <definedName name="cf_expan_capx_dpbg" localSheetId="1">#REF!</definedName>
    <definedName name="cf_expan_capx_dpbg">#REF!</definedName>
    <definedName name="cf_expan_capx_dsol" localSheetId="3">#REF!</definedName>
    <definedName name="cf_expan_capx_dsol" localSheetId="2">#REF!</definedName>
    <definedName name="cf_expan_capx_dsol" localSheetId="1">#REF!</definedName>
    <definedName name="cf_expan_capx_dsol">#REF!</definedName>
    <definedName name="cf_expan_capx_eadj" localSheetId="3">#REF!</definedName>
    <definedName name="cf_expan_capx_eadj" localSheetId="2">#REF!</definedName>
    <definedName name="cf_expan_capx_eadj" localSheetId="1">#REF!</definedName>
    <definedName name="cf_expan_capx_eadj">#REF!</definedName>
    <definedName name="cf_expan_capx_egov" localSheetId="3">#REF!</definedName>
    <definedName name="cf_expan_capx_egov" localSheetId="2">#REF!</definedName>
    <definedName name="cf_expan_capx_egov" localSheetId="1">#REF!</definedName>
    <definedName name="cf_expan_capx_egov">#REF!</definedName>
    <definedName name="cf_expan_capx_elec" localSheetId="3">#REF!</definedName>
    <definedName name="cf_expan_capx_elec" localSheetId="2">#REF!</definedName>
    <definedName name="cf_expan_capx_elec" localSheetId="1">#REF!</definedName>
    <definedName name="cf_expan_capx_elec">#REF!</definedName>
    <definedName name="cf_expan_capx_esvc" localSheetId="3">#REF!</definedName>
    <definedName name="cf_expan_capx_esvc" localSheetId="2">#REF!</definedName>
    <definedName name="cf_expan_capx_esvc" localSheetId="1">#REF!</definedName>
    <definedName name="cf_expan_capx_esvc">#REF!</definedName>
    <definedName name="cf_expan_capx_etrn" localSheetId="3">#REF!</definedName>
    <definedName name="cf_expan_capx_etrn" localSheetId="2">#REF!</definedName>
    <definedName name="cf_expan_capx_etrn" localSheetId="1">#REF!</definedName>
    <definedName name="cf_expan_capx_etrn">#REF!</definedName>
    <definedName name="cf_expan_capx_fnco" localSheetId="3">#REF!</definedName>
    <definedName name="cf_expan_capx_fnco" localSheetId="2">#REF!</definedName>
    <definedName name="cf_expan_capx_fnco" localSheetId="1">#REF!</definedName>
    <definedName name="cf_expan_capx_fnco">#REF!</definedName>
    <definedName name="cf_expan_capx_fsac" localSheetId="3">#REF!</definedName>
    <definedName name="cf_expan_capx_fsac" localSheetId="2">#REF!</definedName>
    <definedName name="cf_expan_capx_fsac" localSheetId="1">#REF!</definedName>
    <definedName name="cf_expan_capx_fsac">#REF!</definedName>
    <definedName name="cf_expan_capx_fsad" localSheetId="3">#REF!</definedName>
    <definedName name="cf_expan_capx_fsad" localSheetId="2">#REF!</definedName>
    <definedName name="cf_expan_capx_fsad" localSheetId="1">#REF!</definedName>
    <definedName name="cf_expan_capx_fsad">#REF!</definedName>
    <definedName name="cf_expan_capx_fser" localSheetId="3">#REF!</definedName>
    <definedName name="cf_expan_capx_fser" localSheetId="2">#REF!</definedName>
    <definedName name="cf_expan_capx_fser" localSheetId="1">#REF!</definedName>
    <definedName name="cf_expan_capx_fser">#REF!</definedName>
    <definedName name="cf_expan_capx_fstp" localSheetId="3">#REF!</definedName>
    <definedName name="cf_expan_capx_fstp" localSheetId="2">#REF!</definedName>
    <definedName name="cf_expan_capx_fstp" localSheetId="1">#REF!</definedName>
    <definedName name="cf_expan_capx_fstp">#REF!</definedName>
    <definedName name="cf_expan_capx_gadd" localSheetId="3">#REF!</definedName>
    <definedName name="cf_expan_capx_gadd" localSheetId="2">#REF!</definedName>
    <definedName name="cf_expan_capx_gadd" localSheetId="1">#REF!</definedName>
    <definedName name="cf_expan_capx_gadd">#REF!</definedName>
    <definedName name="cf_expan_capx_gadi" localSheetId="3">#REF!</definedName>
    <definedName name="cf_expan_capx_gadi" localSheetId="2">#REF!</definedName>
    <definedName name="cf_expan_capx_gadi" localSheetId="1">#REF!</definedName>
    <definedName name="cf_expan_capx_gadi">#REF!</definedName>
    <definedName name="cf_expan_capx_gadj" localSheetId="3">#REF!</definedName>
    <definedName name="cf_expan_capx_gadj" localSheetId="2">#REF!</definedName>
    <definedName name="cf_expan_capx_gadj" localSheetId="1">#REF!</definedName>
    <definedName name="cf_expan_capx_gadj">#REF!</definedName>
    <definedName name="cf_expan_capx_gov" localSheetId="3">#REF!</definedName>
    <definedName name="cf_expan_capx_gov" localSheetId="2">#REF!</definedName>
    <definedName name="cf_expan_capx_gov" localSheetId="1">#REF!</definedName>
    <definedName name="cf_expan_capx_gov">#REF!</definedName>
    <definedName name="cf_expan_capx_govd" localSheetId="3">#REF!</definedName>
    <definedName name="cf_expan_capx_govd" localSheetId="2">#REF!</definedName>
    <definedName name="cf_expan_capx_govd" localSheetId="1">#REF!</definedName>
    <definedName name="cf_expan_capx_govd">#REF!</definedName>
    <definedName name="cf_expan_capx_gove" localSheetId="3">#REF!</definedName>
    <definedName name="cf_expan_capx_gove" localSheetId="2">#REF!</definedName>
    <definedName name="cf_expan_capx_gove" localSheetId="1">#REF!</definedName>
    <definedName name="cf_expan_capx_gove">#REF!</definedName>
    <definedName name="cf_expan_capx_gross" localSheetId="3">#REF!</definedName>
    <definedName name="cf_expan_capx_gross" localSheetId="2">#REF!</definedName>
    <definedName name="cf_expan_capx_gross" localSheetId="1">#REF!</definedName>
    <definedName name="cf_expan_capx_gross">#REF!</definedName>
    <definedName name="cf_expan_capx_iden" localSheetId="3">#REF!</definedName>
    <definedName name="cf_expan_capx_iden" localSheetId="2">#REF!</definedName>
    <definedName name="cf_expan_capx_iden" localSheetId="1">#REF!</definedName>
    <definedName name="cf_expan_capx_iden">#REF!</definedName>
    <definedName name="cf_expan_capx_iden_cres" localSheetId="3">#REF!</definedName>
    <definedName name="cf_expan_capx_iden_cres" localSheetId="2">#REF!</definedName>
    <definedName name="cf_expan_capx_iden_cres" localSheetId="1">#REF!</definedName>
    <definedName name="cf_expan_capx_iden_cres">#REF!</definedName>
    <definedName name="cf_expan_capx_iden_crmw" localSheetId="3">#REF!</definedName>
    <definedName name="cf_expan_capx_iden_crmw" localSheetId="2">#REF!</definedName>
    <definedName name="cf_expan_capx_iden_crmw" localSheetId="1">#REF!</definedName>
    <definedName name="cf_expan_capx_iden_crmw">#REF!</definedName>
    <definedName name="cf_expan_capx_iden_dadj" localSheetId="3">#REF!</definedName>
    <definedName name="cf_expan_capx_iden_dadj" localSheetId="2">#REF!</definedName>
    <definedName name="cf_expan_capx_iden_dadj" localSheetId="1">#REF!</definedName>
    <definedName name="cf_expan_capx_iden_dadj">#REF!</definedName>
    <definedName name="cf_expan_capx_iden_dcc" localSheetId="3">#REF!</definedName>
    <definedName name="cf_expan_capx_iden_dcc" localSheetId="2">#REF!</definedName>
    <definedName name="cf_expan_capx_iden_dcc" localSheetId="1">#REF!</definedName>
    <definedName name="cf_expan_capx_iden_dcc">#REF!</definedName>
    <definedName name="cf_expan_capx_iden_dccw" localSheetId="3">#REF!</definedName>
    <definedName name="cf_expan_capx_iden_dccw" localSheetId="2">#REF!</definedName>
    <definedName name="cf_expan_capx_iden_dccw" localSheetId="1">#REF!</definedName>
    <definedName name="cf_expan_capx_iden_dccw">#REF!</definedName>
    <definedName name="cf_expan_capx_iden_dcom" localSheetId="3">#REF!</definedName>
    <definedName name="cf_expan_capx_iden_dcom" localSheetId="2">#REF!</definedName>
    <definedName name="cf_expan_capx_iden_dcom" localSheetId="1">#REF!</definedName>
    <definedName name="cf_expan_capx_iden_dcom">#REF!</definedName>
    <definedName name="cf_expan_capx_iden_degw" localSheetId="3">#REF!</definedName>
    <definedName name="cf_expan_capx_iden_degw" localSheetId="2">#REF!</definedName>
    <definedName name="cf_expan_capx_iden_degw" localSheetId="1">#REF!</definedName>
    <definedName name="cf_expan_capx_iden_degw">#REF!</definedName>
    <definedName name="cf_expan_capx_iden_deiw" localSheetId="3">#REF!</definedName>
    <definedName name="cf_expan_capx_iden_deiw" localSheetId="2">#REF!</definedName>
    <definedName name="cf_expan_capx_iden_deiw" localSheetId="1">#REF!</definedName>
    <definedName name="cf_expan_capx_iden_deiw">#REF!</definedName>
    <definedName name="cf_expan_capx_iden_denw" localSheetId="3">#REF!</definedName>
    <definedName name="cf_expan_capx_iden_denw" localSheetId="2">#REF!</definedName>
    <definedName name="cf_expan_capx_iden_denw" localSheetId="1">#REF!</definedName>
    <definedName name="cf_expan_capx_iden_denw">#REF!</definedName>
    <definedName name="cf_expan_capx_iden_desi" localSheetId="3">#REF!</definedName>
    <definedName name="cf_expan_capx_iden_desi" localSheetId="2">#REF!</definedName>
    <definedName name="cf_expan_capx_iden_desi" localSheetId="1">#REF!</definedName>
    <definedName name="cf_expan_capx_iden_desi">#REF!</definedName>
    <definedName name="cf_expan_capx_iden_dess" localSheetId="3">#REF!</definedName>
    <definedName name="cf_expan_capx_iden_dess" localSheetId="2">#REF!</definedName>
    <definedName name="cf_expan_capx_iden_dess" localSheetId="1">#REF!</definedName>
    <definedName name="cf_expan_capx_iden_dess">#REF!</definedName>
    <definedName name="cf_expan_capx_iden_dfd" localSheetId="3">#REF!</definedName>
    <definedName name="cf_expan_capx_iden_dfd" localSheetId="2">#REF!</definedName>
    <definedName name="cf_expan_capx_iden_dfd" localSheetId="1">#REF!</definedName>
    <definedName name="cf_expan_capx_iden_dfd">#REF!</definedName>
    <definedName name="cf_expan_capx_iden_dnet" localSheetId="3">#REF!</definedName>
    <definedName name="cf_expan_capx_iden_dnet" localSheetId="2">#REF!</definedName>
    <definedName name="cf_expan_capx_iden_dnet" localSheetId="1">#REF!</definedName>
    <definedName name="cf_expan_capx_iden_dnet">#REF!</definedName>
    <definedName name="cf_expan_capx_iden_dpbg" localSheetId="3">#REF!</definedName>
    <definedName name="cf_expan_capx_iden_dpbg" localSheetId="2">#REF!</definedName>
    <definedName name="cf_expan_capx_iden_dpbg" localSheetId="1">#REF!</definedName>
    <definedName name="cf_expan_capx_iden_dpbg">#REF!</definedName>
    <definedName name="cf_expan_capx_iden_dsol" localSheetId="3">#REF!</definedName>
    <definedName name="cf_expan_capx_iden_dsol" localSheetId="2">#REF!</definedName>
    <definedName name="cf_expan_capx_iden_dsol" localSheetId="1">#REF!</definedName>
    <definedName name="cf_expan_capx_iden_dsol">#REF!</definedName>
    <definedName name="cf_expan_capx_iden_eadj" localSheetId="3">#REF!</definedName>
    <definedName name="cf_expan_capx_iden_eadj" localSheetId="2">#REF!</definedName>
    <definedName name="cf_expan_capx_iden_eadj" localSheetId="1">#REF!</definedName>
    <definedName name="cf_expan_capx_iden_eadj">#REF!</definedName>
    <definedName name="cf_expan_capx_iden_elec" localSheetId="3">#REF!</definedName>
    <definedName name="cf_expan_capx_iden_elec" localSheetId="2">#REF!</definedName>
    <definedName name="cf_expan_capx_iden_elec" localSheetId="1">#REF!</definedName>
    <definedName name="cf_expan_capx_iden_elec">#REF!</definedName>
    <definedName name="cf_expan_capx_iden_esvc" localSheetId="3">#REF!</definedName>
    <definedName name="cf_expan_capx_iden_esvc" localSheetId="2">#REF!</definedName>
    <definedName name="cf_expan_capx_iden_esvc" localSheetId="1">#REF!</definedName>
    <definedName name="cf_expan_capx_iden_esvc">#REF!</definedName>
    <definedName name="cf_expan_capx_iden_etrn" localSheetId="3">#REF!</definedName>
    <definedName name="cf_expan_capx_iden_etrn" localSheetId="2">#REF!</definedName>
    <definedName name="cf_expan_capx_iden_etrn" localSheetId="1">#REF!</definedName>
    <definedName name="cf_expan_capx_iden_etrn">#REF!</definedName>
    <definedName name="cf_expan_capx_iden_fnco" localSheetId="3">#REF!</definedName>
    <definedName name="cf_expan_capx_iden_fnco" localSheetId="2">#REF!</definedName>
    <definedName name="cf_expan_capx_iden_fnco" localSheetId="1">#REF!</definedName>
    <definedName name="cf_expan_capx_iden_fnco">#REF!</definedName>
    <definedName name="cf_expan_capx_iden_fsac" localSheetId="3">#REF!</definedName>
    <definedName name="cf_expan_capx_iden_fsac" localSheetId="2">#REF!</definedName>
    <definedName name="cf_expan_capx_iden_fsac" localSheetId="1">#REF!</definedName>
    <definedName name="cf_expan_capx_iden_fsac">#REF!</definedName>
    <definedName name="cf_expan_capx_iden_fsad" localSheetId="3">#REF!</definedName>
    <definedName name="cf_expan_capx_iden_fsad" localSheetId="2">#REF!</definedName>
    <definedName name="cf_expan_capx_iden_fsad" localSheetId="1">#REF!</definedName>
    <definedName name="cf_expan_capx_iden_fsad">#REF!</definedName>
    <definedName name="cf_expan_capx_iden_fser" localSheetId="3">#REF!</definedName>
    <definedName name="cf_expan_capx_iden_fser" localSheetId="2">#REF!</definedName>
    <definedName name="cf_expan_capx_iden_fser" localSheetId="1">#REF!</definedName>
    <definedName name="cf_expan_capx_iden_fser">#REF!</definedName>
    <definedName name="cf_expan_capx_iden_fstp" localSheetId="3">#REF!</definedName>
    <definedName name="cf_expan_capx_iden_fstp" localSheetId="2">#REF!</definedName>
    <definedName name="cf_expan_capx_iden_fstp" localSheetId="1">#REF!</definedName>
    <definedName name="cf_expan_capx_iden_fstp">#REF!</definedName>
    <definedName name="cf_expan_capx_iden_gadd" localSheetId="3">#REF!</definedName>
    <definedName name="cf_expan_capx_iden_gadd" localSheetId="2">#REF!</definedName>
    <definedName name="cf_expan_capx_iden_gadd" localSheetId="1">#REF!</definedName>
    <definedName name="cf_expan_capx_iden_gadd">#REF!</definedName>
    <definedName name="cf_expan_capx_iden_gadi" localSheetId="3">#REF!</definedName>
    <definedName name="cf_expan_capx_iden_gadi" localSheetId="2">#REF!</definedName>
    <definedName name="cf_expan_capx_iden_gadi" localSheetId="1">#REF!</definedName>
    <definedName name="cf_expan_capx_iden_gadi">#REF!</definedName>
    <definedName name="cf_expan_capx_iden_gadj" localSheetId="3">#REF!</definedName>
    <definedName name="cf_expan_capx_iden_gadj" localSheetId="2">#REF!</definedName>
    <definedName name="cf_expan_capx_iden_gadj" localSheetId="1">#REF!</definedName>
    <definedName name="cf_expan_capx_iden_gadj">#REF!</definedName>
    <definedName name="cf_expan_capx_iden_gov" localSheetId="3">#REF!</definedName>
    <definedName name="cf_expan_capx_iden_gov" localSheetId="2">#REF!</definedName>
    <definedName name="cf_expan_capx_iden_gov" localSheetId="1">#REF!</definedName>
    <definedName name="cf_expan_capx_iden_gov">#REF!</definedName>
    <definedName name="cf_expan_capx_iden_govd" localSheetId="3">#REF!</definedName>
    <definedName name="cf_expan_capx_iden_govd" localSheetId="2">#REF!</definedName>
    <definedName name="cf_expan_capx_iden_govd" localSheetId="1">#REF!</definedName>
    <definedName name="cf_expan_capx_iden_govd">#REF!</definedName>
    <definedName name="cf_expan_capx_iden_gove" localSheetId="3">#REF!</definedName>
    <definedName name="cf_expan_capx_iden_gove" localSheetId="2">#REF!</definedName>
    <definedName name="cf_expan_capx_iden_gove" localSheetId="1">#REF!</definedName>
    <definedName name="cf_expan_capx_iden_gove">#REF!</definedName>
    <definedName name="cf_expan_capx_iden_nep" localSheetId="3">#REF!</definedName>
    <definedName name="cf_expan_capx_iden_nep" localSheetId="2">#REF!</definedName>
    <definedName name="cf_expan_capx_iden_nep" localSheetId="1">#REF!</definedName>
    <definedName name="cf_expan_capx_iden_nep">#REF!</definedName>
    <definedName name="cf_expan_capx_iden_resm" localSheetId="3">#REF!</definedName>
    <definedName name="cf_expan_capx_iden_resm" localSheetId="2">#REF!</definedName>
    <definedName name="cf_expan_capx_iden_resm" localSheetId="1">#REF!</definedName>
    <definedName name="cf_expan_capx_iden_resm">#REF!</definedName>
    <definedName name="cf_expan_capx_iden_sols" localSheetId="3">#REF!</definedName>
    <definedName name="cf_expan_capx_iden_sols" localSheetId="2">#REF!</definedName>
    <definedName name="cf_expan_capx_iden_sols" localSheetId="1">#REF!</definedName>
    <definedName name="cf_expan_capx_iden_sols">#REF!</definedName>
    <definedName name="cf_expan_capx_iden_tam" localSheetId="3">#REF!</definedName>
    <definedName name="cf_expan_capx_iden_tam" localSheetId="2">#REF!</definedName>
    <definedName name="cf_expan_capx_iden_tam" localSheetId="1">#REF!</definedName>
    <definedName name="cf_expan_capx_iden_tam">#REF!</definedName>
    <definedName name="cf_expan_capx_iden_tsc" localSheetId="3">#REF!</definedName>
    <definedName name="cf_expan_capx_iden_tsc" localSheetId="2">#REF!</definedName>
    <definedName name="cf_expan_capx_iden_tsc" localSheetId="1">#REF!</definedName>
    <definedName name="cf_expan_capx_iden_tsc">#REF!</definedName>
    <definedName name="cf_expan_capx_iden_vent" localSheetId="3">#REF!</definedName>
    <definedName name="cf_expan_capx_iden_vent" localSheetId="2">#REF!</definedName>
    <definedName name="cf_expan_capx_iden_vent" localSheetId="1">#REF!</definedName>
    <definedName name="cf_expan_capx_iden_vent">#REF!</definedName>
    <definedName name="cf_expan_capx_iden_watr" localSheetId="3">#REF!</definedName>
    <definedName name="cf_expan_capx_iden_watr" localSheetId="2">#REF!</definedName>
    <definedName name="cf_expan_capx_iden_watr" localSheetId="1">#REF!</definedName>
    <definedName name="cf_expan_capx_iden_watr">#REF!</definedName>
    <definedName name="cf_expan_capx_iden_west" localSheetId="3">#REF!</definedName>
    <definedName name="cf_expan_capx_iden_west" localSheetId="2">#REF!</definedName>
    <definedName name="cf_expan_capx_iden_west" localSheetId="1">#REF!</definedName>
    <definedName name="cf_expan_capx_iden_west">#REF!</definedName>
    <definedName name="cf_expan_capx_mali" localSheetId="3">#REF!</definedName>
    <definedName name="cf_expan_capx_mali" localSheetId="2">#REF!</definedName>
    <definedName name="cf_expan_capx_mali" localSheetId="1">#REF!</definedName>
    <definedName name="cf_expan_capx_mali">#REF!</definedName>
    <definedName name="cf_expan_capx_mwp" localSheetId="3">#REF!</definedName>
    <definedName name="cf_expan_capx_mwp" localSheetId="2">#REF!</definedName>
    <definedName name="cf_expan_capx_mwp" localSheetId="1">#REF!</definedName>
    <definedName name="cf_expan_capx_mwp">#REF!</definedName>
    <definedName name="cf_expan_capx_nep" localSheetId="3">#REF!</definedName>
    <definedName name="cf_expan_capx_nep" localSheetId="2">#REF!</definedName>
    <definedName name="cf_expan_capx_nep" localSheetId="1">#REF!</definedName>
    <definedName name="cf_expan_capx_nep">#REF!</definedName>
    <definedName name="cf_expan_capx_net" localSheetId="3">#REF!</definedName>
    <definedName name="cf_expan_capx_net" localSheetId="2">#REF!</definedName>
    <definedName name="cf_expan_capx_net" localSheetId="1">#REF!</definedName>
    <definedName name="cf_expan_capx_net">#REF!</definedName>
    <definedName name="cf_expan_capx_net_minit" localSheetId="3">#REF!</definedName>
    <definedName name="cf_expan_capx_net_minit" localSheetId="2">#REF!</definedName>
    <definedName name="cf_expan_capx_net_minit" localSheetId="1">#REF!</definedName>
    <definedName name="cf_expan_capx_net_minit">#REF!</definedName>
    <definedName name="cf_expan_capx_ngov" localSheetId="3">#REF!</definedName>
    <definedName name="cf_expan_capx_ngov" localSheetId="2">#REF!</definedName>
    <definedName name="cf_expan_capx_ngov" localSheetId="1">#REF!</definedName>
    <definedName name="cf_expan_capx_ngov">#REF!</definedName>
    <definedName name="cf_expan_capx_npl" localSheetId="3">#REF!</definedName>
    <definedName name="cf_expan_capx_npl" localSheetId="2">#REF!</definedName>
    <definedName name="cf_expan_capx_npl" localSheetId="1">#REF!</definedName>
    <definedName name="cf_expan_capx_npl">#REF!</definedName>
    <definedName name="cf_expan_capx_oth" localSheetId="3">#REF!</definedName>
    <definedName name="cf_expan_capx_oth" localSheetId="2">#REF!</definedName>
    <definedName name="cf_expan_capx_oth" localSheetId="1">#REF!</definedName>
    <definedName name="cf_expan_capx_oth">#REF!</definedName>
    <definedName name="cf_expan_capx_resm" localSheetId="3">#REF!</definedName>
    <definedName name="cf_expan_capx_resm" localSheetId="2">#REF!</definedName>
    <definedName name="cf_expan_capx_resm" localSheetId="1">#REF!</definedName>
    <definedName name="cf_expan_capx_resm">#REF!</definedName>
    <definedName name="cf_expan_capx_rgov" localSheetId="3">#REF!</definedName>
    <definedName name="cf_expan_capx_rgov" localSheetId="2">#REF!</definedName>
    <definedName name="cf_expan_capx_rgov" localSheetId="1">#REF!</definedName>
    <definedName name="cf_expan_capx_rgov">#REF!</definedName>
    <definedName name="cf_expan_capx_rmwp" localSheetId="3">#REF!</definedName>
    <definedName name="cf_expan_capx_rmwp" localSheetId="2">#REF!</definedName>
    <definedName name="cf_expan_capx_rmwp" localSheetId="1">#REF!</definedName>
    <definedName name="cf_expan_capx_rmwp">#REF!</definedName>
    <definedName name="cf_expan_capx_rode" localSheetId="3">#REF!</definedName>
    <definedName name="cf_expan_capx_rode" localSheetId="2">#REF!</definedName>
    <definedName name="cf_expan_capx_rode" localSheetId="1">#REF!</definedName>
    <definedName name="cf_expan_capx_rode">#REF!</definedName>
    <definedName name="cf_expan_capx_sols" localSheetId="3">#REF!</definedName>
    <definedName name="cf_expan_capx_sols" localSheetId="2">#REF!</definedName>
    <definedName name="cf_expan_capx_sols" localSheetId="1">#REF!</definedName>
    <definedName name="cf_expan_capx_sols">#REF!</definedName>
    <definedName name="cf_expan_capx_tam" localSheetId="3">#REF!</definedName>
    <definedName name="cf_expan_capx_tam" localSheetId="2">#REF!</definedName>
    <definedName name="cf_expan_capx_tam" localSheetId="1">#REF!</definedName>
    <definedName name="cf_expan_capx_tam">#REF!</definedName>
    <definedName name="cf_expan_capx_tsc" localSheetId="3">#REF!</definedName>
    <definedName name="cf_expan_capx_tsc" localSheetId="2">#REF!</definedName>
    <definedName name="cf_expan_capx_tsc" localSheetId="1">#REF!</definedName>
    <definedName name="cf_expan_capx_tsc">#REF!</definedName>
    <definedName name="cf_expan_capx_uniden" localSheetId="3">#REF!</definedName>
    <definedName name="cf_expan_capx_uniden" localSheetId="2">#REF!</definedName>
    <definedName name="cf_expan_capx_uniden" localSheetId="1">#REF!</definedName>
    <definedName name="cf_expan_capx_uniden">#REF!</definedName>
    <definedName name="cf_expan_capx_vent" localSheetId="3">#REF!</definedName>
    <definedName name="cf_expan_capx_vent" localSheetId="2">#REF!</definedName>
    <definedName name="cf_expan_capx_vent" localSheetId="1">#REF!</definedName>
    <definedName name="cf_expan_capx_vent">#REF!</definedName>
    <definedName name="cf_expan_capx_vfs" localSheetId="3">#REF!</definedName>
    <definedName name="cf_expan_capx_vfs" localSheetId="2">#REF!</definedName>
    <definedName name="cf_expan_capx_vfs" localSheetId="1">#REF!</definedName>
    <definedName name="cf_expan_capx_vfs">#REF!</definedName>
    <definedName name="cf_expan_capx_watr" localSheetId="3">#REF!</definedName>
    <definedName name="cf_expan_capx_watr" localSheetId="2">#REF!</definedName>
    <definedName name="cf_expan_capx_watr" localSheetId="1">#REF!</definedName>
    <definedName name="cf_expan_capx_watr">#REF!</definedName>
    <definedName name="cf_expan_capx_west" localSheetId="3">#REF!</definedName>
    <definedName name="cf_expan_capx_west" localSheetId="2">#REF!</definedName>
    <definedName name="cf_expan_capx_west" localSheetId="1">#REF!</definedName>
    <definedName name="cf_expan_capx_west">#REF!</definedName>
    <definedName name="cf_expan_capx_wolv" localSheetId="3">#REF!</definedName>
    <definedName name="cf_expan_capx_wolv" localSheetId="2">#REF!</definedName>
    <definedName name="cf_expan_capx_wolv" localSheetId="1">#REF!</definedName>
    <definedName name="cf_expan_capx_wolv">#REF!</definedName>
    <definedName name="cf_fin_act" localSheetId="3">#REF!</definedName>
    <definedName name="cf_fin_act" localSheetId="2">#REF!</definedName>
    <definedName name="cf_fin_act" localSheetId="1">#REF!</definedName>
    <definedName name="cf_fin_act">#REF!</definedName>
    <definedName name="cf_fin_act_0" localSheetId="3">#REF!</definedName>
    <definedName name="cf_fin_act_0" localSheetId="2">#REF!</definedName>
    <definedName name="cf_fin_act_0" localSheetId="1">#REF!</definedName>
    <definedName name="cf_fin_act_0">#REF!</definedName>
    <definedName name="cf_fin_act_ambr" localSheetId="3">#REF!</definedName>
    <definedName name="cf_fin_act_ambr" localSheetId="2">#REF!</definedName>
    <definedName name="cf_fin_act_ambr" localSheetId="1">#REF!</definedName>
    <definedName name="cf_fin_act_ambr">#REF!</definedName>
    <definedName name="cf_fin_act_APIP" localSheetId="3">#REF!</definedName>
    <definedName name="cf_fin_act_APIP" localSheetId="2">#REF!</definedName>
    <definedName name="cf_fin_act_APIP" localSheetId="1">#REF!</definedName>
    <definedName name="cf_fin_act_APIP">#REF!</definedName>
    <definedName name="cf_fin_act_asst" localSheetId="3">#REF!</definedName>
    <definedName name="cf_fin_act_asst" localSheetId="2">#REF!</definedName>
    <definedName name="cf_fin_act_asst" localSheetId="1">#REF!</definedName>
    <definedName name="cf_fin_act_asst">#REF!</definedName>
    <definedName name="cf_fin_act_capx" localSheetId="3">#REF!</definedName>
    <definedName name="cf_fin_act_capx" localSheetId="2">#REF!</definedName>
    <definedName name="cf_fin_act_capx" localSheetId="1">#REF!</definedName>
    <definedName name="cf_fin_act_capx">#REF!</definedName>
    <definedName name="cf_fin_act_CM1DC" localSheetId="3">#REF!</definedName>
    <definedName name="cf_fin_act_CM1DC" localSheetId="2">#REF!</definedName>
    <definedName name="cf_fin_act_CM1DC" localSheetId="1">#REF!</definedName>
    <definedName name="cf_fin_act_CM1DC">#REF!</definedName>
    <definedName name="cf_fin_act_CM1DE" localSheetId="3">#REF!</definedName>
    <definedName name="cf_fin_act_CM1DE" localSheetId="2">#REF!</definedName>
    <definedName name="cf_fin_act_CM1DE" localSheetId="1">#REF!</definedName>
    <definedName name="cf_fin_act_CM1DE">#REF!</definedName>
    <definedName name="cf_fin_act_CM1EL" localSheetId="3">#REF!</definedName>
    <definedName name="cf_fin_act_CM1EL" localSheetId="2">#REF!</definedName>
    <definedName name="cf_fin_act_CM1EL" localSheetId="1">#REF!</definedName>
    <definedName name="cf_fin_act_CM1EL">#REF!</definedName>
    <definedName name="cf_fin_act_CM1NE" localSheetId="3">#REF!</definedName>
    <definedName name="cf_fin_act_CM1NE" localSheetId="2">#REF!</definedName>
    <definedName name="cf_fin_act_CM1NE" localSheetId="1">#REF!</definedName>
    <definedName name="cf_fin_act_CM1NE">#REF!</definedName>
    <definedName name="cf_fin_act_CM2DC" localSheetId="3">#REF!</definedName>
    <definedName name="cf_fin_act_CM2DC" localSheetId="2">#REF!</definedName>
    <definedName name="cf_fin_act_CM2DC" localSheetId="1">#REF!</definedName>
    <definedName name="cf_fin_act_CM2DC">#REF!</definedName>
    <definedName name="cf_fin_act_CM2DE" localSheetId="3">#REF!</definedName>
    <definedName name="cf_fin_act_CM2DE" localSheetId="2">#REF!</definedName>
    <definedName name="cf_fin_act_CM2DE" localSheetId="1">#REF!</definedName>
    <definedName name="cf_fin_act_CM2DE">#REF!</definedName>
    <definedName name="cf_fin_act_CM2EL" localSheetId="3">#REF!</definedName>
    <definedName name="cf_fin_act_CM2EL" localSheetId="2">#REF!</definedName>
    <definedName name="cf_fin_act_CM2EL" localSheetId="1">#REF!</definedName>
    <definedName name="cf_fin_act_CM2EL">#REF!</definedName>
    <definedName name="cf_fin_act_CM2NE" localSheetId="3">#REF!</definedName>
    <definedName name="cf_fin_act_CM2NE" localSheetId="2">#REF!</definedName>
    <definedName name="cf_fin_act_CM2NE" localSheetId="1">#REF!</definedName>
    <definedName name="cf_fin_act_CM2NE">#REF!</definedName>
    <definedName name="cf_fin_act_CM3DC" localSheetId="3">#REF!</definedName>
    <definedName name="cf_fin_act_CM3DC" localSheetId="2">#REF!</definedName>
    <definedName name="cf_fin_act_CM3DC" localSheetId="1">#REF!</definedName>
    <definedName name="cf_fin_act_CM3DC">#REF!</definedName>
    <definedName name="cf_fin_act_CM3DE" localSheetId="3">#REF!</definedName>
    <definedName name="cf_fin_act_CM3DE" localSheetId="2">#REF!</definedName>
    <definedName name="cf_fin_act_CM3DE" localSheetId="1">#REF!</definedName>
    <definedName name="cf_fin_act_CM3DE">#REF!</definedName>
    <definedName name="cf_fin_act_CM3EL" localSheetId="3">#REF!</definedName>
    <definedName name="cf_fin_act_CM3EL" localSheetId="2">#REF!</definedName>
    <definedName name="cf_fin_act_CM3EL" localSheetId="1">#REF!</definedName>
    <definedName name="cf_fin_act_CM3EL">#REF!</definedName>
    <definedName name="cf_fin_act_CM3NE" localSheetId="3">#REF!</definedName>
    <definedName name="cf_fin_act_CM3NE" localSheetId="2">#REF!</definedName>
    <definedName name="cf_fin_act_CM3NE" localSheetId="1">#REF!</definedName>
    <definedName name="cf_fin_act_CM3NE">#REF!</definedName>
    <definedName name="cf_fin_act_CM4DC" localSheetId="3">#REF!</definedName>
    <definedName name="cf_fin_act_CM4DC" localSheetId="2">#REF!</definedName>
    <definedName name="cf_fin_act_CM4DC" localSheetId="1">#REF!</definedName>
    <definedName name="cf_fin_act_CM4DC">#REF!</definedName>
    <definedName name="cf_fin_act_CM4DE" localSheetId="3">#REF!</definedName>
    <definedName name="cf_fin_act_CM4DE" localSheetId="2">#REF!</definedName>
    <definedName name="cf_fin_act_CM4DE" localSheetId="1">#REF!</definedName>
    <definedName name="cf_fin_act_CM4DE">#REF!</definedName>
    <definedName name="cf_fin_act_CM4EL" localSheetId="3">#REF!</definedName>
    <definedName name="cf_fin_act_CM4EL" localSheetId="2">#REF!</definedName>
    <definedName name="cf_fin_act_CM4EL" localSheetId="1">#REF!</definedName>
    <definedName name="cf_fin_act_CM4EL">#REF!</definedName>
    <definedName name="cf_fin_act_CM4NE" localSheetId="3">#REF!</definedName>
    <definedName name="cf_fin_act_CM4NE" localSheetId="2">#REF!</definedName>
    <definedName name="cf_fin_act_CM4NE" localSheetId="1">#REF!</definedName>
    <definedName name="cf_fin_act_CM4NE">#REF!</definedName>
    <definedName name="cf_fin_act_CM5DC" localSheetId="3">#REF!</definedName>
    <definedName name="cf_fin_act_CM5DC" localSheetId="2">#REF!</definedName>
    <definedName name="cf_fin_act_CM5DC" localSheetId="1">#REF!</definedName>
    <definedName name="cf_fin_act_CM5DC">#REF!</definedName>
    <definedName name="cf_fin_act_CM5DE" localSheetId="3">#REF!</definedName>
    <definedName name="cf_fin_act_CM5DE" localSheetId="2">#REF!</definedName>
    <definedName name="cf_fin_act_CM5DE" localSheetId="1">#REF!</definedName>
    <definedName name="cf_fin_act_CM5DE">#REF!</definedName>
    <definedName name="cf_fin_act_CMDCC" localSheetId="3">#REF!</definedName>
    <definedName name="cf_fin_act_CMDCC" localSheetId="2">#REF!</definedName>
    <definedName name="cf_fin_act_CMDCC" localSheetId="1">#REF!</definedName>
    <definedName name="cf_fin_act_CMDCC">#REF!</definedName>
    <definedName name="cf_fin_act_CMDEC" localSheetId="3">#REF!</definedName>
    <definedName name="cf_fin_act_CMDEC" localSheetId="2">#REF!</definedName>
    <definedName name="cf_fin_act_CMDEC" localSheetId="1">#REF!</definedName>
    <definedName name="cf_fin_act_CMDEC">#REF!</definedName>
    <definedName name="cf_fin_act_CMDEG" localSheetId="3">#REF!</definedName>
    <definedName name="cf_fin_act_CMDEG" localSheetId="2">#REF!</definedName>
    <definedName name="cf_fin_act_CMDEG" localSheetId="1">#REF!</definedName>
    <definedName name="cf_fin_act_CMDEG">#REF!</definedName>
    <definedName name="cf_fin_act_CMELE" localSheetId="3">#REF!</definedName>
    <definedName name="cf_fin_act_CMELE" localSheetId="2">#REF!</definedName>
    <definedName name="cf_fin_act_CMELE" localSheetId="1">#REF!</definedName>
    <definedName name="cf_fin_act_CMELE">#REF!</definedName>
    <definedName name="cf_fin_act_CMNEP" localSheetId="3">#REF!</definedName>
    <definedName name="cf_fin_act_CMNEP" localSheetId="2">#REF!</definedName>
    <definedName name="cf_fin_act_CMNEP" localSheetId="1">#REF!</definedName>
    <definedName name="cf_fin_act_CMNEP">#REF!</definedName>
    <definedName name="cf_fin_act_corp" localSheetId="3">#REF!</definedName>
    <definedName name="cf_fin_act_corp" localSheetId="2">#REF!</definedName>
    <definedName name="cf_fin_act_corp" localSheetId="1">#REF!</definedName>
    <definedName name="cf_fin_act_corp">#REF!</definedName>
    <definedName name="cf_fin_act_cres" localSheetId="3">#REF!</definedName>
    <definedName name="cf_fin_act_cres" localSheetId="2">#REF!</definedName>
    <definedName name="cf_fin_act_cres" localSheetId="1">#REF!</definedName>
    <definedName name="cf_fin_act_cres">#REF!</definedName>
    <definedName name="cf_fin_act_crmw" localSheetId="3">#REF!</definedName>
    <definedName name="cf_fin_act_crmw" localSheetId="2">#REF!</definedName>
    <definedName name="cf_fin_act_crmw" localSheetId="1">#REF!</definedName>
    <definedName name="cf_fin_act_crmw">#REF!</definedName>
    <definedName name="cf_fin_act_dadj" localSheetId="3">#REF!</definedName>
    <definedName name="cf_fin_act_dadj" localSheetId="2">#REF!</definedName>
    <definedName name="cf_fin_act_dadj" localSheetId="1">#REF!</definedName>
    <definedName name="cf_fin_act_dadj">#REF!</definedName>
    <definedName name="cf_fin_act_DCC" localSheetId="3">#REF!</definedName>
    <definedName name="cf_fin_act_DCC" localSheetId="2">#REF!</definedName>
    <definedName name="cf_fin_act_DCC" localSheetId="1">#REF!</definedName>
    <definedName name="cf_fin_act_DCC">#REF!</definedName>
    <definedName name="cf_fin_act_dccw" localSheetId="3">#REF!</definedName>
    <definedName name="cf_fin_act_dccw" localSheetId="2">#REF!</definedName>
    <definedName name="cf_fin_act_dccw" localSheetId="1">#REF!</definedName>
    <definedName name="cf_fin_act_dccw">#REF!</definedName>
    <definedName name="cf_fin_act_dcom" localSheetId="3">#REF!</definedName>
    <definedName name="cf_fin_act_dcom" localSheetId="2">#REF!</definedName>
    <definedName name="cf_fin_act_dcom" localSheetId="1">#REF!</definedName>
    <definedName name="cf_fin_act_dcom">#REF!</definedName>
    <definedName name="cf_fin_act_degw" localSheetId="3">#REF!</definedName>
    <definedName name="cf_fin_act_degw" localSheetId="2">#REF!</definedName>
    <definedName name="cf_fin_act_degw" localSheetId="1">#REF!</definedName>
    <definedName name="cf_fin_act_degw">#REF!</definedName>
    <definedName name="cf_fin_act_deiw" localSheetId="3">#REF!</definedName>
    <definedName name="cf_fin_act_deiw" localSheetId="2">#REF!</definedName>
    <definedName name="cf_fin_act_deiw" localSheetId="1">#REF!</definedName>
    <definedName name="cf_fin_act_deiw">#REF!</definedName>
    <definedName name="cf_fin_act_denw" localSheetId="3">#REF!</definedName>
    <definedName name="cf_fin_act_denw" localSheetId="2">#REF!</definedName>
    <definedName name="cf_fin_act_denw" localSheetId="1">#REF!</definedName>
    <definedName name="cf_fin_act_denw">#REF!</definedName>
    <definedName name="cf_fin_act_desi" localSheetId="3">#REF!</definedName>
    <definedName name="cf_fin_act_desi" localSheetId="2">#REF!</definedName>
    <definedName name="cf_fin_act_desi" localSheetId="1">#REF!</definedName>
    <definedName name="cf_fin_act_desi">#REF!</definedName>
    <definedName name="cf_fin_act_dess" localSheetId="3">#REF!</definedName>
    <definedName name="cf_fin_act_dess" localSheetId="2">#REF!</definedName>
    <definedName name="cf_fin_act_dess" localSheetId="1">#REF!</definedName>
    <definedName name="cf_fin_act_dess">#REF!</definedName>
    <definedName name="cf_fin_act_dfd" localSheetId="3">#REF!</definedName>
    <definedName name="cf_fin_act_dfd" localSheetId="2">#REF!</definedName>
    <definedName name="cf_fin_act_dfd" localSheetId="1">#REF!</definedName>
    <definedName name="cf_fin_act_dfd">#REF!</definedName>
    <definedName name="cf_fin_act_dgov" localSheetId="3">#REF!</definedName>
    <definedName name="cf_fin_act_dgov" localSheetId="2">#REF!</definedName>
    <definedName name="cf_fin_act_dgov" localSheetId="1">#REF!</definedName>
    <definedName name="cf_fin_act_dgov">#REF!</definedName>
    <definedName name="cf_fin_act_dnet" localSheetId="3">#REF!</definedName>
    <definedName name="cf_fin_act_dnet" localSheetId="2">#REF!</definedName>
    <definedName name="cf_fin_act_dnet" localSheetId="1">#REF!</definedName>
    <definedName name="cf_fin_act_dnet">#REF!</definedName>
    <definedName name="cf_fin_act_dpbg" localSheetId="3">#REF!</definedName>
    <definedName name="cf_fin_act_dpbg" localSheetId="2">#REF!</definedName>
    <definedName name="cf_fin_act_dpbg" localSheetId="1">#REF!</definedName>
    <definedName name="cf_fin_act_dpbg">#REF!</definedName>
    <definedName name="cf_fin_act_dsol" localSheetId="3">#REF!</definedName>
    <definedName name="cf_fin_act_dsol" localSheetId="2">#REF!</definedName>
    <definedName name="cf_fin_act_dsol" localSheetId="1">#REF!</definedName>
    <definedName name="cf_fin_act_dsol">#REF!</definedName>
    <definedName name="cf_fin_act_eadj" localSheetId="3">#REF!</definedName>
    <definedName name="cf_fin_act_eadj" localSheetId="2">#REF!</definedName>
    <definedName name="cf_fin_act_eadj" localSheetId="1">#REF!</definedName>
    <definedName name="cf_fin_act_eadj">#REF!</definedName>
    <definedName name="cf_fin_act_egov" localSheetId="3">#REF!</definedName>
    <definedName name="cf_fin_act_egov" localSheetId="2">#REF!</definedName>
    <definedName name="cf_fin_act_egov" localSheetId="1">#REF!</definedName>
    <definedName name="cf_fin_act_egov">#REF!</definedName>
    <definedName name="cf_fin_act_elec" localSheetId="3">#REF!</definedName>
    <definedName name="cf_fin_act_elec" localSheetId="2">#REF!</definedName>
    <definedName name="cf_fin_act_elec" localSheetId="1">#REF!</definedName>
    <definedName name="cf_fin_act_elec">#REF!</definedName>
    <definedName name="cf_fin_act_esvc" localSheetId="3">#REF!</definedName>
    <definedName name="cf_fin_act_esvc" localSheetId="2">#REF!</definedName>
    <definedName name="cf_fin_act_esvc" localSheetId="1">#REF!</definedName>
    <definedName name="cf_fin_act_esvc">#REF!</definedName>
    <definedName name="cf_fin_act_fnco" localSheetId="3">#REF!</definedName>
    <definedName name="cf_fin_act_fnco" localSheetId="2">#REF!</definedName>
    <definedName name="cf_fin_act_fnco" localSheetId="1">#REF!</definedName>
    <definedName name="cf_fin_act_fnco">#REF!</definedName>
    <definedName name="cf_fin_act_fsac" localSheetId="3">#REF!</definedName>
    <definedName name="cf_fin_act_fsac" localSheetId="2">#REF!</definedName>
    <definedName name="cf_fin_act_fsac" localSheetId="1">#REF!</definedName>
    <definedName name="cf_fin_act_fsac">#REF!</definedName>
    <definedName name="cf_fin_act_fsad" localSheetId="3">#REF!</definedName>
    <definedName name="cf_fin_act_fsad" localSheetId="2">#REF!</definedName>
    <definedName name="cf_fin_act_fsad" localSheetId="1">#REF!</definedName>
    <definedName name="cf_fin_act_fsad">#REF!</definedName>
    <definedName name="cf_fin_act_fser" localSheetId="3">#REF!</definedName>
    <definedName name="cf_fin_act_fser" localSheetId="2">#REF!</definedName>
    <definedName name="cf_fin_act_fser" localSheetId="1">#REF!</definedName>
    <definedName name="cf_fin_act_fser">#REF!</definedName>
    <definedName name="cf_fin_act_fstp" localSheetId="3">#REF!</definedName>
    <definedName name="cf_fin_act_fstp" localSheetId="2">#REF!</definedName>
    <definedName name="cf_fin_act_fstp" localSheetId="1">#REF!</definedName>
    <definedName name="cf_fin_act_fstp">#REF!</definedName>
    <definedName name="cf_fin_act_gadd" localSheetId="3">#REF!</definedName>
    <definedName name="cf_fin_act_gadd" localSheetId="2">#REF!</definedName>
    <definedName name="cf_fin_act_gadd" localSheetId="1">#REF!</definedName>
    <definedName name="cf_fin_act_gadd">#REF!</definedName>
    <definedName name="cf_fin_act_gadi" localSheetId="3">#REF!</definedName>
    <definedName name="cf_fin_act_gadi" localSheetId="2">#REF!</definedName>
    <definedName name="cf_fin_act_gadi" localSheetId="1">#REF!</definedName>
    <definedName name="cf_fin_act_gadi">#REF!</definedName>
    <definedName name="cf_fin_act_gadj" localSheetId="3">#REF!</definedName>
    <definedName name="cf_fin_act_gadj" localSheetId="2">#REF!</definedName>
    <definedName name="cf_fin_act_gadj" localSheetId="1">#REF!</definedName>
    <definedName name="cf_fin_act_gadj">#REF!</definedName>
    <definedName name="cf_fin_act_gov" localSheetId="3">#REF!</definedName>
    <definedName name="cf_fin_act_gov" localSheetId="2">#REF!</definedName>
    <definedName name="cf_fin_act_gov" localSheetId="1">#REF!</definedName>
    <definedName name="cf_fin_act_gov">#REF!</definedName>
    <definedName name="cf_fin_act_govd" localSheetId="3">#REF!</definedName>
    <definedName name="cf_fin_act_govd" localSheetId="2">#REF!</definedName>
    <definedName name="cf_fin_act_govd" localSheetId="1">#REF!</definedName>
    <definedName name="cf_fin_act_govd">#REF!</definedName>
    <definedName name="cf_fin_act_gove" localSheetId="3">#REF!</definedName>
    <definedName name="cf_fin_act_gove" localSheetId="2">#REF!</definedName>
    <definedName name="cf_fin_act_gove" localSheetId="1">#REF!</definedName>
    <definedName name="cf_fin_act_gove">#REF!</definedName>
    <definedName name="cf_fin_act_mali" localSheetId="3">#REF!</definedName>
    <definedName name="cf_fin_act_mali" localSheetId="2">#REF!</definedName>
    <definedName name="cf_fin_act_mali" localSheetId="1">#REF!</definedName>
    <definedName name="cf_fin_act_mali">#REF!</definedName>
    <definedName name="cf_fin_act_nep" localSheetId="3">#REF!</definedName>
    <definedName name="cf_fin_act_nep" localSheetId="2">#REF!</definedName>
    <definedName name="cf_fin_act_nep" localSheetId="1">#REF!</definedName>
    <definedName name="cf_fin_act_nep">#REF!</definedName>
    <definedName name="cf_fin_act_ngov" localSheetId="3">#REF!</definedName>
    <definedName name="cf_fin_act_ngov" localSheetId="2">#REF!</definedName>
    <definedName name="cf_fin_act_ngov" localSheetId="1">#REF!</definedName>
    <definedName name="cf_fin_act_ngov">#REF!</definedName>
    <definedName name="cf_fin_act_npl" localSheetId="3">#REF!</definedName>
    <definedName name="cf_fin_act_npl" localSheetId="2">#REF!</definedName>
    <definedName name="cf_fin_act_npl" localSheetId="1">#REF!</definedName>
    <definedName name="cf_fin_act_npl">#REF!</definedName>
    <definedName name="cf_fin_act_resm" localSheetId="3">#REF!</definedName>
    <definedName name="cf_fin_act_resm" localSheetId="2">#REF!</definedName>
    <definedName name="cf_fin_act_resm" localSheetId="1">#REF!</definedName>
    <definedName name="cf_fin_act_resm">#REF!</definedName>
    <definedName name="cf_fin_act_rgov" localSheetId="3">#REF!</definedName>
    <definedName name="cf_fin_act_rgov" localSheetId="2">#REF!</definedName>
    <definedName name="cf_fin_act_rgov" localSheetId="1">#REF!</definedName>
    <definedName name="cf_fin_act_rgov">#REF!</definedName>
    <definedName name="cf_fin_act_sols" localSheetId="3">#REF!</definedName>
    <definedName name="cf_fin_act_sols" localSheetId="2">#REF!</definedName>
    <definedName name="cf_fin_act_sols" localSheetId="1">#REF!</definedName>
    <definedName name="cf_fin_act_sols">#REF!</definedName>
    <definedName name="cf_fin_act_tam" localSheetId="3">#REF!</definedName>
    <definedName name="cf_fin_act_tam" localSheetId="2">#REF!</definedName>
    <definedName name="cf_fin_act_tam" localSheetId="1">#REF!</definedName>
    <definedName name="cf_fin_act_tam">#REF!</definedName>
    <definedName name="cf_fin_act_tsc" localSheetId="3">#REF!</definedName>
    <definedName name="cf_fin_act_tsc" localSheetId="2">#REF!</definedName>
    <definedName name="cf_fin_act_tsc" localSheetId="1">#REF!</definedName>
    <definedName name="cf_fin_act_tsc">#REF!</definedName>
    <definedName name="cf_fin_act_vent" localSheetId="3">#REF!</definedName>
    <definedName name="cf_fin_act_vent" localSheetId="2">#REF!</definedName>
    <definedName name="cf_fin_act_vent" localSheetId="1">#REF!</definedName>
    <definedName name="cf_fin_act_vent">#REF!</definedName>
    <definedName name="cf_fin_act_vfs" localSheetId="3">#REF!</definedName>
    <definedName name="cf_fin_act_vfs" localSheetId="2">#REF!</definedName>
    <definedName name="cf_fin_act_vfs" localSheetId="1">#REF!</definedName>
    <definedName name="cf_fin_act_vfs">#REF!</definedName>
    <definedName name="cf_fin_act_watr" localSheetId="3">#REF!</definedName>
    <definedName name="cf_fin_act_watr" localSheetId="2">#REF!</definedName>
    <definedName name="cf_fin_act_watr" localSheetId="1">#REF!</definedName>
    <definedName name="cf_fin_act_watr">#REF!</definedName>
    <definedName name="cf_fin_act_west" localSheetId="3">#REF!</definedName>
    <definedName name="cf_fin_act_west" localSheetId="2">#REF!</definedName>
    <definedName name="cf_fin_act_west" localSheetId="1">#REF!</definedName>
    <definedName name="cf_fin_act_west">#REF!</definedName>
    <definedName name="cf_inv_act" localSheetId="3">#REF!</definedName>
    <definedName name="cf_inv_act" localSheetId="2">#REF!</definedName>
    <definedName name="cf_inv_act" localSheetId="1">#REF!</definedName>
    <definedName name="cf_inv_act">#REF!</definedName>
    <definedName name="cf_inv_act_0" localSheetId="3">#REF!</definedName>
    <definedName name="cf_inv_act_0" localSheetId="2">#REF!</definedName>
    <definedName name="cf_inv_act_0" localSheetId="1">#REF!</definedName>
    <definedName name="cf_inv_act_0">#REF!</definedName>
    <definedName name="cf_inv_act_ADCC" localSheetId="3">#REF!</definedName>
    <definedName name="cf_inv_act_ADCC" localSheetId="2">#REF!</definedName>
    <definedName name="cf_inv_act_ADCC" localSheetId="1">#REF!</definedName>
    <definedName name="cf_inv_act_ADCC">#REF!</definedName>
    <definedName name="cf_inv_act_ambr" localSheetId="3">#REF!</definedName>
    <definedName name="cf_inv_act_ambr" localSheetId="2">#REF!</definedName>
    <definedName name="cf_inv_act_ambr" localSheetId="1">#REF!</definedName>
    <definedName name="cf_inv_act_ambr">#REF!</definedName>
    <definedName name="cf_inv_act_ANPL" localSheetId="3">#REF!</definedName>
    <definedName name="cf_inv_act_ANPL" localSheetId="2">#REF!</definedName>
    <definedName name="cf_inv_act_ANPL" localSheetId="1">#REF!</definedName>
    <definedName name="cf_inv_act_ANPL">#REF!</definedName>
    <definedName name="cf_inv_act_APIP" localSheetId="3">#REF!</definedName>
    <definedName name="cf_inv_act_APIP" localSheetId="2">#REF!</definedName>
    <definedName name="cf_inv_act_APIP" localSheetId="1">#REF!</definedName>
    <definedName name="cf_inv_act_APIP">#REF!</definedName>
    <definedName name="cf_inv_act_asst" localSheetId="3">#REF!</definedName>
    <definedName name="cf_inv_act_asst" localSheetId="2">#REF!</definedName>
    <definedName name="cf_inv_act_asst" localSheetId="1">#REF!</definedName>
    <definedName name="cf_inv_act_asst">#REF!</definedName>
    <definedName name="cf_inv_act_capx" localSheetId="3">#REF!</definedName>
    <definedName name="cf_inv_act_capx" localSheetId="2">#REF!</definedName>
    <definedName name="cf_inv_act_capx" localSheetId="1">#REF!</definedName>
    <definedName name="cf_inv_act_capx">#REF!</definedName>
    <definedName name="cf_inv_act_CM1DC" localSheetId="3">#REF!</definedName>
    <definedName name="cf_inv_act_CM1DC" localSheetId="2">#REF!</definedName>
    <definedName name="cf_inv_act_CM1DC" localSheetId="1">#REF!</definedName>
    <definedName name="cf_inv_act_CM1DC">#REF!</definedName>
    <definedName name="cf_inv_act_CM1DE" localSheetId="3">#REF!</definedName>
    <definedName name="cf_inv_act_CM1DE" localSheetId="2">#REF!</definedName>
    <definedName name="cf_inv_act_CM1DE" localSheetId="1">#REF!</definedName>
    <definedName name="cf_inv_act_CM1DE">#REF!</definedName>
    <definedName name="cf_inv_act_CM1EL" localSheetId="3">#REF!</definedName>
    <definedName name="cf_inv_act_CM1EL" localSheetId="2">#REF!</definedName>
    <definedName name="cf_inv_act_CM1EL" localSheetId="1">#REF!</definedName>
    <definedName name="cf_inv_act_CM1EL">#REF!</definedName>
    <definedName name="cf_inv_act_CM1NE" localSheetId="3">#REF!</definedName>
    <definedName name="cf_inv_act_CM1NE" localSheetId="2">#REF!</definedName>
    <definedName name="cf_inv_act_CM1NE" localSheetId="1">#REF!</definedName>
    <definedName name="cf_inv_act_CM1NE">#REF!</definedName>
    <definedName name="cf_inv_act_CM2DC" localSheetId="3">#REF!</definedName>
    <definedName name="cf_inv_act_CM2DC" localSheetId="2">#REF!</definedName>
    <definedName name="cf_inv_act_CM2DC" localSheetId="1">#REF!</definedName>
    <definedName name="cf_inv_act_CM2DC">#REF!</definedName>
    <definedName name="cf_inv_act_CM2DE" localSheetId="3">#REF!</definedName>
    <definedName name="cf_inv_act_CM2DE" localSheetId="2">#REF!</definedName>
    <definedName name="cf_inv_act_CM2DE" localSheetId="1">#REF!</definedName>
    <definedName name="cf_inv_act_CM2DE">#REF!</definedName>
    <definedName name="cf_inv_act_CM2EL" localSheetId="3">#REF!</definedName>
    <definedName name="cf_inv_act_CM2EL" localSheetId="2">#REF!</definedName>
    <definedName name="cf_inv_act_CM2EL" localSheetId="1">#REF!</definedName>
    <definedName name="cf_inv_act_CM2EL">#REF!</definedName>
    <definedName name="cf_inv_act_CM2NE" localSheetId="3">#REF!</definedName>
    <definedName name="cf_inv_act_CM2NE" localSheetId="2">#REF!</definedName>
    <definedName name="cf_inv_act_CM2NE" localSheetId="1">#REF!</definedName>
    <definedName name="cf_inv_act_CM2NE">#REF!</definedName>
    <definedName name="cf_inv_act_CM3DC" localSheetId="3">#REF!</definedName>
    <definedName name="cf_inv_act_CM3DC" localSheetId="2">#REF!</definedName>
    <definedName name="cf_inv_act_CM3DC" localSheetId="1">#REF!</definedName>
    <definedName name="cf_inv_act_CM3DC">#REF!</definedName>
    <definedName name="cf_inv_act_CM3DE" localSheetId="3">#REF!</definedName>
    <definedName name="cf_inv_act_CM3DE" localSheetId="2">#REF!</definedName>
    <definedName name="cf_inv_act_CM3DE" localSheetId="1">#REF!</definedName>
    <definedName name="cf_inv_act_CM3DE">#REF!</definedName>
    <definedName name="cf_inv_act_CM3EL" localSheetId="3">#REF!</definedName>
    <definedName name="cf_inv_act_CM3EL" localSheetId="2">#REF!</definedName>
    <definedName name="cf_inv_act_CM3EL" localSheetId="1">#REF!</definedName>
    <definedName name="cf_inv_act_CM3EL">#REF!</definedName>
    <definedName name="cf_inv_act_CM3NE" localSheetId="3">#REF!</definedName>
    <definedName name="cf_inv_act_CM3NE" localSheetId="2">#REF!</definedName>
    <definedName name="cf_inv_act_CM3NE" localSheetId="1">#REF!</definedName>
    <definedName name="cf_inv_act_CM3NE">#REF!</definedName>
    <definedName name="cf_inv_act_CM4DC" localSheetId="3">#REF!</definedName>
    <definedName name="cf_inv_act_CM4DC" localSheetId="2">#REF!</definedName>
    <definedName name="cf_inv_act_CM4DC" localSheetId="1">#REF!</definedName>
    <definedName name="cf_inv_act_CM4DC">#REF!</definedName>
    <definedName name="cf_inv_act_CM4DE" localSheetId="3">#REF!</definedName>
    <definedName name="cf_inv_act_CM4DE" localSheetId="2">#REF!</definedName>
    <definedName name="cf_inv_act_CM4DE" localSheetId="1">#REF!</definedName>
    <definedName name="cf_inv_act_CM4DE">#REF!</definedName>
    <definedName name="cf_inv_act_CM4EL" localSheetId="3">#REF!</definedName>
    <definedName name="cf_inv_act_CM4EL" localSheetId="2">#REF!</definedName>
    <definedName name="cf_inv_act_CM4EL" localSheetId="1">#REF!</definedName>
    <definedName name="cf_inv_act_CM4EL">#REF!</definedName>
    <definedName name="cf_inv_act_CM4NE" localSheetId="3">#REF!</definedName>
    <definedName name="cf_inv_act_CM4NE" localSheetId="2">#REF!</definedName>
    <definedName name="cf_inv_act_CM4NE" localSheetId="1">#REF!</definedName>
    <definedName name="cf_inv_act_CM4NE">#REF!</definedName>
    <definedName name="cf_inv_act_CM5DC" localSheetId="3">#REF!</definedName>
    <definedName name="cf_inv_act_CM5DC" localSheetId="2">#REF!</definedName>
    <definedName name="cf_inv_act_CM5DC" localSheetId="1">#REF!</definedName>
    <definedName name="cf_inv_act_CM5DC">#REF!</definedName>
    <definedName name="cf_inv_act_CM5DE" localSheetId="3">#REF!</definedName>
    <definedName name="cf_inv_act_CM5DE" localSheetId="2">#REF!</definedName>
    <definedName name="cf_inv_act_CM5DE" localSheetId="1">#REF!</definedName>
    <definedName name="cf_inv_act_CM5DE">#REF!</definedName>
    <definedName name="cf_inv_act_CMDCC" localSheetId="3">#REF!</definedName>
    <definedName name="cf_inv_act_CMDCC" localSheetId="2">#REF!</definedName>
    <definedName name="cf_inv_act_CMDCC" localSheetId="1">#REF!</definedName>
    <definedName name="cf_inv_act_CMDCC">#REF!</definedName>
    <definedName name="cf_inv_act_CMDEC" localSheetId="3">#REF!</definedName>
    <definedName name="cf_inv_act_CMDEC" localSheetId="2">#REF!</definedName>
    <definedName name="cf_inv_act_CMDEC" localSheetId="1">#REF!</definedName>
    <definedName name="cf_inv_act_CMDEC">#REF!</definedName>
    <definedName name="cf_inv_act_CMDEG" localSheetId="3">#REF!</definedName>
    <definedName name="cf_inv_act_CMDEG" localSheetId="2">#REF!</definedName>
    <definedName name="cf_inv_act_CMDEG" localSheetId="1">#REF!</definedName>
    <definedName name="cf_inv_act_CMDEG">#REF!</definedName>
    <definedName name="cf_inv_act_CMELE" localSheetId="3">#REF!</definedName>
    <definedName name="cf_inv_act_CMELE" localSheetId="2">#REF!</definedName>
    <definedName name="cf_inv_act_CMELE" localSheetId="1">#REF!</definedName>
    <definedName name="cf_inv_act_CMELE">#REF!</definedName>
    <definedName name="cf_inv_act_CMNEP" localSheetId="3">#REF!</definedName>
    <definedName name="cf_inv_act_CMNEP" localSheetId="2">#REF!</definedName>
    <definedName name="cf_inv_act_CMNEP" localSheetId="1">#REF!</definedName>
    <definedName name="cf_inv_act_CMNEP">#REF!</definedName>
    <definedName name="cf_inv_act_corp" localSheetId="3">#REF!</definedName>
    <definedName name="cf_inv_act_corp" localSheetId="2">#REF!</definedName>
    <definedName name="cf_inv_act_corp" localSheetId="1">#REF!</definedName>
    <definedName name="cf_inv_act_corp">#REF!</definedName>
    <definedName name="cf_inv_act_cres" localSheetId="3">#REF!</definedName>
    <definedName name="cf_inv_act_cres" localSheetId="2">#REF!</definedName>
    <definedName name="cf_inv_act_cres" localSheetId="1">#REF!</definedName>
    <definedName name="cf_inv_act_cres">#REF!</definedName>
    <definedName name="cf_inv_act_crmw" localSheetId="3">#REF!</definedName>
    <definedName name="cf_inv_act_crmw" localSheetId="2">#REF!</definedName>
    <definedName name="cf_inv_act_crmw" localSheetId="1">#REF!</definedName>
    <definedName name="cf_inv_act_crmw">#REF!</definedName>
    <definedName name="cf_inv_act_dadj" localSheetId="3">#REF!</definedName>
    <definedName name="cf_inv_act_dadj" localSheetId="2">#REF!</definedName>
    <definedName name="cf_inv_act_dadj" localSheetId="1">#REF!</definedName>
    <definedName name="cf_inv_act_dadj">#REF!</definedName>
    <definedName name="cf_inv_act_DCC" localSheetId="3">#REF!</definedName>
    <definedName name="cf_inv_act_DCC" localSheetId="2">#REF!</definedName>
    <definedName name="cf_inv_act_DCC" localSheetId="1">#REF!</definedName>
    <definedName name="cf_inv_act_DCC">#REF!</definedName>
    <definedName name="cf_inv_act_dccw" localSheetId="3">#REF!</definedName>
    <definedName name="cf_inv_act_dccw" localSheetId="2">#REF!</definedName>
    <definedName name="cf_inv_act_dccw" localSheetId="1">#REF!</definedName>
    <definedName name="cf_inv_act_dccw">#REF!</definedName>
    <definedName name="cf_inv_act_dcom" localSheetId="3">#REF!</definedName>
    <definedName name="cf_inv_act_dcom" localSheetId="2">#REF!</definedName>
    <definedName name="cf_inv_act_dcom" localSheetId="1">#REF!</definedName>
    <definedName name="cf_inv_act_dcom">#REF!</definedName>
    <definedName name="cf_inv_act_degw" localSheetId="3">#REF!</definedName>
    <definedName name="cf_inv_act_degw" localSheetId="2">#REF!</definedName>
    <definedName name="cf_inv_act_degw" localSheetId="1">#REF!</definedName>
    <definedName name="cf_inv_act_degw">#REF!</definedName>
    <definedName name="cf_inv_act_deiw" localSheetId="3">#REF!</definedName>
    <definedName name="cf_inv_act_deiw" localSheetId="2">#REF!</definedName>
    <definedName name="cf_inv_act_deiw" localSheetId="1">#REF!</definedName>
    <definedName name="cf_inv_act_deiw">#REF!</definedName>
    <definedName name="cf_inv_act_denw" localSheetId="3">#REF!</definedName>
    <definedName name="cf_inv_act_denw" localSheetId="2">#REF!</definedName>
    <definedName name="cf_inv_act_denw" localSheetId="1">#REF!</definedName>
    <definedName name="cf_inv_act_denw">#REF!</definedName>
    <definedName name="cf_inv_act_desi" localSheetId="3">#REF!</definedName>
    <definedName name="cf_inv_act_desi" localSheetId="2">#REF!</definedName>
    <definedName name="cf_inv_act_desi" localSheetId="1">#REF!</definedName>
    <definedName name="cf_inv_act_desi">#REF!</definedName>
    <definedName name="cf_inv_act_dess" localSheetId="3">#REF!</definedName>
    <definedName name="cf_inv_act_dess" localSheetId="2">#REF!</definedName>
    <definedName name="cf_inv_act_dess" localSheetId="1">#REF!</definedName>
    <definedName name="cf_inv_act_dess">#REF!</definedName>
    <definedName name="cf_inv_act_dfd" localSheetId="3">#REF!</definedName>
    <definedName name="cf_inv_act_dfd" localSheetId="2">#REF!</definedName>
    <definedName name="cf_inv_act_dfd" localSheetId="1">#REF!</definedName>
    <definedName name="cf_inv_act_dfd">#REF!</definedName>
    <definedName name="cf_inv_act_dgov" localSheetId="3">#REF!</definedName>
    <definedName name="cf_inv_act_dgov" localSheetId="2">#REF!</definedName>
    <definedName name="cf_inv_act_dgov" localSheetId="1">#REF!</definedName>
    <definedName name="cf_inv_act_dgov">#REF!</definedName>
    <definedName name="cf_inv_act_dnet" localSheetId="3">#REF!</definedName>
    <definedName name="cf_inv_act_dnet" localSheetId="2">#REF!</definedName>
    <definedName name="cf_inv_act_dnet" localSheetId="1">#REF!</definedName>
    <definedName name="cf_inv_act_dnet">#REF!</definedName>
    <definedName name="cf_inv_act_dpbg" localSheetId="3">#REF!</definedName>
    <definedName name="cf_inv_act_dpbg" localSheetId="2">#REF!</definedName>
    <definedName name="cf_inv_act_dpbg" localSheetId="1">#REF!</definedName>
    <definedName name="cf_inv_act_dpbg">#REF!</definedName>
    <definedName name="cf_inv_act_dsol" localSheetId="3">#REF!</definedName>
    <definedName name="cf_inv_act_dsol" localSheetId="2">#REF!</definedName>
    <definedName name="cf_inv_act_dsol" localSheetId="1">#REF!</definedName>
    <definedName name="cf_inv_act_dsol">#REF!</definedName>
    <definedName name="cf_inv_act_eadj" localSheetId="3">#REF!</definedName>
    <definedName name="cf_inv_act_eadj" localSheetId="2">#REF!</definedName>
    <definedName name="cf_inv_act_eadj" localSheetId="1">#REF!</definedName>
    <definedName name="cf_inv_act_eadj">#REF!</definedName>
    <definedName name="cf_inv_act_egov" localSheetId="3">#REF!</definedName>
    <definedName name="cf_inv_act_egov" localSheetId="2">#REF!</definedName>
    <definedName name="cf_inv_act_egov" localSheetId="1">#REF!</definedName>
    <definedName name="cf_inv_act_egov">#REF!</definedName>
    <definedName name="cf_inv_act_elec" localSheetId="3">#REF!</definedName>
    <definedName name="cf_inv_act_elec" localSheetId="2">#REF!</definedName>
    <definedName name="cf_inv_act_elec" localSheetId="1">#REF!</definedName>
    <definedName name="cf_inv_act_elec">#REF!</definedName>
    <definedName name="cf_inv_act_esvc" localSheetId="3">#REF!</definedName>
    <definedName name="cf_inv_act_esvc" localSheetId="2">#REF!</definedName>
    <definedName name="cf_inv_act_esvc" localSheetId="1">#REF!</definedName>
    <definedName name="cf_inv_act_esvc">#REF!</definedName>
    <definedName name="cf_inv_act_fnco" localSheetId="3">#REF!</definedName>
    <definedName name="cf_inv_act_fnco" localSheetId="2">#REF!</definedName>
    <definedName name="cf_inv_act_fnco" localSheetId="1">#REF!</definedName>
    <definedName name="cf_inv_act_fnco">#REF!</definedName>
    <definedName name="cf_inv_act_fsac" localSheetId="3">#REF!</definedName>
    <definedName name="cf_inv_act_fsac" localSheetId="2">#REF!</definedName>
    <definedName name="cf_inv_act_fsac" localSheetId="1">#REF!</definedName>
    <definedName name="cf_inv_act_fsac">#REF!</definedName>
    <definedName name="cf_inv_act_fsad" localSheetId="3">#REF!</definedName>
    <definedName name="cf_inv_act_fsad" localSheetId="2">#REF!</definedName>
    <definedName name="cf_inv_act_fsad" localSheetId="1">#REF!</definedName>
    <definedName name="cf_inv_act_fsad">#REF!</definedName>
    <definedName name="cf_inv_act_fser" localSheetId="3">#REF!</definedName>
    <definedName name="cf_inv_act_fser" localSheetId="2">#REF!</definedName>
    <definedName name="cf_inv_act_fser" localSheetId="1">#REF!</definedName>
    <definedName name="cf_inv_act_fser">#REF!</definedName>
    <definedName name="cf_inv_act_fstp" localSheetId="3">#REF!</definedName>
    <definedName name="cf_inv_act_fstp" localSheetId="2">#REF!</definedName>
    <definedName name="cf_inv_act_fstp" localSheetId="1">#REF!</definedName>
    <definedName name="cf_inv_act_fstp">#REF!</definedName>
    <definedName name="cf_inv_act_gadd" localSheetId="3">#REF!</definedName>
    <definedName name="cf_inv_act_gadd" localSheetId="2">#REF!</definedName>
    <definedName name="cf_inv_act_gadd" localSheetId="1">#REF!</definedName>
    <definedName name="cf_inv_act_gadd">#REF!</definedName>
    <definedName name="cf_inv_act_gadi" localSheetId="3">#REF!</definedName>
    <definedName name="cf_inv_act_gadi" localSheetId="2">#REF!</definedName>
    <definedName name="cf_inv_act_gadi" localSheetId="1">#REF!</definedName>
    <definedName name="cf_inv_act_gadi">#REF!</definedName>
    <definedName name="cf_inv_act_gadj" localSheetId="3">#REF!</definedName>
    <definedName name="cf_inv_act_gadj" localSheetId="2">#REF!</definedName>
    <definedName name="cf_inv_act_gadj" localSheetId="1">#REF!</definedName>
    <definedName name="cf_inv_act_gadj">#REF!</definedName>
    <definedName name="cf_inv_act_gov" localSheetId="3">#REF!</definedName>
    <definedName name="cf_inv_act_gov" localSheetId="2">#REF!</definedName>
    <definedName name="cf_inv_act_gov" localSheetId="1">#REF!</definedName>
    <definedName name="cf_inv_act_gov">#REF!</definedName>
    <definedName name="cf_inv_act_govd" localSheetId="3">#REF!</definedName>
    <definedName name="cf_inv_act_govd" localSheetId="2">#REF!</definedName>
    <definedName name="cf_inv_act_govd" localSheetId="1">#REF!</definedName>
    <definedName name="cf_inv_act_govd">#REF!</definedName>
    <definedName name="cf_inv_act_gove" localSheetId="3">#REF!</definedName>
    <definedName name="cf_inv_act_gove" localSheetId="2">#REF!</definedName>
    <definedName name="cf_inv_act_gove" localSheetId="1">#REF!</definedName>
    <definedName name="cf_inv_act_gove">#REF!</definedName>
    <definedName name="cf_inv_act_mali" localSheetId="3">#REF!</definedName>
    <definedName name="cf_inv_act_mali" localSheetId="2">#REF!</definedName>
    <definedName name="cf_inv_act_mali" localSheetId="1">#REF!</definedName>
    <definedName name="cf_inv_act_mali">#REF!</definedName>
    <definedName name="cf_inv_act_mwp" localSheetId="3">#REF!</definedName>
    <definedName name="cf_inv_act_mwp" localSheetId="2">#REF!</definedName>
    <definedName name="cf_inv_act_mwp" localSheetId="1">#REF!</definedName>
    <definedName name="cf_inv_act_mwp">#REF!</definedName>
    <definedName name="cf_inv_act_nep" localSheetId="3">#REF!</definedName>
    <definedName name="cf_inv_act_nep" localSheetId="2">#REF!</definedName>
    <definedName name="cf_inv_act_nep" localSheetId="1">#REF!</definedName>
    <definedName name="cf_inv_act_nep">#REF!</definedName>
    <definedName name="cf_inv_act_ngov" localSheetId="3">#REF!</definedName>
    <definedName name="cf_inv_act_ngov" localSheetId="2">#REF!</definedName>
    <definedName name="cf_inv_act_ngov" localSheetId="1">#REF!</definedName>
    <definedName name="cf_inv_act_ngov">#REF!</definedName>
    <definedName name="cf_inv_act_npl" localSheetId="3">#REF!</definedName>
    <definedName name="cf_inv_act_npl" localSheetId="2">#REF!</definedName>
    <definedName name="cf_inv_act_npl" localSheetId="1">#REF!</definedName>
    <definedName name="cf_inv_act_npl">#REF!</definedName>
    <definedName name="cf_inv_act_resm" localSheetId="3">#REF!</definedName>
    <definedName name="cf_inv_act_resm" localSheetId="2">#REF!</definedName>
    <definedName name="cf_inv_act_resm" localSheetId="1">#REF!</definedName>
    <definedName name="cf_inv_act_resm">#REF!</definedName>
    <definedName name="cf_inv_act_rgov" localSheetId="3">#REF!</definedName>
    <definedName name="cf_inv_act_rgov" localSheetId="2">#REF!</definedName>
    <definedName name="cf_inv_act_rgov" localSheetId="1">#REF!</definedName>
    <definedName name="cf_inv_act_rgov">#REF!</definedName>
    <definedName name="cf_inv_act_rmwp" localSheetId="3">#REF!</definedName>
    <definedName name="cf_inv_act_rmwp" localSheetId="2">#REF!</definedName>
    <definedName name="cf_inv_act_rmwp" localSheetId="1">#REF!</definedName>
    <definedName name="cf_inv_act_rmwp">#REF!</definedName>
    <definedName name="cf_inv_act_rode" localSheetId="3">#REF!</definedName>
    <definedName name="cf_inv_act_rode" localSheetId="2">#REF!</definedName>
    <definedName name="cf_inv_act_rode" localSheetId="1">#REF!</definedName>
    <definedName name="cf_inv_act_rode">#REF!</definedName>
    <definedName name="cf_inv_act_sols" localSheetId="3">#REF!</definedName>
    <definedName name="cf_inv_act_sols" localSheetId="2">#REF!</definedName>
    <definedName name="cf_inv_act_sols" localSheetId="1">#REF!</definedName>
    <definedName name="cf_inv_act_sols">#REF!</definedName>
    <definedName name="cf_inv_act_tam" localSheetId="3">#REF!</definedName>
    <definedName name="cf_inv_act_tam" localSheetId="2">#REF!</definedName>
    <definedName name="cf_inv_act_tam" localSheetId="1">#REF!</definedName>
    <definedName name="cf_inv_act_tam">#REF!</definedName>
    <definedName name="cf_inv_act_tsc" localSheetId="3">#REF!</definedName>
    <definedName name="cf_inv_act_tsc" localSheetId="2">#REF!</definedName>
    <definedName name="cf_inv_act_tsc" localSheetId="1">#REF!</definedName>
    <definedName name="cf_inv_act_tsc">#REF!</definedName>
    <definedName name="cf_inv_act_vent" localSheetId="3">#REF!</definedName>
    <definedName name="cf_inv_act_vent" localSheetId="2">#REF!</definedName>
    <definedName name="cf_inv_act_vent" localSheetId="1">#REF!</definedName>
    <definedName name="cf_inv_act_vent">#REF!</definedName>
    <definedName name="cf_inv_act_vfs" localSheetId="3">#REF!</definedName>
    <definedName name="cf_inv_act_vfs" localSheetId="2">#REF!</definedName>
    <definedName name="cf_inv_act_vfs" localSheetId="1">#REF!</definedName>
    <definedName name="cf_inv_act_vfs">#REF!</definedName>
    <definedName name="cf_inv_act_watr" localSheetId="3">#REF!</definedName>
    <definedName name="cf_inv_act_watr" localSheetId="2">#REF!</definedName>
    <definedName name="cf_inv_act_watr" localSheetId="1">#REF!</definedName>
    <definedName name="cf_inv_act_watr">#REF!</definedName>
    <definedName name="cf_inv_act_west" localSheetId="3">#REF!</definedName>
    <definedName name="cf_inv_act_west" localSheetId="2">#REF!</definedName>
    <definedName name="cf_inv_act_west" localSheetId="1">#REF!</definedName>
    <definedName name="cf_inv_act_west">#REF!</definedName>
    <definedName name="cf_inv_act_wolv" localSheetId="3">#REF!</definedName>
    <definedName name="cf_inv_act_wolv" localSheetId="2">#REF!</definedName>
    <definedName name="cf_inv_act_wolv" localSheetId="1">#REF!</definedName>
    <definedName name="cf_inv_act_wolv">#REF!</definedName>
    <definedName name="cf_invsec" localSheetId="3">#REF!</definedName>
    <definedName name="cf_invsec" localSheetId="2">#REF!</definedName>
    <definedName name="cf_invsec" localSheetId="1">#REF!</definedName>
    <definedName name="cf_invsec">#REF!</definedName>
    <definedName name="cf_invsec_0" localSheetId="3">#REF!</definedName>
    <definedName name="cf_invsec_0" localSheetId="2">#REF!</definedName>
    <definedName name="cf_invsec_0" localSheetId="1">#REF!</definedName>
    <definedName name="cf_invsec_0">#REF!</definedName>
    <definedName name="cf_invsec_ambr" localSheetId="3">#REF!</definedName>
    <definedName name="cf_invsec_ambr" localSheetId="2">#REF!</definedName>
    <definedName name="cf_invsec_ambr" localSheetId="1">#REF!</definedName>
    <definedName name="cf_invsec_ambr">#REF!</definedName>
    <definedName name="cf_invsec_asst" localSheetId="3">#REF!</definedName>
    <definedName name="cf_invsec_asst" localSheetId="2">#REF!</definedName>
    <definedName name="cf_invsec_asst" localSheetId="1">#REF!</definedName>
    <definedName name="cf_invsec_asst">#REF!</definedName>
    <definedName name="cf_invsec_capx" localSheetId="3">#REF!</definedName>
    <definedName name="cf_invsec_capx" localSheetId="2">#REF!</definedName>
    <definedName name="cf_invsec_capx" localSheetId="1">#REF!</definedName>
    <definedName name="cf_invsec_capx">#REF!</definedName>
    <definedName name="cf_invsec_CM1DC" localSheetId="3">#REF!</definedName>
    <definedName name="cf_invsec_CM1DC" localSheetId="2">#REF!</definedName>
    <definedName name="cf_invsec_CM1DC" localSheetId="1">#REF!</definedName>
    <definedName name="cf_invsec_CM1DC">#REF!</definedName>
    <definedName name="cf_invsec_CM1DE" localSheetId="3">#REF!</definedName>
    <definedName name="cf_invsec_CM1DE" localSheetId="2">#REF!</definedName>
    <definedName name="cf_invsec_CM1DE" localSheetId="1">#REF!</definedName>
    <definedName name="cf_invsec_CM1DE">#REF!</definedName>
    <definedName name="cf_invsec_CM1EL" localSheetId="3">#REF!</definedName>
    <definedName name="cf_invsec_CM1EL" localSheetId="2">#REF!</definedName>
    <definedName name="cf_invsec_CM1EL" localSheetId="1">#REF!</definedName>
    <definedName name="cf_invsec_CM1EL">#REF!</definedName>
    <definedName name="cf_invsec_CM1NE" localSheetId="3">#REF!</definedName>
    <definedName name="cf_invsec_CM1NE" localSheetId="2">#REF!</definedName>
    <definedName name="cf_invsec_CM1NE" localSheetId="1">#REF!</definedName>
    <definedName name="cf_invsec_CM1NE">#REF!</definedName>
    <definedName name="cf_invsec_CM2DC" localSheetId="3">#REF!</definedName>
    <definedName name="cf_invsec_CM2DC" localSheetId="2">#REF!</definedName>
    <definedName name="cf_invsec_CM2DC" localSheetId="1">#REF!</definedName>
    <definedName name="cf_invsec_CM2DC">#REF!</definedName>
    <definedName name="cf_invsec_CM2DE" localSheetId="3">#REF!</definedName>
    <definedName name="cf_invsec_CM2DE" localSheetId="2">#REF!</definedName>
    <definedName name="cf_invsec_CM2DE" localSheetId="1">#REF!</definedName>
    <definedName name="cf_invsec_CM2DE">#REF!</definedName>
    <definedName name="cf_invsec_CM2EL" localSheetId="3">#REF!</definedName>
    <definedName name="cf_invsec_CM2EL" localSheetId="2">#REF!</definedName>
    <definedName name="cf_invsec_CM2EL" localSheetId="1">#REF!</definedName>
    <definedName name="cf_invsec_CM2EL">#REF!</definedName>
    <definedName name="cf_invsec_CM2NE" localSheetId="3">#REF!</definedName>
    <definedName name="cf_invsec_CM2NE" localSheetId="2">#REF!</definedName>
    <definedName name="cf_invsec_CM2NE" localSheetId="1">#REF!</definedName>
    <definedName name="cf_invsec_CM2NE">#REF!</definedName>
    <definedName name="cf_invsec_CM3DC" localSheetId="3">#REF!</definedName>
    <definedName name="cf_invsec_CM3DC" localSheetId="2">#REF!</definedName>
    <definedName name="cf_invsec_CM3DC" localSheetId="1">#REF!</definedName>
    <definedName name="cf_invsec_CM3DC">#REF!</definedName>
    <definedName name="cf_invsec_CM3DE" localSheetId="3">#REF!</definedName>
    <definedName name="cf_invsec_CM3DE" localSheetId="2">#REF!</definedName>
    <definedName name="cf_invsec_CM3DE" localSheetId="1">#REF!</definedName>
    <definedName name="cf_invsec_CM3DE">#REF!</definedName>
    <definedName name="cf_invsec_CM3EL" localSheetId="3">#REF!</definedName>
    <definedName name="cf_invsec_CM3EL" localSheetId="2">#REF!</definedName>
    <definedName name="cf_invsec_CM3EL" localSheetId="1">#REF!</definedName>
    <definedName name="cf_invsec_CM3EL">#REF!</definedName>
    <definedName name="cf_invsec_CM3NE" localSheetId="3">#REF!</definedName>
    <definedName name="cf_invsec_CM3NE" localSheetId="2">#REF!</definedName>
    <definedName name="cf_invsec_CM3NE" localSheetId="1">#REF!</definedName>
    <definedName name="cf_invsec_CM3NE">#REF!</definedName>
    <definedName name="cf_invsec_CM4DC" localSheetId="3">#REF!</definedName>
    <definedName name="cf_invsec_CM4DC" localSheetId="2">#REF!</definedName>
    <definedName name="cf_invsec_CM4DC" localSheetId="1">#REF!</definedName>
    <definedName name="cf_invsec_CM4DC">#REF!</definedName>
    <definedName name="cf_invsec_CM4DE" localSheetId="3">#REF!</definedName>
    <definedName name="cf_invsec_CM4DE" localSheetId="2">#REF!</definedName>
    <definedName name="cf_invsec_CM4DE" localSheetId="1">#REF!</definedName>
    <definedName name="cf_invsec_CM4DE">#REF!</definedName>
    <definedName name="cf_invsec_CM4EL" localSheetId="3">#REF!</definedName>
    <definedName name="cf_invsec_CM4EL" localSheetId="2">#REF!</definedName>
    <definedName name="cf_invsec_CM4EL" localSheetId="1">#REF!</definedName>
    <definedName name="cf_invsec_CM4EL">#REF!</definedName>
    <definedName name="cf_invsec_CM4NE" localSheetId="3">#REF!</definedName>
    <definedName name="cf_invsec_CM4NE" localSheetId="2">#REF!</definedName>
    <definedName name="cf_invsec_CM4NE" localSheetId="1">#REF!</definedName>
    <definedName name="cf_invsec_CM4NE">#REF!</definedName>
    <definedName name="cf_invsec_CM5DC" localSheetId="3">#REF!</definedName>
    <definedName name="cf_invsec_CM5DC" localSheetId="2">#REF!</definedName>
    <definedName name="cf_invsec_CM5DC" localSheetId="1">#REF!</definedName>
    <definedName name="cf_invsec_CM5DC">#REF!</definedName>
    <definedName name="cf_invsec_CM5DE" localSheetId="3">#REF!</definedName>
    <definedName name="cf_invsec_CM5DE" localSheetId="2">#REF!</definedName>
    <definedName name="cf_invsec_CM5DE" localSheetId="1">#REF!</definedName>
    <definedName name="cf_invsec_CM5DE">#REF!</definedName>
    <definedName name="cf_invsec_CMDCC" localSheetId="3">#REF!</definedName>
    <definedName name="cf_invsec_CMDCC" localSheetId="2">#REF!</definedName>
    <definedName name="cf_invsec_CMDCC" localSheetId="1">#REF!</definedName>
    <definedName name="cf_invsec_CMDCC">#REF!</definedName>
    <definedName name="cf_invsec_CMDEC" localSheetId="3">#REF!</definedName>
    <definedName name="cf_invsec_CMDEC" localSheetId="2">#REF!</definedName>
    <definedName name="cf_invsec_CMDEC" localSheetId="1">#REF!</definedName>
    <definedName name="cf_invsec_CMDEC">#REF!</definedName>
    <definedName name="cf_invsec_CMDEG" localSheetId="3">#REF!</definedName>
    <definedName name="cf_invsec_CMDEG" localSheetId="2">#REF!</definedName>
    <definedName name="cf_invsec_CMDEG" localSheetId="1">#REF!</definedName>
    <definedName name="cf_invsec_CMDEG">#REF!</definedName>
    <definedName name="cf_invsec_CMELE" localSheetId="3">#REF!</definedName>
    <definedName name="cf_invsec_CMELE" localSheetId="2">#REF!</definedName>
    <definedName name="cf_invsec_CMELE" localSheetId="1">#REF!</definedName>
    <definedName name="cf_invsec_CMELE">#REF!</definedName>
    <definedName name="cf_invsec_CMNEP" localSheetId="3">#REF!</definedName>
    <definedName name="cf_invsec_CMNEP" localSheetId="2">#REF!</definedName>
    <definedName name="cf_invsec_CMNEP" localSheetId="1">#REF!</definedName>
    <definedName name="cf_invsec_CMNEP">#REF!</definedName>
    <definedName name="cf_invsec_corp" localSheetId="3">#REF!</definedName>
    <definedName name="cf_invsec_corp" localSheetId="2">#REF!</definedName>
    <definedName name="cf_invsec_corp" localSheetId="1">#REF!</definedName>
    <definedName name="cf_invsec_corp">#REF!</definedName>
    <definedName name="cf_invsec_cres" localSheetId="3">#REF!</definedName>
    <definedName name="cf_invsec_cres" localSheetId="2">#REF!</definedName>
    <definedName name="cf_invsec_cres" localSheetId="1">#REF!</definedName>
    <definedName name="cf_invsec_cres">#REF!</definedName>
    <definedName name="cf_invsec_crmw" localSheetId="3">#REF!</definedName>
    <definedName name="cf_invsec_crmw" localSheetId="2">#REF!</definedName>
    <definedName name="cf_invsec_crmw" localSheetId="1">#REF!</definedName>
    <definedName name="cf_invsec_crmw">#REF!</definedName>
    <definedName name="cf_invsec_dadj" localSheetId="3">#REF!</definedName>
    <definedName name="cf_invsec_dadj" localSheetId="2">#REF!</definedName>
    <definedName name="cf_invsec_dadj" localSheetId="1">#REF!</definedName>
    <definedName name="cf_invsec_dadj">#REF!</definedName>
    <definedName name="cf_invsec_dcc" localSheetId="3">#REF!</definedName>
    <definedName name="cf_invsec_dcc" localSheetId="2">#REF!</definedName>
    <definedName name="cf_invsec_dcc" localSheetId="1">#REF!</definedName>
    <definedName name="cf_invsec_dcc">#REF!</definedName>
    <definedName name="cf_invsec_dccw" localSheetId="3">#REF!</definedName>
    <definedName name="cf_invsec_dccw" localSheetId="2">#REF!</definedName>
    <definedName name="cf_invsec_dccw" localSheetId="1">#REF!</definedName>
    <definedName name="cf_invsec_dccw">#REF!</definedName>
    <definedName name="cf_invsec_dcom" localSheetId="3">#REF!</definedName>
    <definedName name="cf_invsec_dcom" localSheetId="2">#REF!</definedName>
    <definedName name="cf_invsec_dcom" localSheetId="1">#REF!</definedName>
    <definedName name="cf_invsec_dcom">#REF!</definedName>
    <definedName name="cf_invsec_degw" localSheetId="3">#REF!</definedName>
    <definedName name="cf_invsec_degw" localSheetId="2">#REF!</definedName>
    <definedName name="cf_invsec_degw" localSheetId="1">#REF!</definedName>
    <definedName name="cf_invsec_degw">#REF!</definedName>
    <definedName name="cf_invsec_deiw" localSheetId="3">#REF!</definedName>
    <definedName name="cf_invsec_deiw" localSheetId="2">#REF!</definedName>
    <definedName name="cf_invsec_deiw" localSheetId="1">#REF!</definedName>
    <definedName name="cf_invsec_deiw">#REF!</definedName>
    <definedName name="cf_invsec_denw" localSheetId="3">#REF!</definedName>
    <definedName name="cf_invsec_denw" localSheetId="2">#REF!</definedName>
    <definedName name="cf_invsec_denw" localSheetId="1">#REF!</definedName>
    <definedName name="cf_invsec_denw">#REF!</definedName>
    <definedName name="cf_invsec_desi" localSheetId="3">#REF!</definedName>
    <definedName name="cf_invsec_desi" localSheetId="2">#REF!</definedName>
    <definedName name="cf_invsec_desi" localSheetId="1">#REF!</definedName>
    <definedName name="cf_invsec_desi">#REF!</definedName>
    <definedName name="cf_invsec_dess" localSheetId="3">#REF!</definedName>
    <definedName name="cf_invsec_dess" localSheetId="2">#REF!</definedName>
    <definedName name="cf_invsec_dess" localSheetId="1">#REF!</definedName>
    <definedName name="cf_invsec_dess">#REF!</definedName>
    <definedName name="cf_invsec_dfd" localSheetId="3">#REF!</definedName>
    <definedName name="cf_invsec_dfd" localSheetId="2">#REF!</definedName>
    <definedName name="cf_invsec_dfd" localSheetId="1">#REF!</definedName>
    <definedName name="cf_invsec_dfd">#REF!</definedName>
    <definedName name="cf_invsec_dgov" localSheetId="3">#REF!</definedName>
    <definedName name="cf_invsec_dgov" localSheetId="2">#REF!</definedName>
    <definedName name="cf_invsec_dgov" localSheetId="1">#REF!</definedName>
    <definedName name="cf_invsec_dgov">#REF!</definedName>
    <definedName name="cf_invsec_dnet" localSheetId="3">#REF!</definedName>
    <definedName name="cf_invsec_dnet" localSheetId="2">#REF!</definedName>
    <definedName name="cf_invsec_dnet" localSheetId="1">#REF!</definedName>
    <definedName name="cf_invsec_dnet">#REF!</definedName>
    <definedName name="cf_invsec_dpbg" localSheetId="3">#REF!</definedName>
    <definedName name="cf_invsec_dpbg" localSheetId="2">#REF!</definedName>
    <definedName name="cf_invsec_dpbg" localSheetId="1">#REF!</definedName>
    <definedName name="cf_invsec_dpbg">#REF!</definedName>
    <definedName name="cf_invsec_dsol" localSheetId="3">#REF!</definedName>
    <definedName name="cf_invsec_dsol" localSheetId="2">#REF!</definedName>
    <definedName name="cf_invsec_dsol" localSheetId="1">#REF!</definedName>
    <definedName name="cf_invsec_dsol">#REF!</definedName>
    <definedName name="cf_invsec_eadj" localSheetId="3">#REF!</definedName>
    <definedName name="cf_invsec_eadj" localSheetId="2">#REF!</definedName>
    <definedName name="cf_invsec_eadj" localSheetId="1">#REF!</definedName>
    <definedName name="cf_invsec_eadj">#REF!</definedName>
    <definedName name="cf_invsec_egov" localSheetId="3">#REF!</definedName>
    <definedName name="cf_invsec_egov" localSheetId="2">#REF!</definedName>
    <definedName name="cf_invsec_egov" localSheetId="1">#REF!</definedName>
    <definedName name="cf_invsec_egov">#REF!</definedName>
    <definedName name="cf_invsec_elec" localSheetId="3">#REF!</definedName>
    <definedName name="cf_invsec_elec" localSheetId="2">#REF!</definedName>
    <definedName name="cf_invsec_elec" localSheetId="1">#REF!</definedName>
    <definedName name="cf_invsec_elec">#REF!</definedName>
    <definedName name="cf_invsec_esvc" localSheetId="3">#REF!</definedName>
    <definedName name="cf_invsec_esvc" localSheetId="2">#REF!</definedName>
    <definedName name="cf_invsec_esvc" localSheetId="1">#REF!</definedName>
    <definedName name="cf_invsec_esvc">#REF!</definedName>
    <definedName name="cf_invsec_fnco" localSheetId="3">#REF!</definedName>
    <definedName name="cf_invsec_fnco" localSheetId="2">#REF!</definedName>
    <definedName name="cf_invsec_fnco" localSheetId="1">#REF!</definedName>
    <definedName name="cf_invsec_fnco">#REF!</definedName>
    <definedName name="cf_invsec_fsac" localSheetId="3">#REF!</definedName>
    <definedName name="cf_invsec_fsac" localSheetId="2">#REF!</definedName>
    <definedName name="cf_invsec_fsac" localSheetId="1">#REF!</definedName>
    <definedName name="cf_invsec_fsac">#REF!</definedName>
    <definedName name="cf_invsec_fsad" localSheetId="3">#REF!</definedName>
    <definedName name="cf_invsec_fsad" localSheetId="2">#REF!</definedName>
    <definedName name="cf_invsec_fsad" localSheetId="1">#REF!</definedName>
    <definedName name="cf_invsec_fsad">#REF!</definedName>
    <definedName name="cf_invsec_fser" localSheetId="3">#REF!</definedName>
    <definedName name="cf_invsec_fser" localSheetId="2">#REF!</definedName>
    <definedName name="cf_invsec_fser" localSheetId="1">#REF!</definedName>
    <definedName name="cf_invsec_fser">#REF!</definedName>
    <definedName name="cf_invsec_fstp" localSheetId="3">#REF!</definedName>
    <definedName name="cf_invsec_fstp" localSheetId="2">#REF!</definedName>
    <definedName name="cf_invsec_fstp" localSheetId="1">#REF!</definedName>
    <definedName name="cf_invsec_fstp">#REF!</definedName>
    <definedName name="cf_invsec_gadd" localSheetId="3">#REF!</definedName>
    <definedName name="cf_invsec_gadd" localSheetId="2">#REF!</definedName>
    <definedName name="cf_invsec_gadd" localSheetId="1">#REF!</definedName>
    <definedName name="cf_invsec_gadd">#REF!</definedName>
    <definedName name="cf_invsec_gadi" localSheetId="3">#REF!</definedName>
    <definedName name="cf_invsec_gadi" localSheetId="2">#REF!</definedName>
    <definedName name="cf_invsec_gadi" localSheetId="1">#REF!</definedName>
    <definedName name="cf_invsec_gadi">#REF!</definedName>
    <definedName name="cf_invsec_gadj" localSheetId="3">#REF!</definedName>
    <definedName name="cf_invsec_gadj" localSheetId="2">#REF!</definedName>
    <definedName name="cf_invsec_gadj" localSheetId="1">#REF!</definedName>
    <definedName name="cf_invsec_gadj">#REF!</definedName>
    <definedName name="cf_invsec_gov" localSheetId="3">#REF!</definedName>
    <definedName name="cf_invsec_gov" localSheetId="2">#REF!</definedName>
    <definedName name="cf_invsec_gov" localSheetId="1">#REF!</definedName>
    <definedName name="cf_invsec_gov">#REF!</definedName>
    <definedName name="cf_invsec_govd" localSheetId="3">#REF!</definedName>
    <definedName name="cf_invsec_govd" localSheetId="2">#REF!</definedName>
    <definedName name="cf_invsec_govd" localSheetId="1">#REF!</definedName>
    <definedName name="cf_invsec_govd">#REF!</definedName>
    <definedName name="cf_invsec_gove" localSheetId="3">#REF!</definedName>
    <definedName name="cf_invsec_gove" localSheetId="2">#REF!</definedName>
    <definedName name="cf_invsec_gove" localSheetId="1">#REF!</definedName>
    <definedName name="cf_invsec_gove">#REF!</definedName>
    <definedName name="cf_invsec_mali" localSheetId="3">#REF!</definedName>
    <definedName name="cf_invsec_mali" localSheetId="2">#REF!</definedName>
    <definedName name="cf_invsec_mali" localSheetId="1">#REF!</definedName>
    <definedName name="cf_invsec_mali">#REF!</definedName>
    <definedName name="cf_invsec_mwp" localSheetId="3">#REF!</definedName>
    <definedName name="cf_invsec_mwp" localSheetId="2">#REF!</definedName>
    <definedName name="cf_invsec_mwp" localSheetId="1">#REF!</definedName>
    <definedName name="cf_invsec_mwp">#REF!</definedName>
    <definedName name="cf_invsec_nep" localSheetId="3">#REF!</definedName>
    <definedName name="cf_invsec_nep" localSheetId="2">#REF!</definedName>
    <definedName name="cf_invsec_nep" localSheetId="1">#REF!</definedName>
    <definedName name="cf_invsec_nep">#REF!</definedName>
    <definedName name="cf_invsec_ngov" localSheetId="3">#REF!</definedName>
    <definedName name="cf_invsec_ngov" localSheetId="2">#REF!</definedName>
    <definedName name="cf_invsec_ngov" localSheetId="1">#REF!</definedName>
    <definedName name="cf_invsec_ngov">#REF!</definedName>
    <definedName name="cf_invsec_npl" localSheetId="3">#REF!</definedName>
    <definedName name="cf_invsec_npl" localSheetId="2">#REF!</definedName>
    <definedName name="cf_invsec_npl" localSheetId="1">#REF!</definedName>
    <definedName name="cf_invsec_npl">#REF!</definedName>
    <definedName name="cf_invsec_resm" localSheetId="3">#REF!</definedName>
    <definedName name="cf_invsec_resm" localSheetId="2">#REF!</definedName>
    <definedName name="cf_invsec_resm" localSheetId="1">#REF!</definedName>
    <definedName name="cf_invsec_resm">#REF!</definedName>
    <definedName name="cf_invsec_rgov" localSheetId="3">#REF!</definedName>
    <definedName name="cf_invsec_rgov" localSheetId="2">#REF!</definedName>
    <definedName name="cf_invsec_rgov" localSheetId="1">#REF!</definedName>
    <definedName name="cf_invsec_rgov">#REF!</definedName>
    <definedName name="cf_invsec_rmwp" localSheetId="3">#REF!</definedName>
    <definedName name="cf_invsec_rmwp" localSheetId="2">#REF!</definedName>
    <definedName name="cf_invsec_rmwp" localSheetId="1">#REF!</definedName>
    <definedName name="cf_invsec_rmwp">#REF!</definedName>
    <definedName name="cf_invsec_rode" localSheetId="3">#REF!</definedName>
    <definedName name="cf_invsec_rode" localSheetId="2">#REF!</definedName>
    <definedName name="cf_invsec_rode" localSheetId="1">#REF!</definedName>
    <definedName name="cf_invsec_rode">#REF!</definedName>
    <definedName name="cf_invsec_sols" localSheetId="3">#REF!</definedName>
    <definedName name="cf_invsec_sols" localSheetId="2">#REF!</definedName>
    <definedName name="cf_invsec_sols" localSheetId="1">#REF!</definedName>
    <definedName name="cf_invsec_sols">#REF!</definedName>
    <definedName name="cf_invsec_tam" localSheetId="3">#REF!</definedName>
    <definedName name="cf_invsec_tam" localSheetId="2">#REF!</definedName>
    <definedName name="cf_invsec_tam" localSheetId="1">#REF!</definedName>
    <definedName name="cf_invsec_tam">#REF!</definedName>
    <definedName name="cf_invsec_tsc" localSheetId="3">#REF!</definedName>
    <definedName name="cf_invsec_tsc" localSheetId="2">#REF!</definedName>
    <definedName name="cf_invsec_tsc" localSheetId="1">#REF!</definedName>
    <definedName name="cf_invsec_tsc">#REF!</definedName>
    <definedName name="cf_invsec_vent" localSheetId="3">#REF!</definedName>
    <definedName name="cf_invsec_vent" localSheetId="2">#REF!</definedName>
    <definedName name="cf_invsec_vent" localSheetId="1">#REF!</definedName>
    <definedName name="cf_invsec_vent">#REF!</definedName>
    <definedName name="cf_invsec_vfs" localSheetId="3">#REF!</definedName>
    <definedName name="cf_invsec_vfs" localSheetId="2">#REF!</definedName>
    <definedName name="cf_invsec_vfs" localSheetId="1">#REF!</definedName>
    <definedName name="cf_invsec_vfs">#REF!</definedName>
    <definedName name="cf_invsec_watr" localSheetId="3">#REF!</definedName>
    <definedName name="cf_invsec_watr" localSheetId="2">#REF!</definedName>
    <definedName name="cf_invsec_watr" localSheetId="1">#REF!</definedName>
    <definedName name="cf_invsec_watr">#REF!</definedName>
    <definedName name="cf_invsec_west" localSheetId="3">#REF!</definedName>
    <definedName name="cf_invsec_west" localSheetId="2">#REF!</definedName>
    <definedName name="cf_invsec_west" localSheetId="1">#REF!</definedName>
    <definedName name="cf_invsec_west">#REF!</definedName>
    <definedName name="cf_invsec_wolv" localSheetId="3">#REF!</definedName>
    <definedName name="cf_invsec_wolv" localSheetId="2">#REF!</definedName>
    <definedName name="cf_invsec_wolv" localSheetId="1">#REF!</definedName>
    <definedName name="cf_invsec_wolv">#REF!</definedName>
    <definedName name="cf_iss_exp_total_CMDCC" localSheetId="3">#REF!</definedName>
    <definedName name="cf_iss_exp_total_CMDCC" localSheetId="2">#REF!</definedName>
    <definedName name="cf_iss_exp_total_CMDCC" localSheetId="1">#REF!</definedName>
    <definedName name="cf_iss_exp_total_CMDCC">#REF!</definedName>
    <definedName name="cf_iss_exp_total_CMDEC" localSheetId="3">#REF!</definedName>
    <definedName name="cf_iss_exp_total_CMDEC" localSheetId="2">#REF!</definedName>
    <definedName name="cf_iss_exp_total_CMDEC" localSheetId="1">#REF!</definedName>
    <definedName name="cf_iss_exp_total_CMDEC">#REF!</definedName>
    <definedName name="cf_iss_exp_total_CMELE" localSheetId="3">#REF!</definedName>
    <definedName name="cf_iss_exp_total_CMELE" localSheetId="2">#REF!</definedName>
    <definedName name="cf_iss_exp_total_CMELE" localSheetId="1">#REF!</definedName>
    <definedName name="cf_iss_exp_total_CMELE">#REF!</definedName>
    <definedName name="cf_iss_exp_total_CMNEP" localSheetId="3">#REF!</definedName>
    <definedName name="cf_iss_exp_total_CMNEP" localSheetId="2">#REF!</definedName>
    <definedName name="cf_iss_exp_total_CMNEP" localSheetId="1">#REF!</definedName>
    <definedName name="cf_iss_exp_total_CMNEP">#REF!</definedName>
    <definedName name="cf_joint_earn" localSheetId="3">#REF!</definedName>
    <definedName name="cf_joint_earn" localSheetId="2">#REF!</definedName>
    <definedName name="cf_joint_earn" localSheetId="1">#REF!</definedName>
    <definedName name="cf_joint_earn">#REF!</definedName>
    <definedName name="cf_joint_vent_CM1DC" localSheetId="3">#REF!</definedName>
    <definedName name="cf_joint_vent_CM1DC" localSheetId="2">#REF!</definedName>
    <definedName name="cf_joint_vent_CM1DC" localSheetId="1">#REF!</definedName>
    <definedName name="cf_joint_vent_CM1DC">#REF!</definedName>
    <definedName name="cf_joint_vent_CM1DE" localSheetId="3">#REF!</definedName>
    <definedName name="cf_joint_vent_CM1DE" localSheetId="2">#REF!</definedName>
    <definedName name="cf_joint_vent_CM1DE" localSheetId="1">#REF!</definedName>
    <definedName name="cf_joint_vent_CM1DE">#REF!</definedName>
    <definedName name="cf_joint_vent_CM1EL" localSheetId="3">#REF!</definedName>
    <definedName name="cf_joint_vent_CM1EL" localSheetId="2">#REF!</definedName>
    <definedName name="cf_joint_vent_CM1EL" localSheetId="1">#REF!</definedName>
    <definedName name="cf_joint_vent_CM1EL">#REF!</definedName>
    <definedName name="cf_joint_vent_CM1NE" localSheetId="3">#REF!</definedName>
    <definedName name="cf_joint_vent_CM1NE" localSheetId="2">#REF!</definedName>
    <definedName name="cf_joint_vent_CM1NE" localSheetId="1">#REF!</definedName>
    <definedName name="cf_joint_vent_CM1NE">#REF!</definedName>
    <definedName name="cf_joint_vent_CM2DC" localSheetId="3">#REF!</definedName>
    <definedName name="cf_joint_vent_CM2DC" localSheetId="2">#REF!</definedName>
    <definedName name="cf_joint_vent_CM2DC" localSheetId="1">#REF!</definedName>
    <definedName name="cf_joint_vent_CM2DC">#REF!</definedName>
    <definedName name="cf_joint_vent_CM2DE" localSheetId="3">#REF!</definedName>
    <definedName name="cf_joint_vent_CM2DE" localSheetId="2">#REF!</definedName>
    <definedName name="cf_joint_vent_CM2DE" localSheetId="1">#REF!</definedName>
    <definedName name="cf_joint_vent_CM2DE">#REF!</definedName>
    <definedName name="cf_joint_vent_CM2EL" localSheetId="3">#REF!</definedName>
    <definedName name="cf_joint_vent_CM2EL" localSheetId="2">#REF!</definedName>
    <definedName name="cf_joint_vent_CM2EL" localSheetId="1">#REF!</definedName>
    <definedName name="cf_joint_vent_CM2EL">#REF!</definedName>
    <definedName name="cf_joint_vent_CM2NE" localSheetId="3">#REF!</definedName>
    <definedName name="cf_joint_vent_CM2NE" localSheetId="2">#REF!</definedName>
    <definedName name="cf_joint_vent_CM2NE" localSheetId="1">#REF!</definedName>
    <definedName name="cf_joint_vent_CM2NE">#REF!</definedName>
    <definedName name="cf_joint_vent_CM3DC" localSheetId="3">#REF!</definedName>
    <definedName name="cf_joint_vent_CM3DC" localSheetId="2">#REF!</definedName>
    <definedName name="cf_joint_vent_CM3DC" localSheetId="1">#REF!</definedName>
    <definedName name="cf_joint_vent_CM3DC">#REF!</definedName>
    <definedName name="cf_joint_vent_CM3DE" localSheetId="3">#REF!</definedName>
    <definedName name="cf_joint_vent_CM3DE" localSheetId="2">#REF!</definedName>
    <definedName name="cf_joint_vent_CM3DE" localSheetId="1">#REF!</definedName>
    <definedName name="cf_joint_vent_CM3DE">#REF!</definedName>
    <definedName name="cf_joint_vent_CM3EL" localSheetId="3">#REF!</definedName>
    <definedName name="cf_joint_vent_CM3EL" localSheetId="2">#REF!</definedName>
    <definedName name="cf_joint_vent_CM3EL" localSheetId="1">#REF!</definedName>
    <definedName name="cf_joint_vent_CM3EL">#REF!</definedName>
    <definedName name="cf_joint_vent_CM3NE" localSheetId="3">#REF!</definedName>
    <definedName name="cf_joint_vent_CM3NE" localSheetId="2">#REF!</definedName>
    <definedName name="cf_joint_vent_CM3NE" localSheetId="1">#REF!</definedName>
    <definedName name="cf_joint_vent_CM3NE">#REF!</definedName>
    <definedName name="cf_joint_vent_CM4DC" localSheetId="3">#REF!</definedName>
    <definedName name="cf_joint_vent_CM4DC" localSheetId="2">#REF!</definedName>
    <definedName name="cf_joint_vent_CM4DC" localSheetId="1">#REF!</definedName>
    <definedName name="cf_joint_vent_CM4DC">#REF!</definedName>
    <definedName name="cf_joint_vent_CM4DE" localSheetId="3">#REF!</definedName>
    <definedName name="cf_joint_vent_CM4DE" localSheetId="2">#REF!</definedName>
    <definedName name="cf_joint_vent_CM4DE" localSheetId="1">#REF!</definedName>
    <definedName name="cf_joint_vent_CM4DE">#REF!</definedName>
    <definedName name="cf_joint_vent_CM4EL" localSheetId="3">#REF!</definedName>
    <definedName name="cf_joint_vent_CM4EL" localSheetId="2">#REF!</definedName>
    <definedName name="cf_joint_vent_CM4EL" localSheetId="1">#REF!</definedName>
    <definedName name="cf_joint_vent_CM4EL">#REF!</definedName>
    <definedName name="cf_joint_vent_CM4NE" localSheetId="3">#REF!</definedName>
    <definedName name="cf_joint_vent_CM4NE" localSheetId="2">#REF!</definedName>
    <definedName name="cf_joint_vent_CM4NE" localSheetId="1">#REF!</definedName>
    <definedName name="cf_joint_vent_CM4NE">#REF!</definedName>
    <definedName name="cf_joint_vent_CM5DC" localSheetId="3">#REF!</definedName>
    <definedName name="cf_joint_vent_CM5DC" localSheetId="2">#REF!</definedName>
    <definedName name="cf_joint_vent_CM5DC" localSheetId="1">#REF!</definedName>
    <definedName name="cf_joint_vent_CM5DC">#REF!</definedName>
    <definedName name="cf_joint_vent_CM5DE" localSheetId="3">#REF!</definedName>
    <definedName name="cf_joint_vent_CM5DE" localSheetId="2">#REF!</definedName>
    <definedName name="cf_joint_vent_CM5DE" localSheetId="1">#REF!</definedName>
    <definedName name="cf_joint_vent_CM5DE">#REF!</definedName>
    <definedName name="cf_joint_vent_CMDCC" localSheetId="3">#REF!</definedName>
    <definedName name="cf_joint_vent_CMDCC" localSheetId="2">#REF!</definedName>
    <definedName name="cf_joint_vent_CMDCC" localSheetId="1">#REF!</definedName>
    <definedName name="cf_joint_vent_CMDCC">#REF!</definedName>
    <definedName name="cf_joint_vent_CMDEC" localSheetId="3">#REF!</definedName>
    <definedName name="cf_joint_vent_CMDEC" localSheetId="2">#REF!</definedName>
    <definedName name="cf_joint_vent_CMDEC" localSheetId="1">#REF!</definedName>
    <definedName name="cf_joint_vent_CMDEC">#REF!</definedName>
    <definedName name="cf_joint_vent_CMELE" localSheetId="3">#REF!</definedName>
    <definedName name="cf_joint_vent_CMELE" localSheetId="2">#REF!</definedName>
    <definedName name="cf_joint_vent_CMELE" localSheetId="1">#REF!</definedName>
    <definedName name="cf_joint_vent_CMELE">#REF!</definedName>
    <definedName name="cf_joint_vent_CMNEP" localSheetId="3">#REF!</definedName>
    <definedName name="cf_joint_vent_CMNEP" localSheetId="2">#REF!</definedName>
    <definedName name="cf_joint_vent_CMNEP" localSheetId="1">#REF!</definedName>
    <definedName name="cf_joint_vent_CMNEP">#REF!</definedName>
    <definedName name="cf_ltd_iss" localSheetId="3">#REF!</definedName>
    <definedName name="cf_ltd_iss" localSheetId="2">#REF!</definedName>
    <definedName name="cf_ltd_iss" localSheetId="1">#REF!</definedName>
    <definedName name="cf_ltd_iss">#REF!</definedName>
    <definedName name="cf_ltd_iss_0" localSheetId="3">#REF!</definedName>
    <definedName name="cf_ltd_iss_0" localSheetId="2">#REF!</definedName>
    <definedName name="cf_ltd_iss_0" localSheetId="1">#REF!</definedName>
    <definedName name="cf_ltd_iss_0">#REF!</definedName>
    <definedName name="cf_ltd_iss_ambr" localSheetId="3">#REF!</definedName>
    <definedName name="cf_ltd_iss_ambr" localSheetId="2">#REF!</definedName>
    <definedName name="cf_ltd_iss_ambr" localSheetId="1">#REF!</definedName>
    <definedName name="cf_ltd_iss_ambr">#REF!</definedName>
    <definedName name="cf_ltd_iss_APIP" localSheetId="3">#REF!</definedName>
    <definedName name="cf_ltd_iss_APIP" localSheetId="2">#REF!</definedName>
    <definedName name="cf_ltd_iss_APIP" localSheetId="1">#REF!</definedName>
    <definedName name="cf_ltd_iss_APIP">#REF!</definedName>
    <definedName name="cf_ltd_iss_asst" localSheetId="3">#REF!</definedName>
    <definedName name="cf_ltd_iss_asst" localSheetId="2">#REF!</definedName>
    <definedName name="cf_ltd_iss_asst" localSheetId="1">#REF!</definedName>
    <definedName name="cf_ltd_iss_asst">#REF!</definedName>
    <definedName name="cf_ltd_iss_capx" localSheetId="3">#REF!</definedName>
    <definedName name="cf_ltd_iss_capx" localSheetId="2">#REF!</definedName>
    <definedName name="cf_ltd_iss_capx" localSheetId="1">#REF!</definedName>
    <definedName name="cf_ltd_iss_capx">#REF!</definedName>
    <definedName name="cf_ltd_iss_CM1DC" localSheetId="3">#REF!</definedName>
    <definedName name="cf_ltd_iss_CM1DC" localSheetId="2">#REF!</definedName>
    <definedName name="cf_ltd_iss_CM1DC" localSheetId="1">#REF!</definedName>
    <definedName name="cf_ltd_iss_CM1DC">#REF!</definedName>
    <definedName name="cf_ltd_iss_CM1DE" localSheetId="3">#REF!</definedName>
    <definedName name="cf_ltd_iss_CM1DE" localSheetId="2">#REF!</definedName>
    <definedName name="cf_ltd_iss_CM1DE" localSheetId="1">#REF!</definedName>
    <definedName name="cf_ltd_iss_CM1DE">#REF!</definedName>
    <definedName name="cf_ltd_iss_CM1EL" localSheetId="3">#REF!</definedName>
    <definedName name="cf_ltd_iss_CM1EL" localSheetId="2">#REF!</definedName>
    <definedName name="cf_ltd_iss_CM1EL" localSheetId="1">#REF!</definedName>
    <definedName name="cf_ltd_iss_CM1EL">#REF!</definedName>
    <definedName name="cf_ltd_iss_CM1NE" localSheetId="3">#REF!</definedName>
    <definedName name="cf_ltd_iss_CM1NE" localSheetId="2">#REF!</definedName>
    <definedName name="cf_ltd_iss_CM1NE" localSheetId="1">#REF!</definedName>
    <definedName name="cf_ltd_iss_CM1NE">#REF!</definedName>
    <definedName name="cf_ltd_iss_CM2DC" localSheetId="3">#REF!</definedName>
    <definedName name="cf_ltd_iss_CM2DC" localSheetId="2">#REF!</definedName>
    <definedName name="cf_ltd_iss_CM2DC" localSheetId="1">#REF!</definedName>
    <definedName name="cf_ltd_iss_CM2DC">#REF!</definedName>
    <definedName name="cf_ltd_iss_CM2DE" localSheetId="3">#REF!</definedName>
    <definedName name="cf_ltd_iss_CM2DE" localSheetId="2">#REF!</definedName>
    <definedName name="cf_ltd_iss_CM2DE" localSheetId="1">#REF!</definedName>
    <definedName name="cf_ltd_iss_CM2DE">#REF!</definedName>
    <definedName name="cf_ltd_iss_CM2EL" localSheetId="3">#REF!</definedName>
    <definedName name="cf_ltd_iss_CM2EL" localSheetId="2">#REF!</definedName>
    <definedName name="cf_ltd_iss_CM2EL" localSheetId="1">#REF!</definedName>
    <definedName name="cf_ltd_iss_CM2EL">#REF!</definedName>
    <definedName name="cf_ltd_iss_CM2NE" localSheetId="3">#REF!</definedName>
    <definedName name="cf_ltd_iss_CM2NE" localSheetId="2">#REF!</definedName>
    <definedName name="cf_ltd_iss_CM2NE" localSheetId="1">#REF!</definedName>
    <definedName name="cf_ltd_iss_CM2NE">#REF!</definedName>
    <definedName name="cf_ltd_iss_CM3DC" localSheetId="3">#REF!</definedName>
    <definedName name="cf_ltd_iss_CM3DC" localSheetId="2">#REF!</definedName>
    <definedName name="cf_ltd_iss_CM3DC" localSheetId="1">#REF!</definedName>
    <definedName name="cf_ltd_iss_CM3DC">#REF!</definedName>
    <definedName name="cf_ltd_iss_CM3DE" localSheetId="3">#REF!</definedName>
    <definedName name="cf_ltd_iss_CM3DE" localSheetId="2">#REF!</definedName>
    <definedName name="cf_ltd_iss_CM3DE" localSheetId="1">#REF!</definedName>
    <definedName name="cf_ltd_iss_CM3DE">#REF!</definedName>
    <definedName name="cf_ltd_iss_CM3EL" localSheetId="3">#REF!</definedName>
    <definedName name="cf_ltd_iss_CM3EL" localSheetId="2">#REF!</definedName>
    <definedName name="cf_ltd_iss_CM3EL" localSheetId="1">#REF!</definedName>
    <definedName name="cf_ltd_iss_CM3EL">#REF!</definedName>
    <definedName name="cf_ltd_iss_CM3NE" localSheetId="3">#REF!</definedName>
    <definedName name="cf_ltd_iss_CM3NE" localSheetId="2">#REF!</definedName>
    <definedName name="cf_ltd_iss_CM3NE" localSheetId="1">#REF!</definedName>
    <definedName name="cf_ltd_iss_CM3NE">#REF!</definedName>
    <definedName name="cf_ltd_iss_CM4DC" localSheetId="3">#REF!</definedName>
    <definedName name="cf_ltd_iss_CM4DC" localSheetId="2">#REF!</definedName>
    <definedName name="cf_ltd_iss_CM4DC" localSheetId="1">#REF!</definedName>
    <definedName name="cf_ltd_iss_CM4DC">#REF!</definedName>
    <definedName name="cf_ltd_iss_CM4DE" localSheetId="3">#REF!</definedName>
    <definedName name="cf_ltd_iss_CM4DE" localSheetId="2">#REF!</definedName>
    <definedName name="cf_ltd_iss_CM4DE" localSheetId="1">#REF!</definedName>
    <definedName name="cf_ltd_iss_CM4DE">#REF!</definedName>
    <definedName name="cf_ltd_iss_CM4EL" localSheetId="3">#REF!</definedName>
    <definedName name="cf_ltd_iss_CM4EL" localSheetId="2">#REF!</definedName>
    <definedName name="cf_ltd_iss_CM4EL" localSheetId="1">#REF!</definedName>
    <definedName name="cf_ltd_iss_CM4EL">#REF!</definedName>
    <definedName name="cf_ltd_iss_CM4NE" localSheetId="3">#REF!</definedName>
    <definedName name="cf_ltd_iss_CM4NE" localSheetId="2">#REF!</definedName>
    <definedName name="cf_ltd_iss_CM4NE" localSheetId="1">#REF!</definedName>
    <definedName name="cf_ltd_iss_CM4NE">#REF!</definedName>
    <definedName name="cf_ltd_iss_CM5DC" localSheetId="3">#REF!</definedName>
    <definedName name="cf_ltd_iss_CM5DC" localSheetId="2">#REF!</definedName>
    <definedName name="cf_ltd_iss_CM5DC" localSheetId="1">#REF!</definedName>
    <definedName name="cf_ltd_iss_CM5DC">#REF!</definedName>
    <definedName name="cf_ltd_iss_CM5DE" localSheetId="3">#REF!</definedName>
    <definedName name="cf_ltd_iss_CM5DE" localSheetId="2">#REF!</definedName>
    <definedName name="cf_ltd_iss_CM5DE" localSheetId="1">#REF!</definedName>
    <definedName name="cf_ltd_iss_CM5DE">#REF!</definedName>
    <definedName name="cf_ltd_iss_CMDCC" localSheetId="3">#REF!</definedName>
    <definedName name="cf_ltd_iss_CMDCC" localSheetId="2">#REF!</definedName>
    <definedName name="cf_ltd_iss_CMDCC" localSheetId="1">#REF!</definedName>
    <definedName name="cf_ltd_iss_CMDCC">#REF!</definedName>
    <definedName name="cf_ltd_iss_CMDEC" localSheetId="3">#REF!</definedName>
    <definedName name="cf_ltd_iss_CMDEC" localSheetId="2">#REF!</definedName>
    <definedName name="cf_ltd_iss_CMDEC" localSheetId="1">#REF!</definedName>
    <definedName name="cf_ltd_iss_CMDEC">#REF!</definedName>
    <definedName name="cf_ltd_iss_CMDEG" localSheetId="3">#REF!</definedName>
    <definedName name="cf_ltd_iss_CMDEG" localSheetId="2">#REF!</definedName>
    <definedName name="cf_ltd_iss_CMDEG" localSheetId="1">#REF!</definedName>
    <definedName name="cf_ltd_iss_CMDEG">#REF!</definedName>
    <definedName name="cf_ltd_iss_CMELE" localSheetId="3">#REF!</definedName>
    <definedName name="cf_ltd_iss_CMELE" localSheetId="2">#REF!</definedName>
    <definedName name="cf_ltd_iss_CMELE" localSheetId="1">#REF!</definedName>
    <definedName name="cf_ltd_iss_CMELE">#REF!</definedName>
    <definedName name="cf_ltd_iss_CMNEP" localSheetId="3">#REF!</definedName>
    <definedName name="cf_ltd_iss_CMNEP" localSheetId="2">#REF!</definedName>
    <definedName name="cf_ltd_iss_CMNEP" localSheetId="1">#REF!</definedName>
    <definedName name="cf_ltd_iss_CMNEP">#REF!</definedName>
    <definedName name="cf_ltd_iss_corp" localSheetId="3">#REF!</definedName>
    <definedName name="cf_ltd_iss_corp" localSheetId="2">#REF!</definedName>
    <definedName name="cf_ltd_iss_corp" localSheetId="1">#REF!</definedName>
    <definedName name="cf_ltd_iss_corp">#REF!</definedName>
    <definedName name="cf_ltd_iss_cres" localSheetId="3">#REF!</definedName>
    <definedName name="cf_ltd_iss_cres" localSheetId="2">#REF!</definedName>
    <definedName name="cf_ltd_iss_cres" localSheetId="1">#REF!</definedName>
    <definedName name="cf_ltd_iss_cres">#REF!</definedName>
    <definedName name="cf_ltd_iss_crmw" localSheetId="3">#REF!</definedName>
    <definedName name="cf_ltd_iss_crmw" localSheetId="2">#REF!</definedName>
    <definedName name="cf_ltd_iss_crmw" localSheetId="1">#REF!</definedName>
    <definedName name="cf_ltd_iss_crmw">#REF!</definedName>
    <definedName name="cf_ltd_iss_dadj" localSheetId="3">#REF!</definedName>
    <definedName name="cf_ltd_iss_dadj" localSheetId="2">#REF!</definedName>
    <definedName name="cf_ltd_iss_dadj" localSheetId="1">#REF!</definedName>
    <definedName name="cf_ltd_iss_dadj">#REF!</definedName>
    <definedName name="cf_ltd_iss_DCC" localSheetId="3">#REF!</definedName>
    <definedName name="cf_ltd_iss_DCC" localSheetId="2">#REF!</definedName>
    <definedName name="cf_ltd_iss_DCC" localSheetId="1">#REF!</definedName>
    <definedName name="cf_ltd_iss_DCC">#REF!</definedName>
    <definedName name="cf_ltd_iss_dccw" localSheetId="3">#REF!</definedName>
    <definedName name="cf_ltd_iss_dccw" localSheetId="2">#REF!</definedName>
    <definedName name="cf_ltd_iss_dccw" localSheetId="1">#REF!</definedName>
    <definedName name="cf_ltd_iss_dccw">#REF!</definedName>
    <definedName name="cf_ltd_iss_dcom" localSheetId="3">#REF!</definedName>
    <definedName name="cf_ltd_iss_dcom" localSheetId="2">#REF!</definedName>
    <definedName name="cf_ltd_iss_dcom" localSheetId="1">#REF!</definedName>
    <definedName name="cf_ltd_iss_dcom">#REF!</definedName>
    <definedName name="cf_ltd_iss_debt" localSheetId="3">#REF!</definedName>
    <definedName name="cf_ltd_iss_debt" localSheetId="2">#REF!</definedName>
    <definedName name="cf_ltd_iss_debt" localSheetId="1">#REF!</definedName>
    <definedName name="cf_ltd_iss_debt">#REF!</definedName>
    <definedName name="cf_ltd_iss_degw" localSheetId="3">#REF!</definedName>
    <definedName name="cf_ltd_iss_degw" localSheetId="2">#REF!</definedName>
    <definedName name="cf_ltd_iss_degw" localSheetId="1">#REF!</definedName>
    <definedName name="cf_ltd_iss_degw">#REF!</definedName>
    <definedName name="cf_ltd_iss_deiw" localSheetId="3">#REF!</definedName>
    <definedName name="cf_ltd_iss_deiw" localSheetId="2">#REF!</definedName>
    <definedName name="cf_ltd_iss_deiw" localSheetId="1">#REF!</definedName>
    <definedName name="cf_ltd_iss_deiw">#REF!</definedName>
    <definedName name="cf_ltd_iss_denw" localSheetId="3">#REF!</definedName>
    <definedName name="cf_ltd_iss_denw" localSheetId="2">#REF!</definedName>
    <definedName name="cf_ltd_iss_denw" localSheetId="1">#REF!</definedName>
    <definedName name="cf_ltd_iss_denw">#REF!</definedName>
    <definedName name="cf_ltd_iss_desi" localSheetId="3">#REF!</definedName>
    <definedName name="cf_ltd_iss_desi" localSheetId="2">#REF!</definedName>
    <definedName name="cf_ltd_iss_desi" localSheetId="1">#REF!</definedName>
    <definedName name="cf_ltd_iss_desi">#REF!</definedName>
    <definedName name="cf_ltd_iss_dess" localSheetId="3">#REF!</definedName>
    <definedName name="cf_ltd_iss_dess" localSheetId="2">#REF!</definedName>
    <definedName name="cf_ltd_iss_dess" localSheetId="1">#REF!</definedName>
    <definedName name="cf_ltd_iss_dess">#REF!</definedName>
    <definedName name="cf_ltd_iss_dfd" localSheetId="3">#REF!</definedName>
    <definedName name="cf_ltd_iss_dfd" localSheetId="2">#REF!</definedName>
    <definedName name="cf_ltd_iss_dfd" localSheetId="1">#REF!</definedName>
    <definedName name="cf_ltd_iss_dfd">#REF!</definedName>
    <definedName name="cf_ltd_iss_dgov" localSheetId="3">#REF!</definedName>
    <definedName name="cf_ltd_iss_dgov" localSheetId="2">#REF!</definedName>
    <definedName name="cf_ltd_iss_dgov" localSheetId="1">#REF!</definedName>
    <definedName name="cf_ltd_iss_dgov">#REF!</definedName>
    <definedName name="cf_ltd_iss_dnet" localSheetId="3">#REF!</definedName>
    <definedName name="cf_ltd_iss_dnet" localSheetId="2">#REF!</definedName>
    <definedName name="cf_ltd_iss_dnet" localSheetId="1">#REF!</definedName>
    <definedName name="cf_ltd_iss_dnet">#REF!</definedName>
    <definedName name="cf_ltd_iss_dpbg" localSheetId="3">#REF!</definedName>
    <definedName name="cf_ltd_iss_dpbg" localSheetId="2">#REF!</definedName>
    <definedName name="cf_ltd_iss_dpbg" localSheetId="1">#REF!</definedName>
    <definedName name="cf_ltd_iss_dpbg">#REF!</definedName>
    <definedName name="cf_ltd_iss_dsol" localSheetId="3">#REF!</definedName>
    <definedName name="cf_ltd_iss_dsol" localSheetId="2">#REF!</definedName>
    <definedName name="cf_ltd_iss_dsol" localSheetId="1">#REF!</definedName>
    <definedName name="cf_ltd_iss_dsol">#REF!</definedName>
    <definedName name="cf_ltd_iss_eadj" localSheetId="3">#REF!</definedName>
    <definedName name="cf_ltd_iss_eadj" localSheetId="2">#REF!</definedName>
    <definedName name="cf_ltd_iss_eadj" localSheetId="1">#REF!</definedName>
    <definedName name="cf_ltd_iss_eadj">#REF!</definedName>
    <definedName name="cf_ltd_iss_egov" localSheetId="3">#REF!</definedName>
    <definedName name="cf_ltd_iss_egov" localSheetId="2">#REF!</definedName>
    <definedName name="cf_ltd_iss_egov" localSheetId="1">#REF!</definedName>
    <definedName name="cf_ltd_iss_egov">#REF!</definedName>
    <definedName name="cf_ltd_iss_elec" localSheetId="3">#REF!</definedName>
    <definedName name="cf_ltd_iss_elec" localSheetId="2">#REF!</definedName>
    <definedName name="cf_ltd_iss_elec" localSheetId="1">#REF!</definedName>
    <definedName name="cf_ltd_iss_elec">#REF!</definedName>
    <definedName name="cf_ltd_iss_esvc" localSheetId="3">#REF!</definedName>
    <definedName name="cf_ltd_iss_esvc" localSheetId="2">#REF!</definedName>
    <definedName name="cf_ltd_iss_esvc" localSheetId="1">#REF!</definedName>
    <definedName name="cf_ltd_iss_esvc">#REF!</definedName>
    <definedName name="cf_ltd_iss_fnco" localSheetId="3">#REF!</definedName>
    <definedName name="cf_ltd_iss_fnco" localSheetId="2">#REF!</definedName>
    <definedName name="cf_ltd_iss_fnco" localSheetId="1">#REF!</definedName>
    <definedName name="cf_ltd_iss_fnco">#REF!</definedName>
    <definedName name="cf_ltd_iss_fsac" localSheetId="3">#REF!</definedName>
    <definedName name="cf_ltd_iss_fsac" localSheetId="2">#REF!</definedName>
    <definedName name="cf_ltd_iss_fsac" localSheetId="1">#REF!</definedName>
    <definedName name="cf_ltd_iss_fsac">#REF!</definedName>
    <definedName name="cf_ltd_iss_fsad" localSheetId="3">#REF!</definedName>
    <definedName name="cf_ltd_iss_fsad" localSheetId="2">#REF!</definedName>
    <definedName name="cf_ltd_iss_fsad" localSheetId="1">#REF!</definedName>
    <definedName name="cf_ltd_iss_fsad">#REF!</definedName>
    <definedName name="cf_ltd_iss_fser" localSheetId="3">#REF!</definedName>
    <definedName name="cf_ltd_iss_fser" localSheetId="2">#REF!</definedName>
    <definedName name="cf_ltd_iss_fser" localSheetId="1">#REF!</definedName>
    <definedName name="cf_ltd_iss_fser">#REF!</definedName>
    <definedName name="cf_ltd_iss_fstp" localSheetId="3">#REF!</definedName>
    <definedName name="cf_ltd_iss_fstp" localSheetId="2">#REF!</definedName>
    <definedName name="cf_ltd_iss_fstp" localSheetId="1">#REF!</definedName>
    <definedName name="cf_ltd_iss_fstp">#REF!</definedName>
    <definedName name="cf_ltd_iss_gadd" localSheetId="3">#REF!</definedName>
    <definedName name="cf_ltd_iss_gadd" localSheetId="2">#REF!</definedName>
    <definedName name="cf_ltd_iss_gadd" localSheetId="1">#REF!</definedName>
    <definedName name="cf_ltd_iss_gadd">#REF!</definedName>
    <definedName name="cf_ltd_iss_gadi" localSheetId="3">#REF!</definedName>
    <definedName name="cf_ltd_iss_gadi" localSheetId="2">#REF!</definedName>
    <definedName name="cf_ltd_iss_gadi" localSheetId="1">#REF!</definedName>
    <definedName name="cf_ltd_iss_gadi">#REF!</definedName>
    <definedName name="cf_ltd_iss_gadj" localSheetId="3">#REF!</definedName>
    <definedName name="cf_ltd_iss_gadj" localSheetId="2">#REF!</definedName>
    <definedName name="cf_ltd_iss_gadj" localSheetId="1">#REF!</definedName>
    <definedName name="cf_ltd_iss_gadj">#REF!</definedName>
    <definedName name="cf_ltd_iss_gov" localSheetId="3">#REF!</definedName>
    <definedName name="cf_ltd_iss_gov" localSheetId="2">#REF!</definedName>
    <definedName name="cf_ltd_iss_gov" localSheetId="1">#REF!</definedName>
    <definedName name="cf_ltd_iss_gov">#REF!</definedName>
    <definedName name="cf_ltd_iss_govd" localSheetId="3">#REF!</definedName>
    <definedName name="cf_ltd_iss_govd" localSheetId="2">#REF!</definedName>
    <definedName name="cf_ltd_iss_govd" localSheetId="1">#REF!</definedName>
    <definedName name="cf_ltd_iss_govd">#REF!</definedName>
    <definedName name="cf_ltd_iss_gove" localSheetId="3">#REF!</definedName>
    <definedName name="cf_ltd_iss_gove" localSheetId="2">#REF!</definedName>
    <definedName name="cf_ltd_iss_gove" localSheetId="1">#REF!</definedName>
    <definedName name="cf_ltd_iss_gove">#REF!</definedName>
    <definedName name="cf_ltd_iss_inco" localSheetId="3">#REF!</definedName>
    <definedName name="cf_ltd_iss_inco" localSheetId="2">#REF!</definedName>
    <definedName name="cf_ltd_iss_inco" localSheetId="1">#REF!</definedName>
    <definedName name="cf_ltd_iss_inco">#REF!</definedName>
    <definedName name="cf_ltd_iss_inco_ambr" localSheetId="3">#REF!</definedName>
    <definedName name="cf_ltd_iss_inco_ambr" localSheetId="2">#REF!</definedName>
    <definedName name="cf_ltd_iss_inco_ambr" localSheetId="1">#REF!</definedName>
    <definedName name="cf_ltd_iss_inco_ambr">#REF!</definedName>
    <definedName name="cf_ltd_iss_inco_asst" localSheetId="3">#REF!</definedName>
    <definedName name="cf_ltd_iss_inco_asst" localSheetId="2">#REF!</definedName>
    <definedName name="cf_ltd_iss_inco_asst" localSheetId="1">#REF!</definedName>
    <definedName name="cf_ltd_iss_inco_asst">#REF!</definedName>
    <definedName name="cf_ltd_iss_inco_capx" localSheetId="3">#REF!</definedName>
    <definedName name="cf_ltd_iss_inco_capx" localSheetId="2">#REF!</definedName>
    <definedName name="cf_ltd_iss_inco_capx" localSheetId="1">#REF!</definedName>
    <definedName name="cf_ltd_iss_inco_capx">#REF!</definedName>
    <definedName name="cf_ltd_iss_inco_corp" localSheetId="3">#REF!</definedName>
    <definedName name="cf_ltd_iss_inco_corp" localSheetId="2">#REF!</definedName>
    <definedName name="cf_ltd_iss_inco_corp" localSheetId="1">#REF!</definedName>
    <definedName name="cf_ltd_iss_inco_corp">#REF!</definedName>
    <definedName name="cf_ltd_iss_inco_cres" localSheetId="3">#REF!</definedName>
    <definedName name="cf_ltd_iss_inco_cres" localSheetId="2">#REF!</definedName>
    <definedName name="cf_ltd_iss_inco_cres" localSheetId="1">#REF!</definedName>
    <definedName name="cf_ltd_iss_inco_cres">#REF!</definedName>
    <definedName name="cf_ltd_iss_inco_dcc" localSheetId="3">#REF!</definedName>
    <definedName name="cf_ltd_iss_inco_dcc" localSheetId="2">#REF!</definedName>
    <definedName name="cf_ltd_iss_inco_dcc" localSheetId="1">#REF!</definedName>
    <definedName name="cf_ltd_iss_inco_dcc">#REF!</definedName>
    <definedName name="cf_ltd_iss_inco_dcom" localSheetId="3">#REF!</definedName>
    <definedName name="cf_ltd_iss_inco_dcom" localSheetId="2">#REF!</definedName>
    <definedName name="cf_ltd_iss_inco_dcom" localSheetId="1">#REF!</definedName>
    <definedName name="cf_ltd_iss_inco_dcom">#REF!</definedName>
    <definedName name="cf_ltd_iss_inco_desi" localSheetId="3">#REF!</definedName>
    <definedName name="cf_ltd_iss_inco_desi" localSheetId="2">#REF!</definedName>
    <definedName name="cf_ltd_iss_inco_desi" localSheetId="1">#REF!</definedName>
    <definedName name="cf_ltd_iss_inco_desi">#REF!</definedName>
    <definedName name="cf_ltd_iss_inco_dfd" localSheetId="3">#REF!</definedName>
    <definedName name="cf_ltd_iss_inco_dfd" localSheetId="2">#REF!</definedName>
    <definedName name="cf_ltd_iss_inco_dfd" localSheetId="1">#REF!</definedName>
    <definedName name="cf_ltd_iss_inco_dfd">#REF!</definedName>
    <definedName name="cf_ltd_iss_inco_dnet" localSheetId="3">#REF!</definedName>
    <definedName name="cf_ltd_iss_inco_dnet" localSheetId="2">#REF!</definedName>
    <definedName name="cf_ltd_iss_inco_dnet" localSheetId="1">#REF!</definedName>
    <definedName name="cf_ltd_iss_inco_dnet">#REF!</definedName>
    <definedName name="cf_ltd_iss_inco_dsol" localSheetId="3">#REF!</definedName>
    <definedName name="cf_ltd_iss_inco_dsol" localSheetId="2">#REF!</definedName>
    <definedName name="cf_ltd_iss_inco_dsol" localSheetId="1">#REF!</definedName>
    <definedName name="cf_ltd_iss_inco_dsol">#REF!</definedName>
    <definedName name="cf_ltd_iss_inco_eadj" localSheetId="3">#REF!</definedName>
    <definedName name="cf_ltd_iss_inco_eadj" localSheetId="2">#REF!</definedName>
    <definedName name="cf_ltd_iss_inco_eadj" localSheetId="1">#REF!</definedName>
    <definedName name="cf_ltd_iss_inco_eadj">#REF!</definedName>
    <definedName name="cf_ltd_iss_inco_elec" localSheetId="3">#REF!</definedName>
    <definedName name="cf_ltd_iss_inco_elec" localSheetId="2">#REF!</definedName>
    <definedName name="cf_ltd_iss_inco_elec" localSheetId="1">#REF!</definedName>
    <definedName name="cf_ltd_iss_inco_elec">#REF!</definedName>
    <definedName name="cf_ltd_iss_inco_esvc" localSheetId="3">#REF!</definedName>
    <definedName name="cf_ltd_iss_inco_esvc" localSheetId="2">#REF!</definedName>
    <definedName name="cf_ltd_iss_inco_esvc" localSheetId="1">#REF!</definedName>
    <definedName name="cf_ltd_iss_inco_esvc">#REF!</definedName>
    <definedName name="cf_ltd_iss_inco_fnco" localSheetId="3">#REF!</definedName>
    <definedName name="cf_ltd_iss_inco_fnco" localSheetId="2">#REF!</definedName>
    <definedName name="cf_ltd_iss_inco_fnco" localSheetId="1">#REF!</definedName>
    <definedName name="cf_ltd_iss_inco_fnco">#REF!</definedName>
    <definedName name="cf_ltd_iss_inco_fsac" localSheetId="3">#REF!</definedName>
    <definedName name="cf_ltd_iss_inco_fsac" localSheetId="2">#REF!</definedName>
    <definedName name="cf_ltd_iss_inco_fsac" localSheetId="1">#REF!</definedName>
    <definedName name="cf_ltd_iss_inco_fsac">#REF!</definedName>
    <definedName name="cf_ltd_iss_inco_fser" localSheetId="3">#REF!</definedName>
    <definedName name="cf_ltd_iss_inco_fser" localSheetId="2">#REF!</definedName>
    <definedName name="cf_ltd_iss_inco_fser" localSheetId="1">#REF!</definedName>
    <definedName name="cf_ltd_iss_inco_fser">#REF!</definedName>
    <definedName name="cf_ltd_iss_inco_fstp" localSheetId="3">#REF!</definedName>
    <definedName name="cf_ltd_iss_inco_fstp" localSheetId="2">#REF!</definedName>
    <definedName name="cf_ltd_iss_inco_fstp" localSheetId="1">#REF!</definedName>
    <definedName name="cf_ltd_iss_inco_fstp">#REF!</definedName>
    <definedName name="cf_ltd_iss_inco_gadd" localSheetId="3">#REF!</definedName>
    <definedName name="cf_ltd_iss_inco_gadd" localSheetId="2">#REF!</definedName>
    <definedName name="cf_ltd_iss_inco_gadd" localSheetId="1">#REF!</definedName>
    <definedName name="cf_ltd_iss_inco_gadd">#REF!</definedName>
    <definedName name="cf_ltd_iss_inco_gadi" localSheetId="3">#REF!</definedName>
    <definedName name="cf_ltd_iss_inco_gadi" localSheetId="2">#REF!</definedName>
    <definedName name="cf_ltd_iss_inco_gadi" localSheetId="1">#REF!</definedName>
    <definedName name="cf_ltd_iss_inco_gadi">#REF!</definedName>
    <definedName name="cf_ltd_iss_inco_mali" localSheetId="3">#REF!</definedName>
    <definedName name="cf_ltd_iss_inco_mali" localSheetId="2">#REF!</definedName>
    <definedName name="cf_ltd_iss_inco_mali" localSheetId="1">#REF!</definedName>
    <definedName name="cf_ltd_iss_inco_mali">#REF!</definedName>
    <definedName name="cf_ltd_iss_inco_nep" localSheetId="3">#REF!</definedName>
    <definedName name="cf_ltd_iss_inco_nep" localSheetId="2">#REF!</definedName>
    <definedName name="cf_ltd_iss_inco_nep" localSheetId="1">#REF!</definedName>
    <definedName name="cf_ltd_iss_inco_nep">#REF!</definedName>
    <definedName name="cf_ltd_iss_inco_npl" localSheetId="3">#REF!</definedName>
    <definedName name="cf_ltd_iss_inco_npl" localSheetId="2">#REF!</definedName>
    <definedName name="cf_ltd_iss_inco_npl" localSheetId="1">#REF!</definedName>
    <definedName name="cf_ltd_iss_inco_npl">#REF!</definedName>
    <definedName name="cf_ltd_iss_inco_resm" localSheetId="3">#REF!</definedName>
    <definedName name="cf_ltd_iss_inco_resm" localSheetId="2">#REF!</definedName>
    <definedName name="cf_ltd_iss_inco_resm" localSheetId="1">#REF!</definedName>
    <definedName name="cf_ltd_iss_inco_resm">#REF!</definedName>
    <definedName name="cf_ltd_iss_inco_tam" localSheetId="3">#REF!</definedName>
    <definedName name="cf_ltd_iss_inco_tam" localSheetId="2">#REF!</definedName>
    <definedName name="cf_ltd_iss_inco_tam" localSheetId="1">#REF!</definedName>
    <definedName name="cf_ltd_iss_inco_tam">#REF!</definedName>
    <definedName name="cf_ltd_iss_inco_vent" localSheetId="3">#REF!</definedName>
    <definedName name="cf_ltd_iss_inco_vent" localSheetId="2">#REF!</definedName>
    <definedName name="cf_ltd_iss_inco_vent" localSheetId="1">#REF!</definedName>
    <definedName name="cf_ltd_iss_inco_vent">#REF!</definedName>
    <definedName name="cf_ltd_iss_inco_watr" localSheetId="3">#REF!</definedName>
    <definedName name="cf_ltd_iss_inco_watr" localSheetId="2">#REF!</definedName>
    <definedName name="cf_ltd_iss_inco_watr" localSheetId="1">#REF!</definedName>
    <definedName name="cf_ltd_iss_inco_watr">#REF!</definedName>
    <definedName name="cf_ltd_iss_mali" localSheetId="3">#REF!</definedName>
    <definedName name="cf_ltd_iss_mali" localSheetId="2">#REF!</definedName>
    <definedName name="cf_ltd_iss_mali" localSheetId="1">#REF!</definedName>
    <definedName name="cf_ltd_iss_mali">#REF!</definedName>
    <definedName name="cf_ltd_iss_mwp" localSheetId="3">#REF!</definedName>
    <definedName name="cf_ltd_iss_mwp" localSheetId="2">#REF!</definedName>
    <definedName name="cf_ltd_iss_mwp" localSheetId="1">#REF!</definedName>
    <definedName name="cf_ltd_iss_mwp">#REF!</definedName>
    <definedName name="cf_ltd_iss_nep" localSheetId="3">#REF!</definedName>
    <definedName name="cf_ltd_iss_nep" localSheetId="2">#REF!</definedName>
    <definedName name="cf_ltd_iss_nep" localSheetId="1">#REF!</definedName>
    <definedName name="cf_ltd_iss_nep">#REF!</definedName>
    <definedName name="cf_ltd_iss_ngov" localSheetId="3">#REF!</definedName>
    <definedName name="cf_ltd_iss_ngov" localSheetId="2">#REF!</definedName>
    <definedName name="cf_ltd_iss_ngov" localSheetId="1">#REF!</definedName>
    <definedName name="cf_ltd_iss_ngov">#REF!</definedName>
    <definedName name="cf_ltd_iss_npl" localSheetId="3">#REF!</definedName>
    <definedName name="cf_ltd_iss_npl" localSheetId="2">#REF!</definedName>
    <definedName name="cf_ltd_iss_npl" localSheetId="1">#REF!</definedName>
    <definedName name="cf_ltd_iss_npl">#REF!</definedName>
    <definedName name="cf_ltd_iss_resm" localSheetId="3">#REF!</definedName>
    <definedName name="cf_ltd_iss_resm" localSheetId="2">#REF!</definedName>
    <definedName name="cf_ltd_iss_resm" localSheetId="1">#REF!</definedName>
    <definedName name="cf_ltd_iss_resm">#REF!</definedName>
    <definedName name="cf_ltd_iss_rgov" localSheetId="3">#REF!</definedName>
    <definedName name="cf_ltd_iss_rgov" localSheetId="2">#REF!</definedName>
    <definedName name="cf_ltd_iss_rgov" localSheetId="1">#REF!</definedName>
    <definedName name="cf_ltd_iss_rgov">#REF!</definedName>
    <definedName name="cf_ltd_iss_rmwp" localSheetId="3">#REF!</definedName>
    <definedName name="cf_ltd_iss_rmwp" localSheetId="2">#REF!</definedName>
    <definedName name="cf_ltd_iss_rmwp" localSheetId="1">#REF!</definedName>
    <definedName name="cf_ltd_iss_rmwp">#REF!</definedName>
    <definedName name="cf_ltd_iss_rode" localSheetId="3">#REF!</definedName>
    <definedName name="cf_ltd_iss_rode" localSheetId="2">#REF!</definedName>
    <definedName name="cf_ltd_iss_rode" localSheetId="1">#REF!</definedName>
    <definedName name="cf_ltd_iss_rode">#REF!</definedName>
    <definedName name="cf_ltd_iss_sols" localSheetId="3">#REF!</definedName>
    <definedName name="cf_ltd_iss_sols" localSheetId="2">#REF!</definedName>
    <definedName name="cf_ltd_iss_sols" localSheetId="1">#REF!</definedName>
    <definedName name="cf_ltd_iss_sols">#REF!</definedName>
    <definedName name="cf_ltd_iss_tam" localSheetId="3">#REF!</definedName>
    <definedName name="cf_ltd_iss_tam" localSheetId="2">#REF!</definedName>
    <definedName name="cf_ltd_iss_tam" localSheetId="1">#REF!</definedName>
    <definedName name="cf_ltd_iss_tam">#REF!</definedName>
    <definedName name="cf_ltd_iss_tsc" localSheetId="3">#REF!</definedName>
    <definedName name="cf_ltd_iss_tsc" localSheetId="2">#REF!</definedName>
    <definedName name="cf_ltd_iss_tsc" localSheetId="1">#REF!</definedName>
    <definedName name="cf_ltd_iss_tsc">#REF!</definedName>
    <definedName name="cf_ltd_iss_vent" localSheetId="3">#REF!</definedName>
    <definedName name="cf_ltd_iss_vent" localSheetId="2">#REF!</definedName>
    <definedName name="cf_ltd_iss_vent" localSheetId="1">#REF!</definedName>
    <definedName name="cf_ltd_iss_vent">#REF!</definedName>
    <definedName name="cf_ltd_iss_vfs" localSheetId="3">#REF!</definedName>
    <definedName name="cf_ltd_iss_vfs" localSheetId="2">#REF!</definedName>
    <definedName name="cf_ltd_iss_vfs" localSheetId="1">#REF!</definedName>
    <definedName name="cf_ltd_iss_vfs">#REF!</definedName>
    <definedName name="cf_ltd_iss_watr" localSheetId="3">#REF!</definedName>
    <definedName name="cf_ltd_iss_watr" localSheetId="2">#REF!</definedName>
    <definedName name="cf_ltd_iss_watr" localSheetId="1">#REF!</definedName>
    <definedName name="cf_ltd_iss_watr">#REF!</definedName>
    <definedName name="cf_ltd_iss_west" localSheetId="3">#REF!</definedName>
    <definedName name="cf_ltd_iss_west" localSheetId="2">#REF!</definedName>
    <definedName name="cf_ltd_iss_west" localSheetId="1">#REF!</definedName>
    <definedName name="cf_ltd_iss_west">#REF!</definedName>
    <definedName name="cf_ltd_iss_wolv" localSheetId="3">#REF!</definedName>
    <definedName name="cf_ltd_iss_wolv" localSheetId="2">#REF!</definedName>
    <definedName name="cf_ltd_iss_wolv" localSheetId="1">#REF!</definedName>
    <definedName name="cf_ltd_iss_wolv">#REF!</definedName>
    <definedName name="cf_maint_capx" localSheetId="3">#REF!</definedName>
    <definedName name="cf_maint_capx" localSheetId="2">#REF!</definedName>
    <definedName name="cf_maint_capx" localSheetId="1">#REF!</definedName>
    <definedName name="cf_maint_capx">#REF!</definedName>
    <definedName name="cf_maint_capx_0" localSheetId="3">#REF!</definedName>
    <definedName name="cf_maint_capx_0" localSheetId="2">#REF!</definedName>
    <definedName name="cf_maint_capx_0" localSheetId="1">#REF!</definedName>
    <definedName name="cf_maint_capx_0">#REF!</definedName>
    <definedName name="cf_maint_capx_adcc" localSheetId="3">#REF!</definedName>
    <definedName name="cf_maint_capx_adcc" localSheetId="2">#REF!</definedName>
    <definedName name="cf_maint_capx_adcc" localSheetId="1">#REF!</definedName>
    <definedName name="cf_maint_capx_adcc">#REF!</definedName>
    <definedName name="cf_maint_capx_adj" localSheetId="3">#REF!</definedName>
    <definedName name="cf_maint_capx_adj" localSheetId="2">#REF!</definedName>
    <definedName name="cf_maint_capx_adj" localSheetId="1">#REF!</definedName>
    <definedName name="cf_maint_capx_adj">#REF!</definedName>
    <definedName name="cf_maint_capx_adpb" localSheetId="3">#REF!</definedName>
    <definedName name="cf_maint_capx_adpb" localSheetId="2">#REF!</definedName>
    <definedName name="cf_maint_capx_adpb" localSheetId="1">#REF!</definedName>
    <definedName name="cf_maint_capx_adpb">#REF!</definedName>
    <definedName name="cf_maint_capx_ambr" localSheetId="3">#REF!</definedName>
    <definedName name="cf_maint_capx_ambr" localSheetId="2">#REF!</definedName>
    <definedName name="cf_maint_capx_ambr" localSheetId="1">#REF!</definedName>
    <definedName name="cf_maint_capx_ambr">#REF!</definedName>
    <definedName name="cf_maint_capx_ANPL" localSheetId="3">#REF!</definedName>
    <definedName name="cf_maint_capx_ANPL" localSheetId="2">#REF!</definedName>
    <definedName name="cf_maint_capx_ANPL" localSheetId="1">#REF!</definedName>
    <definedName name="cf_maint_capx_ANPL">#REF!</definedName>
    <definedName name="cf_maint_capx_APIP" localSheetId="3">#REF!</definedName>
    <definedName name="cf_maint_capx_APIP" localSheetId="2">#REF!</definedName>
    <definedName name="cf_maint_capx_APIP" localSheetId="1">#REF!</definedName>
    <definedName name="cf_maint_capx_APIP">#REF!</definedName>
    <definedName name="cf_maint_capx_asst" localSheetId="3">#REF!</definedName>
    <definedName name="cf_maint_capx_asst" localSheetId="2">#REF!</definedName>
    <definedName name="cf_maint_capx_asst" localSheetId="1">#REF!</definedName>
    <definedName name="cf_maint_capx_asst">#REF!</definedName>
    <definedName name="cf_maint_capx_capx" localSheetId="3">#REF!</definedName>
    <definedName name="cf_maint_capx_capx" localSheetId="2">#REF!</definedName>
    <definedName name="cf_maint_capx_capx" localSheetId="1">#REF!</definedName>
    <definedName name="cf_maint_capx_capx">#REF!</definedName>
    <definedName name="cf_maint_capx_CM1DC" localSheetId="3">#REF!</definedName>
    <definedName name="cf_maint_capx_CM1DC" localSheetId="2">#REF!</definedName>
    <definedName name="cf_maint_capx_CM1DC" localSheetId="1">#REF!</definedName>
    <definedName name="cf_maint_capx_CM1DC">#REF!</definedName>
    <definedName name="cf_maint_capx_CM1DE" localSheetId="3">#REF!</definedName>
    <definedName name="cf_maint_capx_CM1DE" localSheetId="2">#REF!</definedName>
    <definedName name="cf_maint_capx_CM1DE" localSheetId="1">#REF!</definedName>
    <definedName name="cf_maint_capx_CM1DE">#REF!</definedName>
    <definedName name="cf_maint_capx_CM1EL" localSheetId="3">#REF!</definedName>
    <definedName name="cf_maint_capx_CM1EL" localSheetId="2">#REF!</definedName>
    <definedName name="cf_maint_capx_CM1EL" localSheetId="1">#REF!</definedName>
    <definedName name="cf_maint_capx_CM1EL">#REF!</definedName>
    <definedName name="cf_maint_capx_CM4DC" localSheetId="3">#REF!</definedName>
    <definedName name="cf_maint_capx_CM4DC" localSheetId="2">#REF!</definedName>
    <definedName name="cf_maint_capx_CM4DC" localSheetId="1">#REF!</definedName>
    <definedName name="cf_maint_capx_CM4DC">#REF!</definedName>
    <definedName name="cf_maint_capx_CM4DE" localSheetId="3">#REF!</definedName>
    <definedName name="cf_maint_capx_CM4DE" localSheetId="2">#REF!</definedName>
    <definedName name="cf_maint_capx_CM4DE" localSheetId="1">#REF!</definedName>
    <definedName name="cf_maint_capx_CM4DE">#REF!</definedName>
    <definedName name="cf_maint_capx_CM4EL" localSheetId="3">#REF!</definedName>
    <definedName name="cf_maint_capx_CM4EL" localSheetId="2">#REF!</definedName>
    <definedName name="cf_maint_capx_CM4EL" localSheetId="1">#REF!</definedName>
    <definedName name="cf_maint_capx_CM4EL">#REF!</definedName>
    <definedName name="cf_maint_capx_CMDCC" localSheetId="3">#REF!</definedName>
    <definedName name="cf_maint_capx_CMDCC" localSheetId="2">#REF!</definedName>
    <definedName name="cf_maint_capx_CMDCC" localSheetId="1">#REF!</definedName>
    <definedName name="cf_maint_capx_CMDCC">#REF!</definedName>
    <definedName name="cf_maint_capx_CMDEC" localSheetId="3">#REF!</definedName>
    <definedName name="cf_maint_capx_CMDEC" localSheetId="2">#REF!</definedName>
    <definedName name="cf_maint_capx_CMDEC" localSheetId="1">#REF!</definedName>
    <definedName name="cf_maint_capx_CMDEC">#REF!</definedName>
    <definedName name="cf_maint_capx_CMDEG" localSheetId="3">#REF!</definedName>
    <definedName name="cf_maint_capx_CMDEG" localSheetId="2">#REF!</definedName>
    <definedName name="cf_maint_capx_CMDEG" localSheetId="1">#REF!</definedName>
    <definedName name="cf_maint_capx_CMDEG">#REF!</definedName>
    <definedName name="cf_maint_capx_CMELE" localSheetId="3">#REF!</definedName>
    <definedName name="cf_maint_capx_CMELE" localSheetId="2">#REF!</definedName>
    <definedName name="cf_maint_capx_CMELE" localSheetId="1">#REF!</definedName>
    <definedName name="cf_maint_capx_CMELE">#REF!</definedName>
    <definedName name="cf_maint_capx_corp" localSheetId="3">#REF!</definedName>
    <definedName name="cf_maint_capx_corp" localSheetId="2">#REF!</definedName>
    <definedName name="cf_maint_capx_corp" localSheetId="1">#REF!</definedName>
    <definedName name="cf_maint_capx_corp">#REF!</definedName>
    <definedName name="cf_maint_capx_cres" localSheetId="3">#REF!</definedName>
    <definedName name="cf_maint_capx_cres" localSheetId="2">#REF!</definedName>
    <definedName name="cf_maint_capx_cres" localSheetId="1">#REF!</definedName>
    <definedName name="cf_maint_capx_cres">#REF!</definedName>
    <definedName name="cf_maint_capx_crmw" localSheetId="3">#REF!</definedName>
    <definedName name="cf_maint_capx_crmw" localSheetId="2">#REF!</definedName>
    <definedName name="cf_maint_capx_crmw" localSheetId="1">#REF!</definedName>
    <definedName name="cf_maint_capx_crmw">#REF!</definedName>
    <definedName name="cf_maint_capx_dadj" localSheetId="3">#REF!</definedName>
    <definedName name="cf_maint_capx_dadj" localSheetId="2">#REF!</definedName>
    <definedName name="cf_maint_capx_dadj" localSheetId="1">#REF!</definedName>
    <definedName name="cf_maint_capx_dadj">#REF!</definedName>
    <definedName name="cf_maint_capx_dcc" localSheetId="3">#REF!</definedName>
    <definedName name="cf_maint_capx_dcc" localSheetId="2">#REF!</definedName>
    <definedName name="cf_maint_capx_dcc" localSheetId="1">#REF!</definedName>
    <definedName name="cf_maint_capx_dcc">#REF!</definedName>
    <definedName name="cf_maint_capx_dccw" localSheetId="3">#REF!</definedName>
    <definedName name="cf_maint_capx_dccw" localSheetId="2">#REF!</definedName>
    <definedName name="cf_maint_capx_dccw" localSheetId="1">#REF!</definedName>
    <definedName name="cf_maint_capx_dccw">#REF!</definedName>
    <definedName name="cf_maint_capx_dcom" localSheetId="3">#REF!</definedName>
    <definedName name="cf_maint_capx_dcom" localSheetId="2">#REF!</definedName>
    <definedName name="cf_maint_capx_dcom" localSheetId="1">#REF!</definedName>
    <definedName name="cf_maint_capx_dcom">#REF!</definedName>
    <definedName name="cf_maint_capx_degw" localSheetId="3">#REF!</definedName>
    <definedName name="cf_maint_capx_degw" localSheetId="2">#REF!</definedName>
    <definedName name="cf_maint_capx_degw" localSheetId="1">#REF!</definedName>
    <definedName name="cf_maint_capx_degw">#REF!</definedName>
    <definedName name="cf_maint_capx_deiw" localSheetId="3">#REF!</definedName>
    <definedName name="cf_maint_capx_deiw" localSheetId="2">#REF!</definedName>
    <definedName name="cf_maint_capx_deiw" localSheetId="1">#REF!</definedName>
    <definedName name="cf_maint_capx_deiw">#REF!</definedName>
    <definedName name="cf_maint_capx_denw" localSheetId="3">#REF!</definedName>
    <definedName name="cf_maint_capx_denw" localSheetId="2">#REF!</definedName>
    <definedName name="cf_maint_capx_denw" localSheetId="1">#REF!</definedName>
    <definedName name="cf_maint_capx_denw">#REF!</definedName>
    <definedName name="cf_maint_capx_desi" localSheetId="3">#REF!</definedName>
    <definedName name="cf_maint_capx_desi" localSheetId="2">#REF!</definedName>
    <definedName name="cf_maint_capx_desi" localSheetId="1">#REF!</definedName>
    <definedName name="cf_maint_capx_desi">#REF!</definedName>
    <definedName name="cf_maint_capx_dess" localSheetId="3">#REF!</definedName>
    <definedName name="cf_maint_capx_dess" localSheetId="2">#REF!</definedName>
    <definedName name="cf_maint_capx_dess" localSheetId="1">#REF!</definedName>
    <definedName name="cf_maint_capx_dess">#REF!</definedName>
    <definedName name="cf_maint_capx_dfd" localSheetId="3">#REF!</definedName>
    <definedName name="cf_maint_capx_dfd" localSheetId="2">#REF!</definedName>
    <definedName name="cf_maint_capx_dfd" localSheetId="1">#REF!</definedName>
    <definedName name="cf_maint_capx_dfd">#REF!</definedName>
    <definedName name="cf_maint_capx_dgov" localSheetId="3">#REF!</definedName>
    <definedName name="cf_maint_capx_dgov" localSheetId="2">#REF!</definedName>
    <definedName name="cf_maint_capx_dgov" localSheetId="1">#REF!</definedName>
    <definedName name="cf_maint_capx_dgov">#REF!</definedName>
    <definedName name="cf_maint_capx_dnet" localSheetId="3">#REF!</definedName>
    <definedName name="cf_maint_capx_dnet" localSheetId="2">#REF!</definedName>
    <definedName name="cf_maint_capx_dnet" localSheetId="1">#REF!</definedName>
    <definedName name="cf_maint_capx_dnet">#REF!</definedName>
    <definedName name="cf_maint_capx_dpbg" localSheetId="3">#REF!</definedName>
    <definedName name="cf_maint_capx_dpbg" localSheetId="2">#REF!</definedName>
    <definedName name="cf_maint_capx_dpbg" localSheetId="1">#REF!</definedName>
    <definedName name="cf_maint_capx_dpbg">#REF!</definedName>
    <definedName name="cf_maint_capx_dsol" localSheetId="3">#REF!</definedName>
    <definedName name="cf_maint_capx_dsol" localSheetId="2">#REF!</definedName>
    <definedName name="cf_maint_capx_dsol" localSheetId="1">#REF!</definedName>
    <definedName name="cf_maint_capx_dsol">#REF!</definedName>
    <definedName name="cf_maint_capx_eadj" localSheetId="3">#REF!</definedName>
    <definedName name="cf_maint_capx_eadj" localSheetId="2">#REF!</definedName>
    <definedName name="cf_maint_capx_eadj" localSheetId="1">#REF!</definedName>
    <definedName name="cf_maint_capx_eadj">#REF!</definedName>
    <definedName name="cf_maint_capx_egov" localSheetId="3">#REF!</definedName>
    <definedName name="cf_maint_capx_egov" localSheetId="2">#REF!</definedName>
    <definedName name="cf_maint_capx_egov" localSheetId="1">#REF!</definedName>
    <definedName name="cf_maint_capx_egov">#REF!</definedName>
    <definedName name="cf_maint_capx_elec" localSheetId="3">#REF!</definedName>
    <definedName name="cf_maint_capx_elec" localSheetId="2">#REF!</definedName>
    <definedName name="cf_maint_capx_elec" localSheetId="1">#REF!</definedName>
    <definedName name="cf_maint_capx_elec">#REF!</definedName>
    <definedName name="cf_maint_capx_esvc" localSheetId="3">#REF!</definedName>
    <definedName name="cf_maint_capx_esvc" localSheetId="2">#REF!</definedName>
    <definedName name="cf_maint_capx_esvc" localSheetId="1">#REF!</definedName>
    <definedName name="cf_maint_capx_esvc">#REF!</definedName>
    <definedName name="cf_maint_capx_etrn" localSheetId="3">#REF!</definedName>
    <definedName name="cf_maint_capx_etrn" localSheetId="2">#REF!</definedName>
    <definedName name="cf_maint_capx_etrn" localSheetId="1">#REF!</definedName>
    <definedName name="cf_maint_capx_etrn">#REF!</definedName>
    <definedName name="cf_maint_capx_fnco" localSheetId="3">#REF!</definedName>
    <definedName name="cf_maint_capx_fnco" localSheetId="2">#REF!</definedName>
    <definedName name="cf_maint_capx_fnco" localSheetId="1">#REF!</definedName>
    <definedName name="cf_maint_capx_fnco">#REF!</definedName>
    <definedName name="cf_maint_capx_fsac" localSheetId="3">#REF!</definedName>
    <definedName name="cf_maint_capx_fsac" localSheetId="2">#REF!</definedName>
    <definedName name="cf_maint_capx_fsac" localSheetId="1">#REF!</definedName>
    <definedName name="cf_maint_capx_fsac">#REF!</definedName>
    <definedName name="cf_maint_capx_fsad" localSheetId="3">#REF!</definedName>
    <definedName name="cf_maint_capx_fsad" localSheetId="2">#REF!</definedName>
    <definedName name="cf_maint_capx_fsad" localSheetId="1">#REF!</definedName>
    <definedName name="cf_maint_capx_fsad">#REF!</definedName>
    <definedName name="cf_maint_capx_fser" localSheetId="3">#REF!</definedName>
    <definedName name="cf_maint_capx_fser" localSheetId="2">#REF!</definedName>
    <definedName name="cf_maint_capx_fser" localSheetId="1">#REF!</definedName>
    <definedName name="cf_maint_capx_fser">#REF!</definedName>
    <definedName name="cf_maint_capx_fstp" localSheetId="3">#REF!</definedName>
    <definedName name="cf_maint_capx_fstp" localSheetId="2">#REF!</definedName>
    <definedName name="cf_maint_capx_fstp" localSheetId="1">#REF!</definedName>
    <definedName name="cf_maint_capx_fstp">#REF!</definedName>
    <definedName name="cf_maint_capx_gadd" localSheetId="3">#REF!</definedName>
    <definedName name="cf_maint_capx_gadd" localSheetId="2">#REF!</definedName>
    <definedName name="cf_maint_capx_gadd" localSheetId="1">#REF!</definedName>
    <definedName name="cf_maint_capx_gadd">#REF!</definedName>
    <definedName name="cf_maint_capx_gadi" localSheetId="3">#REF!</definedName>
    <definedName name="cf_maint_capx_gadi" localSheetId="2">#REF!</definedName>
    <definedName name="cf_maint_capx_gadi" localSheetId="1">#REF!</definedName>
    <definedName name="cf_maint_capx_gadi">#REF!</definedName>
    <definedName name="cf_maint_capx_gadj" localSheetId="3">#REF!</definedName>
    <definedName name="cf_maint_capx_gadj" localSheetId="2">#REF!</definedName>
    <definedName name="cf_maint_capx_gadj" localSheetId="1">#REF!</definedName>
    <definedName name="cf_maint_capx_gadj">#REF!</definedName>
    <definedName name="cf_maint_capx_gov" localSheetId="3">#REF!</definedName>
    <definedName name="cf_maint_capx_gov" localSheetId="2">#REF!</definedName>
    <definedName name="cf_maint_capx_gov" localSheetId="1">#REF!</definedName>
    <definedName name="cf_maint_capx_gov">#REF!</definedName>
    <definedName name="cf_maint_capx_govd" localSheetId="3">#REF!</definedName>
    <definedName name="cf_maint_capx_govd" localSheetId="2">#REF!</definedName>
    <definedName name="cf_maint_capx_govd" localSheetId="1">#REF!</definedName>
    <definedName name="cf_maint_capx_govd">#REF!</definedName>
    <definedName name="cf_maint_capx_gove" localSheetId="3">#REF!</definedName>
    <definedName name="cf_maint_capx_gove" localSheetId="2">#REF!</definedName>
    <definedName name="cf_maint_capx_gove" localSheetId="1">#REF!</definedName>
    <definedName name="cf_maint_capx_gove">#REF!</definedName>
    <definedName name="cf_maint_capx_gross" localSheetId="3">#REF!</definedName>
    <definedName name="cf_maint_capx_gross" localSheetId="2">#REF!</definedName>
    <definedName name="cf_maint_capx_gross" localSheetId="1">#REF!</definedName>
    <definedName name="cf_maint_capx_gross">#REF!</definedName>
    <definedName name="cf_maint_capx_iden" localSheetId="3">#REF!</definedName>
    <definedName name="cf_maint_capx_iden" localSheetId="2">#REF!</definedName>
    <definedName name="cf_maint_capx_iden" localSheetId="1">#REF!</definedName>
    <definedName name="cf_maint_capx_iden">#REF!</definedName>
    <definedName name="cf_maint_capx_iden_cres" localSheetId="3">#REF!</definedName>
    <definedName name="cf_maint_capx_iden_cres" localSheetId="2">#REF!</definedName>
    <definedName name="cf_maint_capx_iden_cres" localSheetId="1">#REF!</definedName>
    <definedName name="cf_maint_capx_iden_cres">#REF!</definedName>
    <definedName name="cf_maint_capx_iden_crmw" localSheetId="3">#REF!</definedName>
    <definedName name="cf_maint_capx_iden_crmw" localSheetId="2">#REF!</definedName>
    <definedName name="cf_maint_capx_iden_crmw" localSheetId="1">#REF!</definedName>
    <definedName name="cf_maint_capx_iden_crmw">#REF!</definedName>
    <definedName name="cf_maint_capx_iden_dadj" localSheetId="3">#REF!</definedName>
    <definedName name="cf_maint_capx_iden_dadj" localSheetId="2">#REF!</definedName>
    <definedName name="cf_maint_capx_iden_dadj" localSheetId="1">#REF!</definedName>
    <definedName name="cf_maint_capx_iden_dadj">#REF!</definedName>
    <definedName name="cf_maint_capx_iden_dcc" localSheetId="3">#REF!</definedName>
    <definedName name="cf_maint_capx_iden_dcc" localSheetId="2">#REF!</definedName>
    <definedName name="cf_maint_capx_iden_dcc" localSheetId="1">#REF!</definedName>
    <definedName name="cf_maint_capx_iden_dcc">#REF!</definedName>
    <definedName name="cf_maint_capx_iden_dccw" localSheetId="3">#REF!</definedName>
    <definedName name="cf_maint_capx_iden_dccw" localSheetId="2">#REF!</definedName>
    <definedName name="cf_maint_capx_iden_dccw" localSheetId="1">#REF!</definedName>
    <definedName name="cf_maint_capx_iden_dccw">#REF!</definedName>
    <definedName name="cf_maint_capx_iden_dcom" localSheetId="3">#REF!</definedName>
    <definedName name="cf_maint_capx_iden_dcom" localSheetId="2">#REF!</definedName>
    <definedName name="cf_maint_capx_iden_dcom" localSheetId="1">#REF!</definedName>
    <definedName name="cf_maint_capx_iden_dcom">#REF!</definedName>
    <definedName name="cf_maint_capx_iden_degw" localSheetId="3">#REF!</definedName>
    <definedName name="cf_maint_capx_iden_degw" localSheetId="2">#REF!</definedName>
    <definedName name="cf_maint_capx_iden_degw" localSheetId="1">#REF!</definedName>
    <definedName name="cf_maint_capx_iden_degw">#REF!</definedName>
    <definedName name="cf_maint_capx_iden_deiw" localSheetId="3">#REF!</definedName>
    <definedName name="cf_maint_capx_iden_deiw" localSheetId="2">#REF!</definedName>
    <definedName name="cf_maint_capx_iden_deiw" localSheetId="1">#REF!</definedName>
    <definedName name="cf_maint_capx_iden_deiw">#REF!</definedName>
    <definedName name="cf_maint_capx_iden_denw" localSheetId="3">#REF!</definedName>
    <definedName name="cf_maint_capx_iden_denw" localSheetId="2">#REF!</definedName>
    <definedName name="cf_maint_capx_iden_denw" localSheetId="1">#REF!</definedName>
    <definedName name="cf_maint_capx_iden_denw">#REF!</definedName>
    <definedName name="cf_maint_capx_iden_desi" localSheetId="3">#REF!</definedName>
    <definedName name="cf_maint_capx_iden_desi" localSheetId="2">#REF!</definedName>
    <definedName name="cf_maint_capx_iden_desi" localSheetId="1">#REF!</definedName>
    <definedName name="cf_maint_capx_iden_desi">#REF!</definedName>
    <definedName name="cf_maint_capx_iden_dess" localSheetId="3">#REF!</definedName>
    <definedName name="cf_maint_capx_iden_dess" localSheetId="2">#REF!</definedName>
    <definedName name="cf_maint_capx_iden_dess" localSheetId="1">#REF!</definedName>
    <definedName name="cf_maint_capx_iden_dess">#REF!</definedName>
    <definedName name="cf_maint_capx_iden_dfd" localSheetId="3">#REF!</definedName>
    <definedName name="cf_maint_capx_iden_dfd" localSheetId="2">#REF!</definedName>
    <definedName name="cf_maint_capx_iden_dfd" localSheetId="1">#REF!</definedName>
    <definedName name="cf_maint_capx_iden_dfd">#REF!</definedName>
    <definedName name="cf_maint_capx_iden_dnet" localSheetId="3">#REF!</definedName>
    <definedName name="cf_maint_capx_iden_dnet" localSheetId="2">#REF!</definedName>
    <definedName name="cf_maint_capx_iden_dnet" localSheetId="1">#REF!</definedName>
    <definedName name="cf_maint_capx_iden_dnet">#REF!</definedName>
    <definedName name="cf_maint_capx_iden_dpbg" localSheetId="3">#REF!</definedName>
    <definedName name="cf_maint_capx_iden_dpbg" localSheetId="2">#REF!</definedName>
    <definedName name="cf_maint_capx_iden_dpbg" localSheetId="1">#REF!</definedName>
    <definedName name="cf_maint_capx_iden_dpbg">#REF!</definedName>
    <definedName name="cf_maint_capx_iden_dsol" localSheetId="3">#REF!</definedName>
    <definedName name="cf_maint_capx_iden_dsol" localSheetId="2">#REF!</definedName>
    <definedName name="cf_maint_capx_iden_dsol" localSheetId="1">#REF!</definedName>
    <definedName name="cf_maint_capx_iden_dsol">#REF!</definedName>
    <definedName name="cf_maint_capx_iden_eadj" localSheetId="3">#REF!</definedName>
    <definedName name="cf_maint_capx_iden_eadj" localSheetId="2">#REF!</definedName>
    <definedName name="cf_maint_capx_iden_eadj" localSheetId="1">#REF!</definedName>
    <definedName name="cf_maint_capx_iden_eadj">#REF!</definedName>
    <definedName name="cf_maint_capx_iden_elec" localSheetId="3">#REF!</definedName>
    <definedName name="cf_maint_capx_iden_elec" localSheetId="2">#REF!</definedName>
    <definedName name="cf_maint_capx_iden_elec" localSheetId="1">#REF!</definedName>
    <definedName name="cf_maint_capx_iden_elec">#REF!</definedName>
    <definedName name="cf_maint_capx_iden_esvc" localSheetId="3">#REF!</definedName>
    <definedName name="cf_maint_capx_iden_esvc" localSheetId="2">#REF!</definedName>
    <definedName name="cf_maint_capx_iden_esvc" localSheetId="1">#REF!</definedName>
    <definedName name="cf_maint_capx_iden_esvc">#REF!</definedName>
    <definedName name="cf_maint_capx_iden_etrn" localSheetId="3">#REF!</definedName>
    <definedName name="cf_maint_capx_iden_etrn" localSheetId="2">#REF!</definedName>
    <definedName name="cf_maint_capx_iden_etrn" localSheetId="1">#REF!</definedName>
    <definedName name="cf_maint_capx_iden_etrn">#REF!</definedName>
    <definedName name="cf_maint_capx_iden_fnco" localSheetId="3">#REF!</definedName>
    <definedName name="cf_maint_capx_iden_fnco" localSheetId="2">#REF!</definedName>
    <definedName name="cf_maint_capx_iden_fnco" localSheetId="1">#REF!</definedName>
    <definedName name="cf_maint_capx_iden_fnco">#REF!</definedName>
    <definedName name="cf_maint_capx_iden_fsac" localSheetId="3">#REF!</definedName>
    <definedName name="cf_maint_capx_iden_fsac" localSheetId="2">#REF!</definedName>
    <definedName name="cf_maint_capx_iden_fsac" localSheetId="1">#REF!</definedName>
    <definedName name="cf_maint_capx_iden_fsac">#REF!</definedName>
    <definedName name="cf_maint_capx_iden_fsad" localSheetId="3">#REF!</definedName>
    <definedName name="cf_maint_capx_iden_fsad" localSheetId="2">#REF!</definedName>
    <definedName name="cf_maint_capx_iden_fsad" localSheetId="1">#REF!</definedName>
    <definedName name="cf_maint_capx_iden_fsad">#REF!</definedName>
    <definedName name="cf_maint_capx_iden_fser" localSheetId="3">#REF!</definedName>
    <definedName name="cf_maint_capx_iden_fser" localSheetId="2">#REF!</definedName>
    <definedName name="cf_maint_capx_iden_fser" localSheetId="1">#REF!</definedName>
    <definedName name="cf_maint_capx_iden_fser">#REF!</definedName>
    <definedName name="cf_maint_capx_iden_fstp" localSheetId="3">#REF!</definedName>
    <definedName name="cf_maint_capx_iden_fstp" localSheetId="2">#REF!</definedName>
    <definedName name="cf_maint_capx_iden_fstp" localSheetId="1">#REF!</definedName>
    <definedName name="cf_maint_capx_iden_fstp">#REF!</definedName>
    <definedName name="cf_maint_capx_iden_gadd" localSheetId="3">#REF!</definedName>
    <definedName name="cf_maint_capx_iden_gadd" localSheetId="2">#REF!</definedName>
    <definedName name="cf_maint_capx_iden_gadd" localSheetId="1">#REF!</definedName>
    <definedName name="cf_maint_capx_iden_gadd">#REF!</definedName>
    <definedName name="cf_maint_capx_iden_gadi" localSheetId="3">#REF!</definedName>
    <definedName name="cf_maint_capx_iden_gadi" localSheetId="2">#REF!</definedName>
    <definedName name="cf_maint_capx_iden_gadi" localSheetId="1">#REF!</definedName>
    <definedName name="cf_maint_capx_iden_gadi">#REF!</definedName>
    <definedName name="cf_maint_capx_iden_gadj" localSheetId="3">#REF!</definedName>
    <definedName name="cf_maint_capx_iden_gadj" localSheetId="2">#REF!</definedName>
    <definedName name="cf_maint_capx_iden_gadj" localSheetId="1">#REF!</definedName>
    <definedName name="cf_maint_capx_iden_gadj">#REF!</definedName>
    <definedName name="cf_maint_capx_iden_gov" localSheetId="3">#REF!</definedName>
    <definedName name="cf_maint_capx_iden_gov" localSheetId="2">#REF!</definedName>
    <definedName name="cf_maint_capx_iden_gov" localSheetId="1">#REF!</definedName>
    <definedName name="cf_maint_capx_iden_gov">#REF!</definedName>
    <definedName name="cf_maint_capx_iden_govd" localSheetId="3">#REF!</definedName>
    <definedName name="cf_maint_capx_iden_govd" localSheetId="2">#REF!</definedName>
    <definedName name="cf_maint_capx_iden_govd" localSheetId="1">#REF!</definedName>
    <definedName name="cf_maint_capx_iden_govd">#REF!</definedName>
    <definedName name="cf_maint_capx_iden_gove" localSheetId="3">#REF!</definedName>
    <definedName name="cf_maint_capx_iden_gove" localSheetId="2">#REF!</definedName>
    <definedName name="cf_maint_capx_iden_gove" localSheetId="1">#REF!</definedName>
    <definedName name="cf_maint_capx_iden_gove">#REF!</definedName>
    <definedName name="cf_maint_capx_iden_nep" localSheetId="3">#REF!</definedName>
    <definedName name="cf_maint_capx_iden_nep" localSheetId="2">#REF!</definedName>
    <definedName name="cf_maint_capx_iden_nep" localSheetId="1">#REF!</definedName>
    <definedName name="cf_maint_capx_iden_nep">#REF!</definedName>
    <definedName name="cf_maint_capx_iden_resm" localSheetId="3">#REF!</definedName>
    <definedName name="cf_maint_capx_iden_resm" localSheetId="2">#REF!</definedName>
    <definedName name="cf_maint_capx_iden_resm" localSheetId="1">#REF!</definedName>
    <definedName name="cf_maint_capx_iden_resm">#REF!</definedName>
    <definedName name="cf_maint_capx_iden_sols" localSheetId="3">#REF!</definedName>
    <definedName name="cf_maint_capx_iden_sols" localSheetId="2">#REF!</definedName>
    <definedName name="cf_maint_capx_iden_sols" localSheetId="1">#REF!</definedName>
    <definedName name="cf_maint_capx_iden_sols">#REF!</definedName>
    <definedName name="cf_maint_capx_iden_tam" localSheetId="3">#REF!</definedName>
    <definedName name="cf_maint_capx_iden_tam" localSheetId="2">#REF!</definedName>
    <definedName name="cf_maint_capx_iden_tam" localSheetId="1">#REF!</definedName>
    <definedName name="cf_maint_capx_iden_tam">#REF!</definedName>
    <definedName name="cf_maint_capx_iden_tsc" localSheetId="3">#REF!</definedName>
    <definedName name="cf_maint_capx_iden_tsc" localSheetId="2">#REF!</definedName>
    <definedName name="cf_maint_capx_iden_tsc" localSheetId="1">#REF!</definedName>
    <definedName name="cf_maint_capx_iden_tsc">#REF!</definedName>
    <definedName name="cf_maint_capx_iden_vent" localSheetId="3">#REF!</definedName>
    <definedName name="cf_maint_capx_iden_vent" localSheetId="2">#REF!</definedName>
    <definedName name="cf_maint_capx_iden_vent" localSheetId="1">#REF!</definedName>
    <definedName name="cf_maint_capx_iden_vent">#REF!</definedName>
    <definedName name="cf_maint_capx_iden_watr" localSheetId="3">#REF!</definedName>
    <definedName name="cf_maint_capx_iden_watr" localSheetId="2">#REF!</definedName>
    <definedName name="cf_maint_capx_iden_watr" localSheetId="1">#REF!</definedName>
    <definedName name="cf_maint_capx_iden_watr">#REF!</definedName>
    <definedName name="cf_maint_capx_iden_west" localSheetId="3">#REF!</definedName>
    <definedName name="cf_maint_capx_iden_west" localSheetId="2">#REF!</definedName>
    <definedName name="cf_maint_capx_iden_west" localSheetId="1">#REF!</definedName>
    <definedName name="cf_maint_capx_iden_west">#REF!</definedName>
    <definedName name="cf_maint_capx_mali" localSheetId="3">#REF!</definedName>
    <definedName name="cf_maint_capx_mali" localSheetId="2">#REF!</definedName>
    <definedName name="cf_maint_capx_mali" localSheetId="1">#REF!</definedName>
    <definedName name="cf_maint_capx_mali">#REF!</definedName>
    <definedName name="cf_maint_capx_mwp" localSheetId="3">#REF!</definedName>
    <definedName name="cf_maint_capx_mwp" localSheetId="2">#REF!</definedName>
    <definedName name="cf_maint_capx_mwp" localSheetId="1">#REF!</definedName>
    <definedName name="cf_maint_capx_mwp">#REF!</definedName>
    <definedName name="cf_maint_capx_nep" localSheetId="3">#REF!</definedName>
    <definedName name="cf_maint_capx_nep" localSheetId="2">#REF!</definedName>
    <definedName name="cf_maint_capx_nep" localSheetId="1">#REF!</definedName>
    <definedName name="cf_maint_capx_nep">#REF!</definedName>
    <definedName name="cf_maint_capx_net" localSheetId="3">#REF!</definedName>
    <definedName name="cf_maint_capx_net" localSheetId="2">#REF!</definedName>
    <definedName name="cf_maint_capx_net" localSheetId="1">#REF!</definedName>
    <definedName name="cf_maint_capx_net">#REF!</definedName>
    <definedName name="cf_maint_capx_net_minit" localSheetId="3">#REF!</definedName>
    <definedName name="cf_maint_capx_net_minit" localSheetId="2">#REF!</definedName>
    <definedName name="cf_maint_capx_net_minit" localSheetId="1">#REF!</definedName>
    <definedName name="cf_maint_capx_net_minit">#REF!</definedName>
    <definedName name="cf_maint_capx_ngov" localSheetId="3">#REF!</definedName>
    <definedName name="cf_maint_capx_ngov" localSheetId="2">#REF!</definedName>
    <definedName name="cf_maint_capx_ngov" localSheetId="1">#REF!</definedName>
    <definedName name="cf_maint_capx_ngov">#REF!</definedName>
    <definedName name="cf_maint_capx_npl" localSheetId="3">#REF!</definedName>
    <definedName name="cf_maint_capx_npl" localSheetId="2">#REF!</definedName>
    <definedName name="cf_maint_capx_npl" localSheetId="1">#REF!</definedName>
    <definedName name="cf_maint_capx_npl">#REF!</definedName>
    <definedName name="cf_maint_capx_resm" localSheetId="3">#REF!</definedName>
    <definedName name="cf_maint_capx_resm" localSheetId="2">#REF!</definedName>
    <definedName name="cf_maint_capx_resm" localSheetId="1">#REF!</definedName>
    <definedName name="cf_maint_capx_resm">#REF!</definedName>
    <definedName name="cf_maint_capx_rgov" localSheetId="3">#REF!</definedName>
    <definedName name="cf_maint_capx_rgov" localSheetId="2">#REF!</definedName>
    <definedName name="cf_maint_capx_rgov" localSheetId="1">#REF!</definedName>
    <definedName name="cf_maint_capx_rgov">#REF!</definedName>
    <definedName name="cf_maint_capx_rmwp" localSheetId="3">#REF!</definedName>
    <definedName name="cf_maint_capx_rmwp" localSheetId="2">#REF!</definedName>
    <definedName name="cf_maint_capx_rmwp" localSheetId="1">#REF!</definedName>
    <definedName name="cf_maint_capx_rmwp">#REF!</definedName>
    <definedName name="cf_maint_capx_rode" localSheetId="3">#REF!</definedName>
    <definedName name="cf_maint_capx_rode" localSheetId="2">#REF!</definedName>
    <definedName name="cf_maint_capx_rode" localSheetId="1">#REF!</definedName>
    <definedName name="cf_maint_capx_rode">#REF!</definedName>
    <definedName name="cf_maint_capx_sols" localSheetId="3">#REF!</definedName>
    <definedName name="cf_maint_capx_sols" localSheetId="2">#REF!</definedName>
    <definedName name="cf_maint_capx_sols" localSheetId="1">#REF!</definedName>
    <definedName name="cf_maint_capx_sols">#REF!</definedName>
    <definedName name="cf_maint_capx_tam" localSheetId="3">#REF!</definedName>
    <definedName name="cf_maint_capx_tam" localSheetId="2">#REF!</definedName>
    <definedName name="cf_maint_capx_tam" localSheetId="1">#REF!</definedName>
    <definedName name="cf_maint_capx_tam">#REF!</definedName>
    <definedName name="cf_maint_capx_tsc" localSheetId="3">#REF!</definedName>
    <definedName name="cf_maint_capx_tsc" localSheetId="2">#REF!</definedName>
    <definedName name="cf_maint_capx_tsc" localSheetId="1">#REF!</definedName>
    <definedName name="cf_maint_capx_tsc">#REF!</definedName>
    <definedName name="cf_maint_capx_uniden" localSheetId="3">#REF!</definedName>
    <definedName name="cf_maint_capx_uniden" localSheetId="2">#REF!</definedName>
    <definedName name="cf_maint_capx_uniden" localSheetId="1">#REF!</definedName>
    <definedName name="cf_maint_capx_uniden">#REF!</definedName>
    <definedName name="cf_maint_capx_vent" localSheetId="3">#REF!</definedName>
    <definedName name="cf_maint_capx_vent" localSheetId="2">#REF!</definedName>
    <definedName name="cf_maint_capx_vent" localSheetId="1">#REF!</definedName>
    <definedName name="cf_maint_capx_vent">#REF!</definedName>
    <definedName name="cf_maint_capx_vfs" localSheetId="3">#REF!</definedName>
    <definedName name="cf_maint_capx_vfs" localSheetId="2">#REF!</definedName>
    <definedName name="cf_maint_capx_vfs" localSheetId="1">#REF!</definedName>
    <definedName name="cf_maint_capx_vfs">#REF!</definedName>
    <definedName name="cf_maint_capx_watr" localSheetId="3">#REF!</definedName>
    <definedName name="cf_maint_capx_watr" localSheetId="2">#REF!</definedName>
    <definedName name="cf_maint_capx_watr" localSheetId="1">#REF!</definedName>
    <definedName name="cf_maint_capx_watr">#REF!</definedName>
    <definedName name="cf_maint_capx_west" localSheetId="3">#REF!</definedName>
    <definedName name="cf_maint_capx_west" localSheetId="2">#REF!</definedName>
    <definedName name="cf_maint_capx_west" localSheetId="1">#REF!</definedName>
    <definedName name="cf_maint_capx_west">#REF!</definedName>
    <definedName name="cf_maint_capx_wolv" localSheetId="3">#REF!</definedName>
    <definedName name="cf_maint_capx_wolv" localSheetId="2">#REF!</definedName>
    <definedName name="cf_maint_capx_wolv" localSheetId="1">#REF!</definedName>
    <definedName name="cf_maint_capx_wolv">#REF!</definedName>
    <definedName name="cf_minint_dist_CM1DC" localSheetId="3">#REF!</definedName>
    <definedName name="cf_minint_dist_CM1DC" localSheetId="2">#REF!</definedName>
    <definedName name="cf_minint_dist_CM1DC" localSheetId="1">#REF!</definedName>
    <definedName name="cf_minint_dist_CM1DC">#REF!</definedName>
    <definedName name="cf_minint_dist_CM1DE" localSheetId="3">#REF!</definedName>
    <definedName name="cf_minint_dist_CM1DE" localSheetId="2">#REF!</definedName>
    <definedName name="cf_minint_dist_CM1DE" localSheetId="1">#REF!</definedName>
    <definedName name="cf_minint_dist_CM1DE">#REF!</definedName>
    <definedName name="cf_minint_dist_CM1EL" localSheetId="3">#REF!</definedName>
    <definedName name="cf_minint_dist_CM1EL" localSheetId="2">#REF!</definedName>
    <definedName name="cf_minint_dist_CM1EL" localSheetId="1">#REF!</definedName>
    <definedName name="cf_minint_dist_CM1EL">#REF!</definedName>
    <definedName name="cf_minint_dist_CM4DC" localSheetId="3">#REF!</definedName>
    <definedName name="cf_minint_dist_CM4DC" localSheetId="2">#REF!</definedName>
    <definedName name="cf_minint_dist_CM4DC" localSheetId="1">#REF!</definedName>
    <definedName name="cf_minint_dist_CM4DC">#REF!</definedName>
    <definedName name="cf_minint_dist_CM4DE" localSheetId="3">#REF!</definedName>
    <definedName name="cf_minint_dist_CM4DE" localSheetId="2">#REF!</definedName>
    <definedName name="cf_minint_dist_CM4DE" localSheetId="1">#REF!</definedName>
    <definedName name="cf_minint_dist_CM4DE">#REF!</definedName>
    <definedName name="cf_minint_dist_CM4EL" localSheetId="3">#REF!</definedName>
    <definedName name="cf_minint_dist_CM4EL" localSheetId="2">#REF!</definedName>
    <definedName name="cf_minint_dist_CM4EL" localSheetId="1">#REF!</definedName>
    <definedName name="cf_minint_dist_CM4EL">#REF!</definedName>
    <definedName name="cf_minint_dist_CMDCC" localSheetId="3">#REF!</definedName>
    <definedName name="cf_minint_dist_CMDCC" localSheetId="2">#REF!</definedName>
    <definedName name="cf_minint_dist_CMDCC" localSheetId="1">#REF!</definedName>
    <definedName name="cf_minint_dist_CMDCC">#REF!</definedName>
    <definedName name="cf_minint_dist_CMDEC" localSheetId="3">#REF!</definedName>
    <definedName name="cf_minint_dist_CMDEC" localSheetId="2">#REF!</definedName>
    <definedName name="cf_minint_dist_CMDEC" localSheetId="1">#REF!</definedName>
    <definedName name="cf_minint_dist_CMDEC">#REF!</definedName>
    <definedName name="cf_minint_dist_CMDEG" localSheetId="3">#REF!</definedName>
    <definedName name="cf_minint_dist_CMDEG" localSheetId="2">#REF!</definedName>
    <definedName name="cf_minint_dist_CMDEG" localSheetId="1">#REF!</definedName>
    <definedName name="cf_minint_dist_CMDEG">#REF!</definedName>
    <definedName name="cf_minint_dist_CMELE" localSheetId="3">#REF!</definedName>
    <definedName name="cf_minint_dist_CMELE" localSheetId="2">#REF!</definedName>
    <definedName name="cf_minint_dist_CMELE" localSheetId="1">#REF!</definedName>
    <definedName name="cf_minint_dist_CMELE">#REF!</definedName>
    <definedName name="cf_minint_dist_cres" localSheetId="3">#REF!</definedName>
    <definedName name="cf_minint_dist_cres" localSheetId="2">#REF!</definedName>
    <definedName name="cf_minint_dist_cres" localSheetId="1">#REF!</definedName>
    <definedName name="cf_minint_dist_cres">#REF!</definedName>
    <definedName name="cf_minint_dist_crmw" localSheetId="3">#REF!</definedName>
    <definedName name="cf_minint_dist_crmw" localSheetId="2">#REF!</definedName>
    <definedName name="cf_minint_dist_crmw" localSheetId="1">#REF!</definedName>
    <definedName name="cf_minint_dist_crmw">#REF!</definedName>
    <definedName name="cf_minint_dist_dcc" localSheetId="3">#REF!</definedName>
    <definedName name="cf_minint_dist_dcc" localSheetId="2">#REF!</definedName>
    <definedName name="cf_minint_dist_dcc" localSheetId="1">#REF!</definedName>
    <definedName name="cf_minint_dist_dcc">#REF!</definedName>
    <definedName name="cf_minint_dist_dccw" localSheetId="3">#REF!</definedName>
    <definedName name="cf_minint_dist_dccw" localSheetId="2">#REF!</definedName>
    <definedName name="cf_minint_dist_dccw" localSheetId="1">#REF!</definedName>
    <definedName name="cf_minint_dist_dccw">#REF!</definedName>
    <definedName name="cf_minint_dist_dcom" localSheetId="3">#REF!</definedName>
    <definedName name="cf_minint_dist_dcom" localSheetId="2">#REF!</definedName>
    <definedName name="cf_minint_dist_dcom" localSheetId="1">#REF!</definedName>
    <definedName name="cf_minint_dist_dcom">#REF!</definedName>
    <definedName name="cf_minint_dist_desi" localSheetId="3">#REF!</definedName>
    <definedName name="cf_minint_dist_desi" localSheetId="2">#REF!</definedName>
    <definedName name="cf_minint_dist_desi" localSheetId="1">#REF!</definedName>
    <definedName name="cf_minint_dist_desi">#REF!</definedName>
    <definedName name="cf_minint_dist_dfd" localSheetId="3">#REF!</definedName>
    <definedName name="cf_minint_dist_dfd" localSheetId="2">#REF!</definedName>
    <definedName name="cf_minint_dist_dfd" localSheetId="1">#REF!</definedName>
    <definedName name="cf_minint_dist_dfd">#REF!</definedName>
    <definedName name="cf_minint_dist_dnet" localSheetId="3">#REF!</definedName>
    <definedName name="cf_minint_dist_dnet" localSheetId="2">#REF!</definedName>
    <definedName name="cf_minint_dist_dnet" localSheetId="1">#REF!</definedName>
    <definedName name="cf_minint_dist_dnet">#REF!</definedName>
    <definedName name="cf_minint_dist_dpbg" localSheetId="3">#REF!</definedName>
    <definedName name="cf_minint_dist_dpbg" localSheetId="2">#REF!</definedName>
    <definedName name="cf_minint_dist_dpbg" localSheetId="1">#REF!</definedName>
    <definedName name="cf_minint_dist_dpbg">#REF!</definedName>
    <definedName name="cf_minint_dist_dsol" localSheetId="3">#REF!</definedName>
    <definedName name="cf_minint_dist_dsol" localSheetId="2">#REF!</definedName>
    <definedName name="cf_minint_dist_dsol" localSheetId="1">#REF!</definedName>
    <definedName name="cf_minint_dist_dsol">#REF!</definedName>
    <definedName name="cf_minint_dist_elec" localSheetId="3">#REF!</definedName>
    <definedName name="cf_minint_dist_elec" localSheetId="2">#REF!</definedName>
    <definedName name="cf_minint_dist_elec" localSheetId="1">#REF!</definedName>
    <definedName name="cf_minint_dist_elec">#REF!</definedName>
    <definedName name="cf_minint_dist_esvc" localSheetId="3">#REF!</definedName>
    <definedName name="cf_minint_dist_esvc" localSheetId="2">#REF!</definedName>
    <definedName name="cf_minint_dist_esvc" localSheetId="1">#REF!</definedName>
    <definedName name="cf_minint_dist_esvc">#REF!</definedName>
    <definedName name="cf_minint_dist_fnco" localSheetId="3">#REF!</definedName>
    <definedName name="cf_minint_dist_fnco" localSheetId="2">#REF!</definedName>
    <definedName name="cf_minint_dist_fnco" localSheetId="1">#REF!</definedName>
    <definedName name="cf_minint_dist_fnco">#REF!</definedName>
    <definedName name="cf_minint_dist_fsac" localSheetId="3">#REF!</definedName>
    <definedName name="cf_minint_dist_fsac" localSheetId="2">#REF!</definedName>
    <definedName name="cf_minint_dist_fsac" localSheetId="1">#REF!</definedName>
    <definedName name="cf_minint_dist_fsac">#REF!</definedName>
    <definedName name="cf_minint_dist_fstp" localSheetId="3">#REF!</definedName>
    <definedName name="cf_minint_dist_fstp" localSheetId="2">#REF!</definedName>
    <definedName name="cf_minint_dist_fstp" localSheetId="1">#REF!</definedName>
    <definedName name="cf_minint_dist_fstp">#REF!</definedName>
    <definedName name="cf_minint_dist_gadd" localSheetId="3">#REF!</definedName>
    <definedName name="cf_minint_dist_gadd" localSheetId="2">#REF!</definedName>
    <definedName name="cf_minint_dist_gadd" localSheetId="1">#REF!</definedName>
    <definedName name="cf_minint_dist_gadd">#REF!</definedName>
    <definedName name="cf_minint_dist_gadi" localSheetId="3">#REF!</definedName>
    <definedName name="cf_minint_dist_gadi" localSheetId="2">#REF!</definedName>
    <definedName name="cf_minint_dist_gadi" localSheetId="1">#REF!</definedName>
    <definedName name="cf_minint_dist_gadi">#REF!</definedName>
    <definedName name="cf_minint_dist_govd" localSheetId="3">#REF!</definedName>
    <definedName name="cf_minint_dist_govd" localSheetId="2">#REF!</definedName>
    <definedName name="cf_minint_dist_govd" localSheetId="1">#REF!</definedName>
    <definedName name="cf_minint_dist_govd">#REF!</definedName>
    <definedName name="cf_minint_dist_gove" localSheetId="3">#REF!</definedName>
    <definedName name="cf_minint_dist_gove" localSheetId="2">#REF!</definedName>
    <definedName name="cf_minint_dist_gove" localSheetId="1">#REF!</definedName>
    <definedName name="cf_minint_dist_gove">#REF!</definedName>
    <definedName name="cf_minint_dist_nep" localSheetId="3">#REF!</definedName>
    <definedName name="cf_minint_dist_nep" localSheetId="2">#REF!</definedName>
    <definedName name="cf_minint_dist_nep" localSheetId="1">#REF!</definedName>
    <definedName name="cf_minint_dist_nep">#REF!</definedName>
    <definedName name="cf_minint_dist_resm" localSheetId="3">#REF!</definedName>
    <definedName name="cf_minint_dist_resm" localSheetId="2">#REF!</definedName>
    <definedName name="cf_minint_dist_resm" localSheetId="1">#REF!</definedName>
    <definedName name="cf_minint_dist_resm">#REF!</definedName>
    <definedName name="cf_minint_dist_tam" localSheetId="3">#REF!</definedName>
    <definedName name="cf_minint_dist_tam" localSheetId="2">#REF!</definedName>
    <definedName name="cf_minint_dist_tam" localSheetId="1">#REF!</definedName>
    <definedName name="cf_minint_dist_tam">#REF!</definedName>
    <definedName name="cf_minint_dist_tsc" localSheetId="3">#REF!</definedName>
    <definedName name="cf_minint_dist_tsc" localSheetId="2">#REF!</definedName>
    <definedName name="cf_minint_dist_tsc" localSheetId="1">#REF!</definedName>
    <definedName name="cf_minint_dist_tsc">#REF!</definedName>
    <definedName name="cf_minint_dist_vent" localSheetId="3">#REF!</definedName>
    <definedName name="cf_minint_dist_vent" localSheetId="2">#REF!</definedName>
    <definedName name="cf_minint_dist_vent" localSheetId="1">#REF!</definedName>
    <definedName name="cf_minint_dist_vent">#REF!</definedName>
    <definedName name="cf_net_proceeds" localSheetId="3">#REF!</definedName>
    <definedName name="cf_net_proceeds" localSheetId="2">#REF!</definedName>
    <definedName name="cf_net_proceeds" localSheetId="1">#REF!</definedName>
    <definedName name="cf_net_proceeds">#REF!</definedName>
    <definedName name="cf_nuc_exp_CM1DC" localSheetId="3">#REF!</definedName>
    <definedName name="cf_nuc_exp_CM1DC" localSheetId="2">#REF!</definedName>
    <definedName name="cf_nuc_exp_CM1DC" localSheetId="1">#REF!</definedName>
    <definedName name="cf_nuc_exp_CM1DC">#REF!</definedName>
    <definedName name="cf_nuc_exp_CM1DE" localSheetId="3">#REF!</definedName>
    <definedName name="cf_nuc_exp_CM1DE" localSheetId="2">#REF!</definedName>
    <definedName name="cf_nuc_exp_CM1DE" localSheetId="1">#REF!</definedName>
    <definedName name="cf_nuc_exp_CM1DE">#REF!</definedName>
    <definedName name="cf_nuc_exp_CM1EL" localSheetId="3">#REF!</definedName>
    <definedName name="cf_nuc_exp_CM1EL" localSheetId="2">#REF!</definedName>
    <definedName name="cf_nuc_exp_CM1EL" localSheetId="1">#REF!</definedName>
    <definedName name="cf_nuc_exp_CM1EL">#REF!</definedName>
    <definedName name="cf_nuc_exp_CM1NE" localSheetId="3">#REF!</definedName>
    <definedName name="cf_nuc_exp_CM1NE" localSheetId="2">#REF!</definedName>
    <definedName name="cf_nuc_exp_CM1NE" localSheetId="1">#REF!</definedName>
    <definedName name="cf_nuc_exp_CM1NE">#REF!</definedName>
    <definedName name="cf_nuc_exp_CM2DC" localSheetId="3">#REF!</definedName>
    <definedName name="cf_nuc_exp_CM2DC" localSheetId="2">#REF!</definedName>
    <definedName name="cf_nuc_exp_CM2DC" localSheetId="1">#REF!</definedName>
    <definedName name="cf_nuc_exp_CM2DC">#REF!</definedName>
    <definedName name="cf_nuc_exp_CM2DE" localSheetId="3">#REF!</definedName>
    <definedName name="cf_nuc_exp_CM2DE" localSheetId="2">#REF!</definedName>
    <definedName name="cf_nuc_exp_CM2DE" localSheetId="1">#REF!</definedName>
    <definedName name="cf_nuc_exp_CM2DE">#REF!</definedName>
    <definedName name="cf_nuc_exp_CM2EL" localSheetId="3">#REF!</definedName>
    <definedName name="cf_nuc_exp_CM2EL" localSheetId="2">#REF!</definedName>
    <definedName name="cf_nuc_exp_CM2EL" localSheetId="1">#REF!</definedName>
    <definedName name="cf_nuc_exp_CM2EL">#REF!</definedName>
    <definedName name="cf_nuc_exp_CM2NE" localSheetId="3">#REF!</definedName>
    <definedName name="cf_nuc_exp_CM2NE" localSheetId="2">#REF!</definedName>
    <definedName name="cf_nuc_exp_CM2NE" localSheetId="1">#REF!</definedName>
    <definedName name="cf_nuc_exp_CM2NE">#REF!</definedName>
    <definedName name="cf_nuc_exp_CM3DC" localSheetId="3">#REF!</definedName>
    <definedName name="cf_nuc_exp_CM3DC" localSheetId="2">#REF!</definedName>
    <definedName name="cf_nuc_exp_CM3DC" localSheetId="1">#REF!</definedName>
    <definedName name="cf_nuc_exp_CM3DC">#REF!</definedName>
    <definedName name="cf_nuc_exp_CM3DE" localSheetId="3">#REF!</definedName>
    <definedName name="cf_nuc_exp_CM3DE" localSheetId="2">#REF!</definedName>
    <definedName name="cf_nuc_exp_CM3DE" localSheetId="1">#REF!</definedName>
    <definedName name="cf_nuc_exp_CM3DE">#REF!</definedName>
    <definedName name="cf_nuc_exp_CM3EL" localSheetId="3">#REF!</definedName>
    <definedName name="cf_nuc_exp_CM3EL" localSheetId="2">#REF!</definedName>
    <definedName name="cf_nuc_exp_CM3EL" localSheetId="1">#REF!</definedName>
    <definedName name="cf_nuc_exp_CM3EL">#REF!</definedName>
    <definedName name="cf_nuc_exp_CM3NE" localSheetId="3">#REF!</definedName>
    <definedName name="cf_nuc_exp_CM3NE" localSheetId="2">#REF!</definedName>
    <definedName name="cf_nuc_exp_CM3NE" localSheetId="1">#REF!</definedName>
    <definedName name="cf_nuc_exp_CM3NE">#REF!</definedName>
    <definedName name="cf_nuc_exp_CM4DC" localSheetId="3">#REF!</definedName>
    <definedName name="cf_nuc_exp_CM4DC" localSheetId="2">#REF!</definedName>
    <definedName name="cf_nuc_exp_CM4DC" localSheetId="1">#REF!</definedName>
    <definedName name="cf_nuc_exp_CM4DC">#REF!</definedName>
    <definedName name="cf_nuc_exp_CM4DE" localSheetId="3">#REF!</definedName>
    <definedName name="cf_nuc_exp_CM4DE" localSheetId="2">#REF!</definedName>
    <definedName name="cf_nuc_exp_CM4DE" localSheetId="1">#REF!</definedName>
    <definedName name="cf_nuc_exp_CM4DE">#REF!</definedName>
    <definedName name="cf_nuc_exp_CM4EL" localSheetId="3">#REF!</definedName>
    <definedName name="cf_nuc_exp_CM4EL" localSheetId="2">#REF!</definedName>
    <definedName name="cf_nuc_exp_CM4EL" localSheetId="1">#REF!</definedName>
    <definedName name="cf_nuc_exp_CM4EL">#REF!</definedName>
    <definedName name="cf_nuc_exp_CM4NE" localSheetId="3">#REF!</definedName>
    <definedName name="cf_nuc_exp_CM4NE" localSheetId="2">#REF!</definedName>
    <definedName name="cf_nuc_exp_CM4NE" localSheetId="1">#REF!</definedName>
    <definedName name="cf_nuc_exp_CM4NE">#REF!</definedName>
    <definedName name="cf_nuc_exp_CM5DC" localSheetId="3">#REF!</definedName>
    <definedName name="cf_nuc_exp_CM5DC" localSheetId="2">#REF!</definedName>
    <definedName name="cf_nuc_exp_CM5DC" localSheetId="1">#REF!</definedName>
    <definedName name="cf_nuc_exp_CM5DC">#REF!</definedName>
    <definedName name="cf_nuc_exp_CM5DE" localSheetId="3">#REF!</definedName>
    <definedName name="cf_nuc_exp_CM5DE" localSheetId="2">#REF!</definedName>
    <definedName name="cf_nuc_exp_CM5DE" localSheetId="1">#REF!</definedName>
    <definedName name="cf_nuc_exp_CM5DE">#REF!</definedName>
    <definedName name="cf_nuc_exp_CMDCC" localSheetId="3">#REF!</definedName>
    <definedName name="cf_nuc_exp_CMDCC" localSheetId="2">#REF!</definedName>
    <definedName name="cf_nuc_exp_CMDCC" localSheetId="1">#REF!</definedName>
    <definedName name="cf_nuc_exp_CMDCC">#REF!</definedName>
    <definedName name="cf_nuc_exp_CMDEC" localSheetId="3">#REF!</definedName>
    <definedName name="cf_nuc_exp_CMDEC" localSheetId="2">#REF!</definedName>
    <definedName name="cf_nuc_exp_CMDEC" localSheetId="1">#REF!</definedName>
    <definedName name="cf_nuc_exp_CMDEC">#REF!</definedName>
    <definedName name="cf_nuc_exp_CMELE" localSheetId="3">#REF!</definedName>
    <definedName name="cf_nuc_exp_CMELE" localSheetId="2">#REF!</definedName>
    <definedName name="cf_nuc_exp_CMELE" localSheetId="1">#REF!</definedName>
    <definedName name="cf_nuc_exp_CMELE">#REF!</definedName>
    <definedName name="cf_nuc_exp_CMNEP" localSheetId="3">#REF!</definedName>
    <definedName name="cf_nuc_exp_CMNEP" localSheetId="2">#REF!</definedName>
    <definedName name="cf_nuc_exp_CMNEP" localSheetId="1">#REF!</definedName>
    <definedName name="cf_nuc_exp_CMNEP">#REF!</definedName>
    <definedName name="cf_oper" localSheetId="3">#REF!</definedName>
    <definedName name="cf_oper" localSheetId="2">#REF!</definedName>
    <definedName name="cf_oper" localSheetId="1">#REF!</definedName>
    <definedName name="cf_oper">#REF!</definedName>
    <definedName name="cf_oper_0" localSheetId="3">#REF!</definedName>
    <definedName name="cf_oper_0" localSheetId="2">#REF!</definedName>
    <definedName name="cf_oper_0" localSheetId="1">#REF!</definedName>
    <definedName name="cf_oper_0">#REF!</definedName>
    <definedName name="cf_oper_ambr" localSheetId="3">#REF!</definedName>
    <definedName name="cf_oper_ambr" localSheetId="2">#REF!</definedName>
    <definedName name="cf_oper_ambr" localSheetId="1">#REF!</definedName>
    <definedName name="cf_oper_ambr">#REF!</definedName>
    <definedName name="cf_oper_APIP" localSheetId="3">#REF!</definedName>
    <definedName name="cf_oper_APIP" localSheetId="2">#REF!</definedName>
    <definedName name="cf_oper_APIP" localSheetId="1">#REF!</definedName>
    <definedName name="cf_oper_APIP">#REF!</definedName>
    <definedName name="cf_oper_asst" localSheetId="3">#REF!</definedName>
    <definedName name="cf_oper_asst" localSheetId="2">#REF!</definedName>
    <definedName name="cf_oper_asst" localSheetId="1">#REF!</definedName>
    <definedName name="cf_oper_asst">#REF!</definedName>
    <definedName name="cf_oper_capx" localSheetId="3">#REF!</definedName>
    <definedName name="cf_oper_capx" localSheetId="2">#REF!</definedName>
    <definedName name="cf_oper_capx" localSheetId="1">#REF!</definedName>
    <definedName name="cf_oper_capx">#REF!</definedName>
    <definedName name="cf_oper_CM1DC" localSheetId="3">#REF!</definedName>
    <definedName name="cf_oper_CM1DC" localSheetId="2">#REF!</definedName>
    <definedName name="cf_oper_CM1DC" localSheetId="1">#REF!</definedName>
    <definedName name="cf_oper_CM1DC">#REF!</definedName>
    <definedName name="cf_oper_CM1DE" localSheetId="3">#REF!</definedName>
    <definedName name="cf_oper_CM1DE" localSheetId="2">#REF!</definedName>
    <definedName name="cf_oper_CM1DE" localSheetId="1">#REF!</definedName>
    <definedName name="cf_oper_CM1DE">#REF!</definedName>
    <definedName name="cf_oper_CM1EL" localSheetId="3">#REF!</definedName>
    <definedName name="cf_oper_CM1EL" localSheetId="2">#REF!</definedName>
    <definedName name="cf_oper_CM1EL" localSheetId="1">#REF!</definedName>
    <definedName name="cf_oper_CM1EL">#REF!</definedName>
    <definedName name="cf_oper_CM1NE" localSheetId="3">#REF!</definedName>
    <definedName name="cf_oper_CM1NE" localSheetId="2">#REF!</definedName>
    <definedName name="cf_oper_CM1NE" localSheetId="1">#REF!</definedName>
    <definedName name="cf_oper_CM1NE">#REF!</definedName>
    <definedName name="cf_oper_CM2DC" localSheetId="3">#REF!</definedName>
    <definedName name="cf_oper_CM2DC" localSheetId="2">#REF!</definedName>
    <definedName name="cf_oper_CM2DC" localSheetId="1">#REF!</definedName>
    <definedName name="cf_oper_CM2DC">#REF!</definedName>
    <definedName name="cf_oper_CM2DE" localSheetId="3">#REF!</definedName>
    <definedName name="cf_oper_CM2DE" localSheetId="2">#REF!</definedName>
    <definedName name="cf_oper_CM2DE" localSheetId="1">#REF!</definedName>
    <definedName name="cf_oper_CM2DE">#REF!</definedName>
    <definedName name="cf_oper_CM2EL" localSheetId="3">#REF!</definedName>
    <definedName name="cf_oper_CM2EL" localSheetId="2">#REF!</definedName>
    <definedName name="cf_oper_CM2EL" localSheetId="1">#REF!</definedName>
    <definedName name="cf_oper_CM2EL">#REF!</definedName>
    <definedName name="cf_oper_CM2NE" localSheetId="3">#REF!</definedName>
    <definedName name="cf_oper_CM2NE" localSheetId="2">#REF!</definedName>
    <definedName name="cf_oper_CM2NE" localSheetId="1">#REF!</definedName>
    <definedName name="cf_oper_CM2NE">#REF!</definedName>
    <definedName name="cf_oper_CM3DC" localSheetId="3">#REF!</definedName>
    <definedName name="cf_oper_CM3DC" localSheetId="2">#REF!</definedName>
    <definedName name="cf_oper_CM3DC" localSheetId="1">#REF!</definedName>
    <definedName name="cf_oper_CM3DC">#REF!</definedName>
    <definedName name="cf_oper_CM3DE" localSheetId="3">#REF!</definedName>
    <definedName name="cf_oper_CM3DE" localSheetId="2">#REF!</definedName>
    <definedName name="cf_oper_CM3DE" localSheetId="1">#REF!</definedName>
    <definedName name="cf_oper_CM3DE">#REF!</definedName>
    <definedName name="cf_oper_CM3EL" localSheetId="3">#REF!</definedName>
    <definedName name="cf_oper_CM3EL" localSheetId="2">#REF!</definedName>
    <definedName name="cf_oper_CM3EL" localSheetId="1">#REF!</definedName>
    <definedName name="cf_oper_CM3EL">#REF!</definedName>
    <definedName name="cf_oper_CM3NE" localSheetId="3">#REF!</definedName>
    <definedName name="cf_oper_CM3NE" localSheetId="2">#REF!</definedName>
    <definedName name="cf_oper_CM3NE" localSheetId="1">#REF!</definedName>
    <definedName name="cf_oper_CM3NE">#REF!</definedName>
    <definedName name="cf_oper_CM4DC" localSheetId="3">#REF!</definedName>
    <definedName name="cf_oper_CM4DC" localSheetId="2">#REF!</definedName>
    <definedName name="cf_oper_CM4DC" localSheetId="1">#REF!</definedName>
    <definedName name="cf_oper_CM4DC">#REF!</definedName>
    <definedName name="cf_oper_CM4DE" localSheetId="3">#REF!</definedName>
    <definedName name="cf_oper_CM4DE" localSheetId="2">#REF!</definedName>
    <definedName name="cf_oper_CM4DE" localSheetId="1">#REF!</definedName>
    <definedName name="cf_oper_CM4DE">#REF!</definedName>
    <definedName name="cf_oper_CM4EL" localSheetId="3">#REF!</definedName>
    <definedName name="cf_oper_CM4EL" localSheetId="2">#REF!</definedName>
    <definedName name="cf_oper_CM4EL" localSheetId="1">#REF!</definedName>
    <definedName name="cf_oper_CM4EL">#REF!</definedName>
    <definedName name="cf_oper_CM4NE" localSheetId="3">#REF!</definedName>
    <definedName name="cf_oper_CM4NE" localSheetId="2">#REF!</definedName>
    <definedName name="cf_oper_CM4NE" localSheetId="1">#REF!</definedName>
    <definedName name="cf_oper_CM4NE">#REF!</definedName>
    <definedName name="cf_oper_CM5DC" localSheetId="3">#REF!</definedName>
    <definedName name="cf_oper_CM5DC" localSheetId="2">#REF!</definedName>
    <definedName name="cf_oper_CM5DC" localSheetId="1">#REF!</definedName>
    <definedName name="cf_oper_CM5DC">#REF!</definedName>
    <definedName name="cf_oper_CM5DE" localSheetId="3">#REF!</definedName>
    <definedName name="cf_oper_CM5DE" localSheetId="2">#REF!</definedName>
    <definedName name="cf_oper_CM5DE" localSheetId="1">#REF!</definedName>
    <definedName name="cf_oper_CM5DE">#REF!</definedName>
    <definedName name="cf_oper_CMDCC" localSheetId="3">#REF!</definedName>
    <definedName name="cf_oper_CMDCC" localSheetId="2">#REF!</definedName>
    <definedName name="cf_oper_CMDCC" localSheetId="1">#REF!</definedName>
    <definedName name="cf_oper_CMDCC">#REF!</definedName>
    <definedName name="cf_oper_CMDEC" localSheetId="3">#REF!</definedName>
    <definedName name="cf_oper_CMDEC" localSheetId="2">#REF!</definedName>
    <definedName name="cf_oper_CMDEC" localSheetId="1">#REF!</definedName>
    <definedName name="cf_oper_CMDEC">#REF!</definedName>
    <definedName name="cf_oper_CMDEG" localSheetId="3">#REF!</definedName>
    <definedName name="cf_oper_CMDEG" localSheetId="2">#REF!</definedName>
    <definedName name="cf_oper_CMDEG" localSheetId="1">#REF!</definedName>
    <definedName name="cf_oper_CMDEG">#REF!</definedName>
    <definedName name="cf_oper_CMELE" localSheetId="3">#REF!</definedName>
    <definedName name="cf_oper_CMELE" localSheetId="2">#REF!</definedName>
    <definedName name="cf_oper_CMELE" localSheetId="1">#REF!</definedName>
    <definedName name="cf_oper_CMELE">#REF!</definedName>
    <definedName name="cf_oper_CMNEP" localSheetId="3">#REF!</definedName>
    <definedName name="cf_oper_CMNEP" localSheetId="2">#REF!</definedName>
    <definedName name="cf_oper_CMNEP" localSheetId="1">#REF!</definedName>
    <definedName name="cf_oper_CMNEP">#REF!</definedName>
    <definedName name="cf_oper_corp" localSheetId="3">#REF!</definedName>
    <definedName name="cf_oper_corp" localSheetId="2">#REF!</definedName>
    <definedName name="cf_oper_corp" localSheetId="1">#REF!</definedName>
    <definedName name="cf_oper_corp">#REF!</definedName>
    <definedName name="cf_oper_cres" localSheetId="3">#REF!</definedName>
    <definedName name="cf_oper_cres" localSheetId="2">#REF!</definedName>
    <definedName name="cf_oper_cres" localSheetId="1">#REF!</definedName>
    <definedName name="cf_oper_cres">#REF!</definedName>
    <definedName name="cf_oper_crmw" localSheetId="3">#REF!</definedName>
    <definedName name="cf_oper_crmw" localSheetId="2">#REF!</definedName>
    <definedName name="cf_oper_crmw" localSheetId="1">#REF!</definedName>
    <definedName name="cf_oper_crmw">#REF!</definedName>
    <definedName name="cf_oper_dadj" localSheetId="3">#REF!</definedName>
    <definedName name="cf_oper_dadj" localSheetId="2">#REF!</definedName>
    <definedName name="cf_oper_dadj" localSheetId="1">#REF!</definedName>
    <definedName name="cf_oper_dadj">#REF!</definedName>
    <definedName name="cf_oper_DCC" localSheetId="3">#REF!</definedName>
    <definedName name="cf_oper_DCC" localSheetId="2">#REF!</definedName>
    <definedName name="cf_oper_DCC" localSheetId="1">#REF!</definedName>
    <definedName name="cf_oper_DCC">#REF!</definedName>
    <definedName name="cf_oper_dccw" localSheetId="3">#REF!</definedName>
    <definedName name="cf_oper_dccw" localSheetId="2">#REF!</definedName>
    <definedName name="cf_oper_dccw" localSheetId="1">#REF!</definedName>
    <definedName name="cf_oper_dccw">#REF!</definedName>
    <definedName name="cf_oper_dcom" localSheetId="3">#REF!</definedName>
    <definedName name="cf_oper_dcom" localSheetId="2">#REF!</definedName>
    <definedName name="cf_oper_dcom" localSheetId="1">#REF!</definedName>
    <definedName name="cf_oper_dcom">#REF!</definedName>
    <definedName name="cf_oper_degw" localSheetId="3">#REF!</definedName>
    <definedName name="cf_oper_degw" localSheetId="2">#REF!</definedName>
    <definedName name="cf_oper_degw" localSheetId="1">#REF!</definedName>
    <definedName name="cf_oper_degw">#REF!</definedName>
    <definedName name="cf_oper_deiw" localSheetId="3">#REF!</definedName>
    <definedName name="cf_oper_deiw" localSheetId="2">#REF!</definedName>
    <definedName name="cf_oper_deiw" localSheetId="1">#REF!</definedName>
    <definedName name="cf_oper_deiw">#REF!</definedName>
    <definedName name="cf_oper_denw" localSheetId="3">#REF!</definedName>
    <definedName name="cf_oper_denw" localSheetId="2">#REF!</definedName>
    <definedName name="cf_oper_denw" localSheetId="1">#REF!</definedName>
    <definedName name="cf_oper_denw">#REF!</definedName>
    <definedName name="cf_oper_desi" localSheetId="3">#REF!</definedName>
    <definedName name="cf_oper_desi" localSheetId="2">#REF!</definedName>
    <definedName name="cf_oper_desi" localSheetId="1">#REF!</definedName>
    <definedName name="cf_oper_desi">#REF!</definedName>
    <definedName name="cf_oper_dess" localSheetId="3">#REF!</definedName>
    <definedName name="cf_oper_dess" localSheetId="2">#REF!</definedName>
    <definedName name="cf_oper_dess" localSheetId="1">#REF!</definedName>
    <definedName name="cf_oper_dess">#REF!</definedName>
    <definedName name="cf_oper_dfd" localSheetId="3">#REF!</definedName>
    <definedName name="cf_oper_dfd" localSheetId="2">#REF!</definedName>
    <definedName name="cf_oper_dfd" localSheetId="1">#REF!</definedName>
    <definedName name="cf_oper_dfd">#REF!</definedName>
    <definedName name="cf_oper_dgov" localSheetId="3">#REF!</definedName>
    <definedName name="cf_oper_dgov" localSheetId="2">#REF!</definedName>
    <definedName name="cf_oper_dgov" localSheetId="1">#REF!</definedName>
    <definedName name="cf_oper_dgov">#REF!</definedName>
    <definedName name="cf_oper_dnet" localSheetId="3">#REF!</definedName>
    <definedName name="cf_oper_dnet" localSheetId="2">#REF!</definedName>
    <definedName name="cf_oper_dnet" localSheetId="1">#REF!</definedName>
    <definedName name="cf_oper_dnet">#REF!</definedName>
    <definedName name="cf_oper_dpbg" localSheetId="3">#REF!</definedName>
    <definedName name="cf_oper_dpbg" localSheetId="2">#REF!</definedName>
    <definedName name="cf_oper_dpbg" localSheetId="1">#REF!</definedName>
    <definedName name="cf_oper_dpbg">#REF!</definedName>
    <definedName name="cf_oper_dsol" localSheetId="3">#REF!</definedName>
    <definedName name="cf_oper_dsol" localSheetId="2">#REF!</definedName>
    <definedName name="cf_oper_dsol" localSheetId="1">#REF!</definedName>
    <definedName name="cf_oper_dsol">#REF!</definedName>
    <definedName name="cf_oper_eadj" localSheetId="3">#REF!</definedName>
    <definedName name="cf_oper_eadj" localSheetId="2">#REF!</definedName>
    <definedName name="cf_oper_eadj" localSheetId="1">#REF!</definedName>
    <definedName name="cf_oper_eadj">#REF!</definedName>
    <definedName name="cf_oper_egov" localSheetId="3">#REF!</definedName>
    <definedName name="cf_oper_egov" localSheetId="2">#REF!</definedName>
    <definedName name="cf_oper_egov" localSheetId="1">#REF!</definedName>
    <definedName name="cf_oper_egov">#REF!</definedName>
    <definedName name="cf_oper_elec" localSheetId="3">#REF!</definedName>
    <definedName name="cf_oper_elec" localSheetId="2">#REF!</definedName>
    <definedName name="cf_oper_elec" localSheetId="1">#REF!</definedName>
    <definedName name="cf_oper_elec">#REF!</definedName>
    <definedName name="cf_oper_esvc" localSheetId="3">#REF!</definedName>
    <definedName name="cf_oper_esvc" localSheetId="2">#REF!</definedName>
    <definedName name="cf_oper_esvc" localSheetId="1">#REF!</definedName>
    <definedName name="cf_oper_esvc">#REF!</definedName>
    <definedName name="cf_oper_fnco" localSheetId="3">#REF!</definedName>
    <definedName name="cf_oper_fnco" localSheetId="2">#REF!</definedName>
    <definedName name="cf_oper_fnco" localSheetId="1">#REF!</definedName>
    <definedName name="cf_oper_fnco">#REF!</definedName>
    <definedName name="cf_oper_fsac" localSheetId="3">#REF!</definedName>
    <definedName name="cf_oper_fsac" localSheetId="2">#REF!</definedName>
    <definedName name="cf_oper_fsac" localSheetId="1">#REF!</definedName>
    <definedName name="cf_oper_fsac">#REF!</definedName>
    <definedName name="cf_oper_fsad" localSheetId="3">#REF!</definedName>
    <definedName name="cf_oper_fsad" localSheetId="2">#REF!</definedName>
    <definedName name="cf_oper_fsad" localSheetId="1">#REF!</definedName>
    <definedName name="cf_oper_fsad">#REF!</definedName>
    <definedName name="cf_oper_fser" localSheetId="3">#REF!</definedName>
    <definedName name="cf_oper_fser" localSheetId="2">#REF!</definedName>
    <definedName name="cf_oper_fser" localSheetId="1">#REF!</definedName>
    <definedName name="cf_oper_fser">#REF!</definedName>
    <definedName name="cf_oper_fstp" localSheetId="3">#REF!</definedName>
    <definedName name="cf_oper_fstp" localSheetId="2">#REF!</definedName>
    <definedName name="cf_oper_fstp" localSheetId="1">#REF!</definedName>
    <definedName name="cf_oper_fstp">#REF!</definedName>
    <definedName name="cf_oper_gadd" localSheetId="3">#REF!</definedName>
    <definedName name="cf_oper_gadd" localSheetId="2">#REF!</definedName>
    <definedName name="cf_oper_gadd" localSheetId="1">#REF!</definedName>
    <definedName name="cf_oper_gadd">#REF!</definedName>
    <definedName name="cf_oper_gadi" localSheetId="3">#REF!</definedName>
    <definedName name="cf_oper_gadi" localSheetId="2">#REF!</definedName>
    <definedName name="cf_oper_gadi" localSheetId="1">#REF!</definedName>
    <definedName name="cf_oper_gadi">#REF!</definedName>
    <definedName name="cf_oper_gadj" localSheetId="3">#REF!</definedName>
    <definedName name="cf_oper_gadj" localSheetId="2">#REF!</definedName>
    <definedName name="cf_oper_gadj" localSheetId="1">#REF!</definedName>
    <definedName name="cf_oper_gadj">#REF!</definedName>
    <definedName name="cf_oper_gov" localSheetId="3">#REF!</definedName>
    <definedName name="cf_oper_gov" localSheetId="2">#REF!</definedName>
    <definedName name="cf_oper_gov" localSheetId="1">#REF!</definedName>
    <definedName name="cf_oper_gov">#REF!</definedName>
    <definedName name="cf_oper_govd" localSheetId="3">#REF!</definedName>
    <definedName name="cf_oper_govd" localSheetId="2">#REF!</definedName>
    <definedName name="cf_oper_govd" localSheetId="1">#REF!</definedName>
    <definedName name="cf_oper_govd">#REF!</definedName>
    <definedName name="cf_oper_gove" localSheetId="3">#REF!</definedName>
    <definedName name="cf_oper_gove" localSheetId="2">#REF!</definedName>
    <definedName name="cf_oper_gove" localSheetId="1">#REF!</definedName>
    <definedName name="cf_oper_gove">#REF!</definedName>
    <definedName name="cf_oper_mali" localSheetId="3">#REF!</definedName>
    <definedName name="cf_oper_mali" localSheetId="2">#REF!</definedName>
    <definedName name="cf_oper_mali" localSheetId="1">#REF!</definedName>
    <definedName name="cf_oper_mali">#REF!</definedName>
    <definedName name="cf_oper_mwp" localSheetId="3">#REF!</definedName>
    <definedName name="cf_oper_mwp" localSheetId="2">#REF!</definedName>
    <definedName name="cf_oper_mwp" localSheetId="1">#REF!</definedName>
    <definedName name="cf_oper_mwp">#REF!</definedName>
    <definedName name="cf_oper_nep" localSheetId="3">#REF!</definedName>
    <definedName name="cf_oper_nep" localSheetId="2">#REF!</definedName>
    <definedName name="cf_oper_nep" localSheetId="1">#REF!</definedName>
    <definedName name="cf_oper_nep">#REF!</definedName>
    <definedName name="cf_oper_ngov" localSheetId="3">#REF!</definedName>
    <definedName name="cf_oper_ngov" localSheetId="2">#REF!</definedName>
    <definedName name="cf_oper_ngov" localSheetId="1">#REF!</definedName>
    <definedName name="cf_oper_ngov">#REF!</definedName>
    <definedName name="cf_oper_npl" localSheetId="3">#REF!</definedName>
    <definedName name="cf_oper_npl" localSheetId="2">#REF!</definedName>
    <definedName name="cf_oper_npl" localSheetId="1">#REF!</definedName>
    <definedName name="cf_oper_npl">#REF!</definedName>
    <definedName name="cf_oper_resm" localSheetId="3">#REF!</definedName>
    <definedName name="cf_oper_resm" localSheetId="2">#REF!</definedName>
    <definedName name="cf_oper_resm" localSheetId="1">#REF!</definedName>
    <definedName name="cf_oper_resm">#REF!</definedName>
    <definedName name="cf_oper_rgov" localSheetId="3">#REF!</definedName>
    <definedName name="cf_oper_rgov" localSheetId="2">#REF!</definedName>
    <definedName name="cf_oper_rgov" localSheetId="1">#REF!</definedName>
    <definedName name="cf_oper_rgov">#REF!</definedName>
    <definedName name="cf_oper_rmwp" localSheetId="3">#REF!</definedName>
    <definedName name="cf_oper_rmwp" localSheetId="2">#REF!</definedName>
    <definedName name="cf_oper_rmwp" localSheetId="1">#REF!</definedName>
    <definedName name="cf_oper_rmwp">#REF!</definedName>
    <definedName name="cf_oper_rode" localSheetId="3">#REF!</definedName>
    <definedName name="cf_oper_rode" localSheetId="2">#REF!</definedName>
    <definedName name="cf_oper_rode" localSheetId="1">#REF!</definedName>
    <definedName name="cf_oper_rode">#REF!</definedName>
    <definedName name="cf_oper_sols" localSheetId="3">#REF!</definedName>
    <definedName name="cf_oper_sols" localSheetId="2">#REF!</definedName>
    <definedName name="cf_oper_sols" localSheetId="1">#REF!</definedName>
    <definedName name="cf_oper_sols">#REF!</definedName>
    <definedName name="cf_oper_tam" localSheetId="3">#REF!</definedName>
    <definedName name="cf_oper_tam" localSheetId="2">#REF!</definedName>
    <definedName name="cf_oper_tam" localSheetId="1">#REF!</definedName>
    <definedName name="cf_oper_tam">#REF!</definedName>
    <definedName name="cf_oper_tsc" localSheetId="3">#REF!</definedName>
    <definedName name="cf_oper_tsc" localSheetId="2">#REF!</definedName>
    <definedName name="cf_oper_tsc" localSheetId="1">#REF!</definedName>
    <definedName name="cf_oper_tsc">#REF!</definedName>
    <definedName name="cf_oper_vent" localSheetId="3">#REF!</definedName>
    <definedName name="cf_oper_vent" localSheetId="2">#REF!</definedName>
    <definedName name="cf_oper_vent" localSheetId="1">#REF!</definedName>
    <definedName name="cf_oper_vent">#REF!</definedName>
    <definedName name="cf_oper_vfs" localSheetId="3">#REF!</definedName>
    <definedName name="cf_oper_vfs" localSheetId="2">#REF!</definedName>
    <definedName name="cf_oper_vfs" localSheetId="1">#REF!</definedName>
    <definedName name="cf_oper_vfs">#REF!</definedName>
    <definedName name="cf_oper_watr" localSheetId="3">#REF!</definedName>
    <definedName name="cf_oper_watr" localSheetId="2">#REF!</definedName>
    <definedName name="cf_oper_watr" localSheetId="1">#REF!</definedName>
    <definedName name="cf_oper_watr">#REF!</definedName>
    <definedName name="cf_oper_west" localSheetId="3">#REF!</definedName>
    <definedName name="cf_oper_west" localSheetId="2">#REF!</definedName>
    <definedName name="cf_oper_west" localSheetId="1">#REF!</definedName>
    <definedName name="cf_oper_west">#REF!</definedName>
    <definedName name="cf_oper_wolv" localSheetId="3">#REF!</definedName>
    <definedName name="cf_oper_wolv" localSheetId="2">#REF!</definedName>
    <definedName name="cf_oper_wolv" localSheetId="1">#REF!</definedName>
    <definedName name="cf_oper_wolv">#REF!</definedName>
    <definedName name="cf_oth" localSheetId="3">#REF!</definedName>
    <definedName name="cf_oth" localSheetId="2">#REF!</definedName>
    <definedName name="cf_oth" localSheetId="1">#REF!</definedName>
    <definedName name="cf_oth">#REF!</definedName>
    <definedName name="cf_oth_asset_loss" localSheetId="3">#REF!</definedName>
    <definedName name="cf_oth_asset_loss" localSheetId="2">#REF!</definedName>
    <definedName name="cf_oth_asset_loss" localSheetId="1">#REF!</definedName>
    <definedName name="cf_oth_asset_loss">#REF!</definedName>
    <definedName name="cf_oth_invest_CM1DC" localSheetId="3">#REF!</definedName>
    <definedName name="cf_oth_invest_CM1DC" localSheetId="2">#REF!</definedName>
    <definedName name="cf_oth_invest_CM1DC" localSheetId="1">#REF!</definedName>
    <definedName name="cf_oth_invest_CM1DC">#REF!</definedName>
    <definedName name="cf_oth_invest_CM1DE" localSheetId="3">#REF!</definedName>
    <definedName name="cf_oth_invest_CM1DE" localSheetId="2">#REF!</definedName>
    <definedName name="cf_oth_invest_CM1DE" localSheetId="1">#REF!</definedName>
    <definedName name="cf_oth_invest_CM1DE">#REF!</definedName>
    <definedName name="cf_oth_invest_CM1EL" localSheetId="3">#REF!</definedName>
    <definedName name="cf_oth_invest_CM1EL" localSheetId="2">#REF!</definedName>
    <definedName name="cf_oth_invest_CM1EL" localSheetId="1">#REF!</definedName>
    <definedName name="cf_oth_invest_CM1EL">#REF!</definedName>
    <definedName name="cf_oth_invest_CM4DC" localSheetId="3">#REF!</definedName>
    <definedName name="cf_oth_invest_CM4DC" localSheetId="2">#REF!</definedName>
    <definedName name="cf_oth_invest_CM4DC" localSheetId="1">#REF!</definedName>
    <definedName name="cf_oth_invest_CM4DC">#REF!</definedName>
    <definedName name="cf_oth_invest_CM4DE" localSheetId="3">#REF!</definedName>
    <definedName name="cf_oth_invest_CM4DE" localSheetId="2">#REF!</definedName>
    <definedName name="cf_oth_invest_CM4DE" localSheetId="1">#REF!</definedName>
    <definedName name="cf_oth_invest_CM4DE">#REF!</definedName>
    <definedName name="cf_oth_invest_CM4EL" localSheetId="3">#REF!</definedName>
    <definedName name="cf_oth_invest_CM4EL" localSheetId="2">#REF!</definedName>
    <definedName name="cf_oth_invest_CM4EL" localSheetId="1">#REF!</definedName>
    <definedName name="cf_oth_invest_CM4EL">#REF!</definedName>
    <definedName name="cf_oth_invest_CMDCC" localSheetId="3">#REF!</definedName>
    <definedName name="cf_oth_invest_CMDCC" localSheetId="2">#REF!</definedName>
    <definedName name="cf_oth_invest_CMDCC" localSheetId="1">#REF!</definedName>
    <definedName name="cf_oth_invest_CMDCC">#REF!</definedName>
    <definedName name="cf_oth_invest_CMDEC" localSheetId="3">#REF!</definedName>
    <definedName name="cf_oth_invest_CMDEC" localSheetId="2">#REF!</definedName>
    <definedName name="cf_oth_invest_CMDEC" localSheetId="1">#REF!</definedName>
    <definedName name="cf_oth_invest_CMDEC">#REF!</definedName>
    <definedName name="cf_oth_invest_CMDEG" localSheetId="3">#REF!</definedName>
    <definedName name="cf_oth_invest_CMDEG" localSheetId="2">#REF!</definedName>
    <definedName name="cf_oth_invest_CMDEG" localSheetId="1">#REF!</definedName>
    <definedName name="cf_oth_invest_CMDEG">#REF!</definedName>
    <definedName name="cf_oth_invest_CMELE" localSheetId="3">#REF!</definedName>
    <definedName name="cf_oth_invest_CMELE" localSheetId="2">#REF!</definedName>
    <definedName name="cf_oth_invest_CMELE" localSheetId="1">#REF!</definedName>
    <definedName name="cf_oth_invest_CMELE">#REF!</definedName>
    <definedName name="cf_oth_invest_cres" localSheetId="3">#REF!</definedName>
    <definedName name="cf_oth_invest_cres" localSheetId="2">#REF!</definedName>
    <definedName name="cf_oth_invest_cres" localSheetId="1">#REF!</definedName>
    <definedName name="cf_oth_invest_cres">#REF!</definedName>
    <definedName name="cf_oth_invest_crmw" localSheetId="3">#REF!</definedName>
    <definedName name="cf_oth_invest_crmw" localSheetId="2">#REF!</definedName>
    <definedName name="cf_oth_invest_crmw" localSheetId="1">#REF!</definedName>
    <definedName name="cf_oth_invest_crmw">#REF!</definedName>
    <definedName name="cf_oth_invest_dcc" localSheetId="3">#REF!</definedName>
    <definedName name="cf_oth_invest_dcc" localSheetId="2">#REF!</definedName>
    <definedName name="cf_oth_invest_dcc" localSheetId="1">#REF!</definedName>
    <definedName name="cf_oth_invest_dcc">#REF!</definedName>
    <definedName name="cf_oth_invest_dccw" localSheetId="3">#REF!</definedName>
    <definedName name="cf_oth_invest_dccw" localSheetId="2">#REF!</definedName>
    <definedName name="cf_oth_invest_dccw" localSheetId="1">#REF!</definedName>
    <definedName name="cf_oth_invest_dccw">#REF!</definedName>
    <definedName name="cf_oth_invest_dcom" localSheetId="3">#REF!</definedName>
    <definedName name="cf_oth_invest_dcom" localSheetId="2">#REF!</definedName>
    <definedName name="cf_oth_invest_dcom" localSheetId="1">#REF!</definedName>
    <definedName name="cf_oth_invest_dcom">#REF!</definedName>
    <definedName name="cf_oth_invest_desi" localSheetId="3">#REF!</definedName>
    <definedName name="cf_oth_invest_desi" localSheetId="2">#REF!</definedName>
    <definedName name="cf_oth_invest_desi" localSheetId="1">#REF!</definedName>
    <definedName name="cf_oth_invest_desi">#REF!</definedName>
    <definedName name="cf_oth_invest_dfd" localSheetId="3">#REF!</definedName>
    <definedName name="cf_oth_invest_dfd" localSheetId="2">#REF!</definedName>
    <definedName name="cf_oth_invest_dfd" localSheetId="1">#REF!</definedName>
    <definedName name="cf_oth_invest_dfd">#REF!</definedName>
    <definedName name="cf_oth_invest_dnet" localSheetId="3">#REF!</definedName>
    <definedName name="cf_oth_invest_dnet" localSheetId="2">#REF!</definedName>
    <definedName name="cf_oth_invest_dnet" localSheetId="1">#REF!</definedName>
    <definedName name="cf_oth_invest_dnet">#REF!</definedName>
    <definedName name="cf_oth_invest_dpbg" localSheetId="3">#REF!</definedName>
    <definedName name="cf_oth_invest_dpbg" localSheetId="2">#REF!</definedName>
    <definedName name="cf_oth_invest_dpbg" localSheetId="1">#REF!</definedName>
    <definedName name="cf_oth_invest_dpbg">#REF!</definedName>
    <definedName name="cf_oth_invest_dsol" localSheetId="3">#REF!</definedName>
    <definedName name="cf_oth_invest_dsol" localSheetId="2">#REF!</definedName>
    <definedName name="cf_oth_invest_dsol" localSheetId="1">#REF!</definedName>
    <definedName name="cf_oth_invest_dsol">#REF!</definedName>
    <definedName name="cf_oth_invest_elec" localSheetId="3">#REF!</definedName>
    <definedName name="cf_oth_invest_elec" localSheetId="2">#REF!</definedName>
    <definedName name="cf_oth_invest_elec" localSheetId="1">#REF!</definedName>
    <definedName name="cf_oth_invest_elec">#REF!</definedName>
    <definedName name="cf_oth_invest_esvc" localSheetId="3">#REF!</definedName>
    <definedName name="cf_oth_invest_esvc" localSheetId="2">#REF!</definedName>
    <definedName name="cf_oth_invest_esvc" localSheetId="1">#REF!</definedName>
    <definedName name="cf_oth_invest_esvc">#REF!</definedName>
    <definedName name="cf_oth_invest_fnco" localSheetId="3">#REF!</definedName>
    <definedName name="cf_oth_invest_fnco" localSheetId="2">#REF!</definedName>
    <definedName name="cf_oth_invest_fnco" localSheetId="1">#REF!</definedName>
    <definedName name="cf_oth_invest_fnco">#REF!</definedName>
    <definedName name="cf_oth_invest_fsac" localSheetId="3">#REF!</definedName>
    <definedName name="cf_oth_invest_fsac" localSheetId="2">#REF!</definedName>
    <definedName name="cf_oth_invest_fsac" localSheetId="1">#REF!</definedName>
    <definedName name="cf_oth_invest_fsac">#REF!</definedName>
    <definedName name="cf_oth_invest_fstp" localSheetId="3">#REF!</definedName>
    <definedName name="cf_oth_invest_fstp" localSheetId="2">#REF!</definedName>
    <definedName name="cf_oth_invest_fstp" localSheetId="1">#REF!</definedName>
    <definedName name="cf_oth_invest_fstp">#REF!</definedName>
    <definedName name="cf_oth_invest_gadd" localSheetId="3">#REF!</definedName>
    <definedName name="cf_oth_invest_gadd" localSheetId="2">#REF!</definedName>
    <definedName name="cf_oth_invest_gadd" localSheetId="1">#REF!</definedName>
    <definedName name="cf_oth_invest_gadd">#REF!</definedName>
    <definedName name="cf_oth_invest_gadi" localSheetId="3">#REF!</definedName>
    <definedName name="cf_oth_invest_gadi" localSheetId="2">#REF!</definedName>
    <definedName name="cf_oth_invest_gadi" localSheetId="1">#REF!</definedName>
    <definedName name="cf_oth_invest_gadi">#REF!</definedName>
    <definedName name="cf_oth_invest_govd" localSheetId="3">#REF!</definedName>
    <definedName name="cf_oth_invest_govd" localSheetId="2">#REF!</definedName>
    <definedName name="cf_oth_invest_govd" localSheetId="1">#REF!</definedName>
    <definedName name="cf_oth_invest_govd">#REF!</definedName>
    <definedName name="cf_oth_invest_gove" localSheetId="3">#REF!</definedName>
    <definedName name="cf_oth_invest_gove" localSheetId="2">#REF!</definedName>
    <definedName name="cf_oth_invest_gove" localSheetId="1">#REF!</definedName>
    <definedName name="cf_oth_invest_gove">#REF!</definedName>
    <definedName name="cf_oth_invest_nep" localSheetId="3">#REF!</definedName>
    <definedName name="cf_oth_invest_nep" localSheetId="2">#REF!</definedName>
    <definedName name="cf_oth_invest_nep" localSheetId="1">#REF!</definedName>
    <definedName name="cf_oth_invest_nep">#REF!</definedName>
    <definedName name="cf_oth_invest_resm" localSheetId="3">#REF!</definedName>
    <definedName name="cf_oth_invest_resm" localSheetId="2">#REF!</definedName>
    <definedName name="cf_oth_invest_resm" localSheetId="1">#REF!</definedName>
    <definedName name="cf_oth_invest_resm">#REF!</definedName>
    <definedName name="cf_oth_invest_tam" localSheetId="3">#REF!</definedName>
    <definedName name="cf_oth_invest_tam" localSheetId="2">#REF!</definedName>
    <definedName name="cf_oth_invest_tam" localSheetId="1">#REF!</definedName>
    <definedName name="cf_oth_invest_tam">#REF!</definedName>
    <definedName name="cf_oth_invest_tsc" localSheetId="3">#REF!</definedName>
    <definedName name="cf_oth_invest_tsc" localSheetId="2">#REF!</definedName>
    <definedName name="cf_oth_invest_tsc" localSheetId="1">#REF!</definedName>
    <definedName name="cf_oth_invest_tsc">#REF!</definedName>
    <definedName name="cf_oth_invest_vent" localSheetId="3">#REF!</definedName>
    <definedName name="cf_oth_invest_vent" localSheetId="2">#REF!</definedName>
    <definedName name="cf_oth_invest_vent" localSheetId="1">#REF!</definedName>
    <definedName name="cf_oth_invest_vent">#REF!</definedName>
    <definedName name="cf_other_prop_CM1DC" localSheetId="3">#REF!</definedName>
    <definedName name="cf_other_prop_CM1DC" localSheetId="2">#REF!</definedName>
    <definedName name="cf_other_prop_CM1DC" localSheetId="1">#REF!</definedName>
    <definedName name="cf_other_prop_CM1DC">#REF!</definedName>
    <definedName name="cf_other_prop_CM1DE" localSheetId="3">#REF!</definedName>
    <definedName name="cf_other_prop_CM1DE" localSheetId="2">#REF!</definedName>
    <definedName name="cf_other_prop_CM1DE" localSheetId="1">#REF!</definedName>
    <definedName name="cf_other_prop_CM1DE">#REF!</definedName>
    <definedName name="cf_other_prop_CM1EL" localSheetId="3">#REF!</definedName>
    <definedName name="cf_other_prop_CM1EL" localSheetId="2">#REF!</definedName>
    <definedName name="cf_other_prop_CM1EL" localSheetId="1">#REF!</definedName>
    <definedName name="cf_other_prop_CM1EL">#REF!</definedName>
    <definedName name="cf_other_prop_CM1NE" localSheetId="3">#REF!</definedName>
    <definedName name="cf_other_prop_CM1NE" localSheetId="2">#REF!</definedName>
    <definedName name="cf_other_prop_CM1NE" localSheetId="1">#REF!</definedName>
    <definedName name="cf_other_prop_CM1NE">#REF!</definedName>
    <definedName name="cf_other_prop_CM2DC" localSheetId="3">#REF!</definedName>
    <definedName name="cf_other_prop_CM2DC" localSheetId="2">#REF!</definedName>
    <definedName name="cf_other_prop_CM2DC" localSheetId="1">#REF!</definedName>
    <definedName name="cf_other_prop_CM2DC">#REF!</definedName>
    <definedName name="cf_other_prop_CM2DE" localSheetId="3">#REF!</definedName>
    <definedName name="cf_other_prop_CM2DE" localSheetId="2">#REF!</definedName>
    <definedName name="cf_other_prop_CM2DE" localSheetId="1">#REF!</definedName>
    <definedName name="cf_other_prop_CM2DE">#REF!</definedName>
    <definedName name="cf_other_prop_CM2EL" localSheetId="3">#REF!</definedName>
    <definedName name="cf_other_prop_CM2EL" localSheetId="2">#REF!</definedName>
    <definedName name="cf_other_prop_CM2EL" localSheetId="1">#REF!</definedName>
    <definedName name="cf_other_prop_CM2EL">#REF!</definedName>
    <definedName name="cf_other_prop_CM2NE" localSheetId="3">#REF!</definedName>
    <definedName name="cf_other_prop_CM2NE" localSheetId="2">#REF!</definedName>
    <definedName name="cf_other_prop_CM2NE" localSheetId="1">#REF!</definedName>
    <definedName name="cf_other_prop_CM2NE">#REF!</definedName>
    <definedName name="cf_other_prop_CM3DC" localSheetId="3">#REF!</definedName>
    <definedName name="cf_other_prop_CM3DC" localSheetId="2">#REF!</definedName>
    <definedName name="cf_other_prop_CM3DC" localSheetId="1">#REF!</definedName>
    <definedName name="cf_other_prop_CM3DC">#REF!</definedName>
    <definedName name="cf_other_prop_CM3DE" localSheetId="3">#REF!</definedName>
    <definedName name="cf_other_prop_CM3DE" localSheetId="2">#REF!</definedName>
    <definedName name="cf_other_prop_CM3DE" localSheetId="1">#REF!</definedName>
    <definedName name="cf_other_prop_CM3DE">#REF!</definedName>
    <definedName name="cf_other_prop_CM3EL" localSheetId="3">#REF!</definedName>
    <definedName name="cf_other_prop_CM3EL" localSheetId="2">#REF!</definedName>
    <definedName name="cf_other_prop_CM3EL" localSheetId="1">#REF!</definedName>
    <definedName name="cf_other_prop_CM3EL">#REF!</definedName>
    <definedName name="cf_other_prop_CM3NE" localSheetId="3">#REF!</definedName>
    <definedName name="cf_other_prop_CM3NE" localSheetId="2">#REF!</definedName>
    <definedName name="cf_other_prop_CM3NE" localSheetId="1">#REF!</definedName>
    <definedName name="cf_other_prop_CM3NE">#REF!</definedName>
    <definedName name="cf_other_prop_CM4DC" localSheetId="3">#REF!</definedName>
    <definedName name="cf_other_prop_CM4DC" localSheetId="2">#REF!</definedName>
    <definedName name="cf_other_prop_CM4DC" localSheetId="1">#REF!</definedName>
    <definedName name="cf_other_prop_CM4DC">#REF!</definedName>
    <definedName name="cf_other_prop_CM4DE" localSheetId="3">#REF!</definedName>
    <definedName name="cf_other_prop_CM4DE" localSheetId="2">#REF!</definedName>
    <definedName name="cf_other_prop_CM4DE" localSheetId="1">#REF!</definedName>
    <definedName name="cf_other_prop_CM4DE">#REF!</definedName>
    <definedName name="cf_other_prop_CM4EL" localSheetId="3">#REF!</definedName>
    <definedName name="cf_other_prop_CM4EL" localSheetId="2">#REF!</definedName>
    <definedName name="cf_other_prop_CM4EL" localSheetId="1">#REF!</definedName>
    <definedName name="cf_other_prop_CM4EL">#REF!</definedName>
    <definedName name="cf_other_prop_CM4NE" localSheetId="3">#REF!</definedName>
    <definedName name="cf_other_prop_CM4NE" localSheetId="2">#REF!</definedName>
    <definedName name="cf_other_prop_CM4NE" localSheetId="1">#REF!</definedName>
    <definedName name="cf_other_prop_CM4NE">#REF!</definedName>
    <definedName name="cf_other_prop_CM5DC" localSheetId="3">#REF!</definedName>
    <definedName name="cf_other_prop_CM5DC" localSheetId="2">#REF!</definedName>
    <definedName name="cf_other_prop_CM5DC" localSheetId="1">#REF!</definedName>
    <definedName name="cf_other_prop_CM5DC">#REF!</definedName>
    <definedName name="cf_other_prop_CM5DE" localSheetId="3">#REF!</definedName>
    <definedName name="cf_other_prop_CM5DE" localSheetId="2">#REF!</definedName>
    <definedName name="cf_other_prop_CM5DE" localSheetId="1">#REF!</definedName>
    <definedName name="cf_other_prop_CM5DE">#REF!</definedName>
    <definedName name="cf_other_prop_CMDCC" localSheetId="3">#REF!</definedName>
    <definedName name="cf_other_prop_CMDCC" localSheetId="2">#REF!</definedName>
    <definedName name="cf_other_prop_CMDCC" localSheetId="1">#REF!</definedName>
    <definedName name="cf_other_prop_CMDCC">#REF!</definedName>
    <definedName name="cf_other_prop_CMDEC" localSheetId="3">#REF!</definedName>
    <definedName name="cf_other_prop_CMDEC" localSheetId="2">#REF!</definedName>
    <definedName name="cf_other_prop_CMDEC" localSheetId="1">#REF!</definedName>
    <definedName name="cf_other_prop_CMDEC">#REF!</definedName>
    <definedName name="cf_other_prop_CMELE" localSheetId="3">#REF!</definedName>
    <definedName name="cf_other_prop_CMELE" localSheetId="2">#REF!</definedName>
    <definedName name="cf_other_prop_CMELE" localSheetId="1">#REF!</definedName>
    <definedName name="cf_other_prop_CMELE">#REF!</definedName>
    <definedName name="cf_other_prop_CMNEP" localSheetId="3">#REF!</definedName>
    <definedName name="cf_other_prop_CMNEP" localSheetId="2">#REF!</definedName>
    <definedName name="cf_other_prop_CMNEP" localSheetId="1">#REF!</definedName>
    <definedName name="cf_other_prop_CMNEP">#REF!</definedName>
    <definedName name="cf_otherinv" localSheetId="3">#REF!</definedName>
    <definedName name="cf_otherinv" localSheetId="2">#REF!</definedName>
    <definedName name="cf_otherinv" localSheetId="1">#REF!</definedName>
    <definedName name="cf_otherinv">#REF!</definedName>
    <definedName name="cf_otherinv_0" localSheetId="3">#REF!</definedName>
    <definedName name="cf_otherinv_0" localSheetId="2">#REF!</definedName>
    <definedName name="cf_otherinv_0" localSheetId="1">#REF!</definedName>
    <definedName name="cf_otherinv_0">#REF!</definedName>
    <definedName name="cf_otherinv_ambr" localSheetId="3">#REF!</definedName>
    <definedName name="cf_otherinv_ambr" localSheetId="2">#REF!</definedName>
    <definedName name="cf_otherinv_ambr" localSheetId="1">#REF!</definedName>
    <definedName name="cf_otherinv_ambr">#REF!</definedName>
    <definedName name="cf_otherinv_asst" localSheetId="3">#REF!</definedName>
    <definedName name="cf_otherinv_asst" localSheetId="2">#REF!</definedName>
    <definedName name="cf_otherinv_asst" localSheetId="1">#REF!</definedName>
    <definedName name="cf_otherinv_asst">#REF!</definedName>
    <definedName name="cf_otherinv_capx" localSheetId="3">#REF!</definedName>
    <definedName name="cf_otherinv_capx" localSheetId="2">#REF!</definedName>
    <definedName name="cf_otherinv_capx" localSheetId="1">#REF!</definedName>
    <definedName name="cf_otherinv_capx">#REF!</definedName>
    <definedName name="cf_otherinv_CM1DC" localSheetId="3">#REF!</definedName>
    <definedName name="cf_otherinv_CM1DC" localSheetId="2">#REF!</definedName>
    <definedName name="cf_otherinv_CM1DC" localSheetId="1">#REF!</definedName>
    <definedName name="cf_otherinv_CM1DC">#REF!</definedName>
    <definedName name="cf_otherinv_CM1DE" localSheetId="3">#REF!</definedName>
    <definedName name="cf_otherinv_CM1DE" localSheetId="2">#REF!</definedName>
    <definedName name="cf_otherinv_CM1DE" localSheetId="1">#REF!</definedName>
    <definedName name="cf_otherinv_CM1DE">#REF!</definedName>
    <definedName name="cf_otherinv_CM1EL" localSheetId="3">#REF!</definedName>
    <definedName name="cf_otherinv_CM1EL" localSheetId="2">#REF!</definedName>
    <definedName name="cf_otherinv_CM1EL" localSheetId="1">#REF!</definedName>
    <definedName name="cf_otherinv_CM1EL">#REF!</definedName>
    <definedName name="cf_otherinv_CM1NE" localSheetId="3">#REF!</definedName>
    <definedName name="cf_otherinv_CM1NE" localSheetId="2">#REF!</definedName>
    <definedName name="cf_otherinv_CM1NE" localSheetId="1">#REF!</definedName>
    <definedName name="cf_otherinv_CM1NE">#REF!</definedName>
    <definedName name="cf_otherinv_CM2DC" localSheetId="3">#REF!</definedName>
    <definedName name="cf_otherinv_CM2DC" localSheetId="2">#REF!</definedName>
    <definedName name="cf_otherinv_CM2DC" localSheetId="1">#REF!</definedName>
    <definedName name="cf_otherinv_CM2DC">#REF!</definedName>
    <definedName name="cf_otherinv_CM2DE" localSheetId="3">#REF!</definedName>
    <definedName name="cf_otherinv_CM2DE" localSheetId="2">#REF!</definedName>
    <definedName name="cf_otherinv_CM2DE" localSheetId="1">#REF!</definedName>
    <definedName name="cf_otherinv_CM2DE">#REF!</definedName>
    <definedName name="cf_otherinv_CM2EL" localSheetId="3">#REF!</definedName>
    <definedName name="cf_otherinv_CM2EL" localSheetId="2">#REF!</definedName>
    <definedName name="cf_otherinv_CM2EL" localSheetId="1">#REF!</definedName>
    <definedName name="cf_otherinv_CM2EL">#REF!</definedName>
    <definedName name="cf_otherinv_CM2NE" localSheetId="3">#REF!</definedName>
    <definedName name="cf_otherinv_CM2NE" localSheetId="2">#REF!</definedName>
    <definedName name="cf_otherinv_CM2NE" localSheetId="1">#REF!</definedName>
    <definedName name="cf_otherinv_CM2NE">#REF!</definedName>
    <definedName name="cf_otherinv_CM3DC" localSheetId="3">#REF!</definedName>
    <definedName name="cf_otherinv_CM3DC" localSheetId="2">#REF!</definedName>
    <definedName name="cf_otherinv_CM3DC" localSheetId="1">#REF!</definedName>
    <definedName name="cf_otherinv_CM3DC">#REF!</definedName>
    <definedName name="cf_otherinv_CM3DE" localSheetId="3">#REF!</definedName>
    <definedName name="cf_otherinv_CM3DE" localSheetId="2">#REF!</definedName>
    <definedName name="cf_otherinv_CM3DE" localSheetId="1">#REF!</definedName>
    <definedName name="cf_otherinv_CM3DE">#REF!</definedName>
    <definedName name="cf_otherinv_CM3EL" localSheetId="3">#REF!</definedName>
    <definedName name="cf_otherinv_CM3EL" localSheetId="2">#REF!</definedName>
    <definedName name="cf_otherinv_CM3EL" localSheetId="1">#REF!</definedName>
    <definedName name="cf_otherinv_CM3EL">#REF!</definedName>
    <definedName name="cf_otherinv_CM3NE" localSheetId="3">#REF!</definedName>
    <definedName name="cf_otherinv_CM3NE" localSheetId="2">#REF!</definedName>
    <definedName name="cf_otherinv_CM3NE" localSheetId="1">#REF!</definedName>
    <definedName name="cf_otherinv_CM3NE">#REF!</definedName>
    <definedName name="cf_otherinv_CM4DC" localSheetId="3">#REF!</definedName>
    <definedName name="cf_otherinv_CM4DC" localSheetId="2">#REF!</definedName>
    <definedName name="cf_otherinv_CM4DC" localSheetId="1">#REF!</definedName>
    <definedName name="cf_otherinv_CM4DC">#REF!</definedName>
    <definedName name="cf_otherinv_CM4DE" localSheetId="3">#REF!</definedName>
    <definedName name="cf_otherinv_CM4DE" localSheetId="2">#REF!</definedName>
    <definedName name="cf_otherinv_CM4DE" localSheetId="1">#REF!</definedName>
    <definedName name="cf_otherinv_CM4DE">#REF!</definedName>
    <definedName name="cf_otherinv_CM4EL" localSheetId="3">#REF!</definedName>
    <definedName name="cf_otherinv_CM4EL" localSheetId="2">#REF!</definedName>
    <definedName name="cf_otherinv_CM4EL" localSheetId="1">#REF!</definedName>
    <definedName name="cf_otherinv_CM4EL">#REF!</definedName>
    <definedName name="cf_otherinv_CM4NE" localSheetId="3">#REF!</definedName>
    <definedName name="cf_otherinv_CM4NE" localSheetId="2">#REF!</definedName>
    <definedName name="cf_otherinv_CM4NE" localSheetId="1">#REF!</definedName>
    <definedName name="cf_otherinv_CM4NE">#REF!</definedName>
    <definedName name="cf_otherinv_CM5DC" localSheetId="3">#REF!</definedName>
    <definedName name="cf_otherinv_CM5DC" localSheetId="2">#REF!</definedName>
    <definedName name="cf_otherinv_CM5DC" localSheetId="1">#REF!</definedName>
    <definedName name="cf_otherinv_CM5DC">#REF!</definedName>
    <definedName name="cf_otherinv_CM5DE" localSheetId="3">#REF!</definedName>
    <definedName name="cf_otherinv_CM5DE" localSheetId="2">#REF!</definedName>
    <definedName name="cf_otherinv_CM5DE" localSheetId="1">#REF!</definedName>
    <definedName name="cf_otherinv_CM5DE">#REF!</definedName>
    <definedName name="cf_otherinv_CMDCC" localSheetId="3">#REF!</definedName>
    <definedName name="cf_otherinv_CMDCC" localSheetId="2">#REF!</definedName>
    <definedName name="cf_otherinv_CMDCC" localSheetId="1">#REF!</definedName>
    <definedName name="cf_otherinv_CMDCC">#REF!</definedName>
    <definedName name="cf_otherinv_CMDEC" localSheetId="3">#REF!</definedName>
    <definedName name="cf_otherinv_CMDEC" localSheetId="2">#REF!</definedName>
    <definedName name="cf_otherinv_CMDEC" localSheetId="1">#REF!</definedName>
    <definedName name="cf_otherinv_CMDEC">#REF!</definedName>
    <definedName name="cf_otherinv_CMELE" localSheetId="3">#REF!</definedName>
    <definedName name="cf_otherinv_CMELE" localSheetId="2">#REF!</definedName>
    <definedName name="cf_otherinv_CMELE" localSheetId="1">#REF!</definedName>
    <definedName name="cf_otherinv_CMELE">#REF!</definedName>
    <definedName name="cf_otherinv_CMNEP" localSheetId="3">#REF!</definedName>
    <definedName name="cf_otherinv_CMNEP" localSheetId="2">#REF!</definedName>
    <definedName name="cf_otherinv_CMNEP" localSheetId="1">#REF!</definedName>
    <definedName name="cf_otherinv_CMNEP">#REF!</definedName>
    <definedName name="cf_otherinv_corp" localSheetId="3">#REF!</definedName>
    <definedName name="cf_otherinv_corp" localSheetId="2">#REF!</definedName>
    <definedName name="cf_otherinv_corp" localSheetId="1">#REF!</definedName>
    <definedName name="cf_otherinv_corp">#REF!</definedName>
    <definedName name="cf_otherinv_cres" localSheetId="3">#REF!</definedName>
    <definedName name="cf_otherinv_cres" localSheetId="2">#REF!</definedName>
    <definedName name="cf_otherinv_cres" localSheetId="1">#REF!</definedName>
    <definedName name="cf_otherinv_cres">#REF!</definedName>
    <definedName name="cf_otherinv_dcc" localSheetId="3">#REF!</definedName>
    <definedName name="cf_otherinv_dcc" localSheetId="2">#REF!</definedName>
    <definedName name="cf_otherinv_dcc" localSheetId="1">#REF!</definedName>
    <definedName name="cf_otherinv_dcc">#REF!</definedName>
    <definedName name="cf_otherinv_dcom" localSheetId="3">#REF!</definedName>
    <definedName name="cf_otherinv_dcom" localSheetId="2">#REF!</definedName>
    <definedName name="cf_otherinv_dcom" localSheetId="1">#REF!</definedName>
    <definedName name="cf_otherinv_dcom">#REF!</definedName>
    <definedName name="cf_otherinv_desi" localSheetId="3">#REF!</definedName>
    <definedName name="cf_otherinv_desi" localSheetId="2">#REF!</definedName>
    <definedName name="cf_otherinv_desi" localSheetId="1">#REF!</definedName>
    <definedName name="cf_otherinv_desi">#REF!</definedName>
    <definedName name="cf_otherinv_dfd" localSheetId="3">#REF!</definedName>
    <definedName name="cf_otherinv_dfd" localSheetId="2">#REF!</definedName>
    <definedName name="cf_otherinv_dfd" localSheetId="1">#REF!</definedName>
    <definedName name="cf_otherinv_dfd">#REF!</definedName>
    <definedName name="cf_otherinv_dnet" localSheetId="3">#REF!</definedName>
    <definedName name="cf_otherinv_dnet" localSheetId="2">#REF!</definedName>
    <definedName name="cf_otherinv_dnet" localSheetId="1">#REF!</definedName>
    <definedName name="cf_otherinv_dnet">#REF!</definedName>
    <definedName name="cf_otherinv_dsol" localSheetId="3">#REF!</definedName>
    <definedName name="cf_otherinv_dsol" localSheetId="2">#REF!</definedName>
    <definedName name="cf_otherinv_dsol" localSheetId="1">#REF!</definedName>
    <definedName name="cf_otherinv_dsol">#REF!</definedName>
    <definedName name="cf_otherinv_elec" localSheetId="3">#REF!</definedName>
    <definedName name="cf_otherinv_elec" localSheetId="2">#REF!</definedName>
    <definedName name="cf_otherinv_elec" localSheetId="1">#REF!</definedName>
    <definedName name="cf_otherinv_elec">#REF!</definedName>
    <definedName name="cf_otherinv_esvc" localSheetId="3">#REF!</definedName>
    <definedName name="cf_otherinv_esvc" localSheetId="2">#REF!</definedName>
    <definedName name="cf_otherinv_esvc" localSheetId="1">#REF!</definedName>
    <definedName name="cf_otherinv_esvc">#REF!</definedName>
    <definedName name="cf_otherinv_fnco" localSheetId="3">#REF!</definedName>
    <definedName name="cf_otherinv_fnco" localSheetId="2">#REF!</definedName>
    <definedName name="cf_otherinv_fnco" localSheetId="1">#REF!</definedName>
    <definedName name="cf_otherinv_fnco">#REF!</definedName>
    <definedName name="cf_otherinv_fsac" localSheetId="3">#REF!</definedName>
    <definedName name="cf_otherinv_fsac" localSheetId="2">#REF!</definedName>
    <definedName name="cf_otherinv_fsac" localSheetId="1">#REF!</definedName>
    <definedName name="cf_otherinv_fsac">#REF!</definedName>
    <definedName name="cf_otherinv_fser" localSheetId="3">#REF!</definedName>
    <definedName name="cf_otherinv_fser" localSheetId="2">#REF!</definedName>
    <definedName name="cf_otherinv_fser" localSheetId="1">#REF!</definedName>
    <definedName name="cf_otherinv_fser">#REF!</definedName>
    <definedName name="cf_otherinv_fstp" localSheetId="3">#REF!</definedName>
    <definedName name="cf_otherinv_fstp" localSheetId="2">#REF!</definedName>
    <definedName name="cf_otherinv_fstp" localSheetId="1">#REF!</definedName>
    <definedName name="cf_otherinv_fstp">#REF!</definedName>
    <definedName name="cf_otherinv_gadd" localSheetId="3">#REF!</definedName>
    <definedName name="cf_otherinv_gadd" localSheetId="2">#REF!</definedName>
    <definedName name="cf_otherinv_gadd" localSheetId="1">#REF!</definedName>
    <definedName name="cf_otherinv_gadd">#REF!</definedName>
    <definedName name="cf_otherinv_gadi" localSheetId="3">#REF!</definedName>
    <definedName name="cf_otherinv_gadi" localSheetId="2">#REF!</definedName>
    <definedName name="cf_otherinv_gadi" localSheetId="1">#REF!</definedName>
    <definedName name="cf_otherinv_gadi">#REF!</definedName>
    <definedName name="cf_otherinv_mali" localSheetId="3">#REF!</definedName>
    <definedName name="cf_otherinv_mali" localSheetId="2">#REF!</definedName>
    <definedName name="cf_otherinv_mali" localSheetId="1">#REF!</definedName>
    <definedName name="cf_otherinv_mali">#REF!</definedName>
    <definedName name="cf_otherinv_mwp" localSheetId="3">#REF!</definedName>
    <definedName name="cf_otherinv_mwp" localSheetId="2">#REF!</definedName>
    <definedName name="cf_otherinv_mwp" localSheetId="1">#REF!</definedName>
    <definedName name="cf_otherinv_mwp">#REF!</definedName>
    <definedName name="cf_otherinv_nep" localSheetId="3">#REF!</definedName>
    <definedName name="cf_otherinv_nep" localSheetId="2">#REF!</definedName>
    <definedName name="cf_otherinv_nep" localSheetId="1">#REF!</definedName>
    <definedName name="cf_otherinv_nep">#REF!</definedName>
    <definedName name="cf_otherinv_npl" localSheetId="3">#REF!</definedName>
    <definedName name="cf_otherinv_npl" localSheetId="2">#REF!</definedName>
    <definedName name="cf_otherinv_npl" localSheetId="1">#REF!</definedName>
    <definedName name="cf_otherinv_npl">#REF!</definedName>
    <definedName name="cf_otherinv_resm" localSheetId="3">#REF!</definedName>
    <definedName name="cf_otherinv_resm" localSheetId="2">#REF!</definedName>
    <definedName name="cf_otherinv_resm" localSheetId="1">#REF!</definedName>
    <definedName name="cf_otherinv_resm">#REF!</definedName>
    <definedName name="cf_otherinv_rmwp" localSheetId="3">#REF!</definedName>
    <definedName name="cf_otherinv_rmwp" localSheetId="2">#REF!</definedName>
    <definedName name="cf_otherinv_rmwp" localSheetId="1">#REF!</definedName>
    <definedName name="cf_otherinv_rmwp">#REF!</definedName>
    <definedName name="cf_otherinv_rode" localSheetId="3">#REF!</definedName>
    <definedName name="cf_otherinv_rode" localSheetId="2">#REF!</definedName>
    <definedName name="cf_otherinv_rode" localSheetId="1">#REF!</definedName>
    <definedName name="cf_otherinv_rode">#REF!</definedName>
    <definedName name="cf_otherinv_tam" localSheetId="3">#REF!</definedName>
    <definedName name="cf_otherinv_tam" localSheetId="2">#REF!</definedName>
    <definedName name="cf_otherinv_tam" localSheetId="1">#REF!</definedName>
    <definedName name="cf_otherinv_tam">#REF!</definedName>
    <definedName name="cf_otherinv_tsc" localSheetId="3">#REF!</definedName>
    <definedName name="cf_otherinv_tsc" localSheetId="2">#REF!</definedName>
    <definedName name="cf_otherinv_tsc" localSheetId="1">#REF!</definedName>
    <definedName name="cf_otherinv_tsc">#REF!</definedName>
    <definedName name="cf_otherinv_vent" localSheetId="3">#REF!</definedName>
    <definedName name="cf_otherinv_vent" localSheetId="2">#REF!</definedName>
    <definedName name="cf_otherinv_vent" localSheetId="1">#REF!</definedName>
    <definedName name="cf_otherinv_vent">#REF!</definedName>
    <definedName name="cf_otherinv_vfs" localSheetId="3">#REF!</definedName>
    <definedName name="cf_otherinv_vfs" localSheetId="2">#REF!</definedName>
    <definedName name="cf_otherinv_vfs" localSheetId="1">#REF!</definedName>
    <definedName name="cf_otherinv_vfs">#REF!</definedName>
    <definedName name="cf_otherinv_watr" localSheetId="3">#REF!</definedName>
    <definedName name="cf_otherinv_watr" localSheetId="2">#REF!</definedName>
    <definedName name="cf_otherinv_watr" localSheetId="1">#REF!</definedName>
    <definedName name="cf_otherinv_watr">#REF!</definedName>
    <definedName name="cf_otherinv_wolv" localSheetId="3">#REF!</definedName>
    <definedName name="cf_otherinv_wolv" localSheetId="2">#REF!</definedName>
    <definedName name="cf_otherinv_wolv" localSheetId="1">#REF!</definedName>
    <definedName name="cf_otherinv_wolv">#REF!</definedName>
    <definedName name="cf_otherprop_CM1DC" localSheetId="3">#REF!</definedName>
    <definedName name="cf_otherprop_CM1DC" localSheetId="2">#REF!</definedName>
    <definedName name="cf_otherprop_CM1DC" localSheetId="1">#REF!</definedName>
    <definedName name="cf_otherprop_CM1DC">#REF!</definedName>
    <definedName name="cf_otherprop_CM1DE" localSheetId="3">#REF!</definedName>
    <definedName name="cf_otherprop_CM1DE" localSheetId="2">#REF!</definedName>
    <definedName name="cf_otherprop_CM1DE" localSheetId="1">#REF!</definedName>
    <definedName name="cf_otherprop_CM1DE">#REF!</definedName>
    <definedName name="cf_otherprop_CM1EL" localSheetId="3">#REF!</definedName>
    <definedName name="cf_otherprop_CM1EL" localSheetId="2">#REF!</definedName>
    <definedName name="cf_otherprop_CM1EL" localSheetId="1">#REF!</definedName>
    <definedName name="cf_otherprop_CM1EL">#REF!</definedName>
    <definedName name="cf_otherprop_CM1NE" localSheetId="3">#REF!</definedName>
    <definedName name="cf_otherprop_CM1NE" localSheetId="2">#REF!</definedName>
    <definedName name="cf_otherprop_CM1NE" localSheetId="1">#REF!</definedName>
    <definedName name="cf_otherprop_CM1NE">#REF!</definedName>
    <definedName name="cf_otherprop_CM2DC" localSheetId="3">#REF!</definedName>
    <definedName name="cf_otherprop_CM2DC" localSheetId="2">#REF!</definedName>
    <definedName name="cf_otherprop_CM2DC" localSheetId="1">#REF!</definedName>
    <definedName name="cf_otherprop_CM2DC">#REF!</definedName>
    <definedName name="cf_otherprop_CM2DE" localSheetId="3">#REF!</definedName>
    <definedName name="cf_otherprop_CM2DE" localSheetId="2">#REF!</definedName>
    <definedName name="cf_otherprop_CM2DE" localSheetId="1">#REF!</definedName>
    <definedName name="cf_otherprop_CM2DE">#REF!</definedName>
    <definedName name="cf_otherprop_CM2EL" localSheetId="3">#REF!</definedName>
    <definedName name="cf_otherprop_CM2EL" localSheetId="2">#REF!</definedName>
    <definedName name="cf_otherprop_CM2EL" localSheetId="1">#REF!</definedName>
    <definedName name="cf_otherprop_CM2EL">#REF!</definedName>
    <definedName name="cf_otherprop_CM2NE" localSheetId="3">#REF!</definedName>
    <definedName name="cf_otherprop_CM2NE" localSheetId="2">#REF!</definedName>
    <definedName name="cf_otherprop_CM2NE" localSheetId="1">#REF!</definedName>
    <definedName name="cf_otherprop_CM2NE">#REF!</definedName>
    <definedName name="cf_otherprop_CM3DC" localSheetId="3">#REF!</definedName>
    <definedName name="cf_otherprop_CM3DC" localSheetId="2">#REF!</definedName>
    <definedName name="cf_otherprop_CM3DC" localSheetId="1">#REF!</definedName>
    <definedName name="cf_otherprop_CM3DC">#REF!</definedName>
    <definedName name="cf_otherprop_CM3DE" localSheetId="3">#REF!</definedName>
    <definedName name="cf_otherprop_CM3DE" localSheetId="2">#REF!</definedName>
    <definedName name="cf_otherprop_CM3DE" localSheetId="1">#REF!</definedName>
    <definedName name="cf_otherprop_CM3DE">#REF!</definedName>
    <definedName name="cf_otherprop_CM3EL" localSheetId="3">#REF!</definedName>
    <definedName name="cf_otherprop_CM3EL" localSheetId="2">#REF!</definedName>
    <definedName name="cf_otherprop_CM3EL" localSheetId="1">#REF!</definedName>
    <definedName name="cf_otherprop_CM3EL">#REF!</definedName>
    <definedName name="cf_otherprop_CM3NE" localSheetId="3">#REF!</definedName>
    <definedName name="cf_otherprop_CM3NE" localSheetId="2">#REF!</definedName>
    <definedName name="cf_otherprop_CM3NE" localSheetId="1">#REF!</definedName>
    <definedName name="cf_otherprop_CM3NE">#REF!</definedName>
    <definedName name="cf_otherprop_CM4DC" localSheetId="3">#REF!</definedName>
    <definedName name="cf_otherprop_CM4DC" localSheetId="2">#REF!</definedName>
    <definedName name="cf_otherprop_CM4DC" localSheetId="1">#REF!</definedName>
    <definedName name="cf_otherprop_CM4DC">#REF!</definedName>
    <definedName name="cf_otherprop_CM4DE" localSheetId="3">#REF!</definedName>
    <definedName name="cf_otherprop_CM4DE" localSheetId="2">#REF!</definedName>
    <definedName name="cf_otherprop_CM4DE" localSheetId="1">#REF!</definedName>
    <definedName name="cf_otherprop_CM4DE">#REF!</definedName>
    <definedName name="cf_otherprop_CM4EL" localSheetId="3">#REF!</definedName>
    <definedName name="cf_otherprop_CM4EL" localSheetId="2">#REF!</definedName>
    <definedName name="cf_otherprop_CM4EL" localSheetId="1">#REF!</definedName>
    <definedName name="cf_otherprop_CM4EL">#REF!</definedName>
    <definedName name="cf_otherprop_CM4NE" localSheetId="3">#REF!</definedName>
    <definedName name="cf_otherprop_CM4NE" localSheetId="2">#REF!</definedName>
    <definedName name="cf_otherprop_CM4NE" localSheetId="1">#REF!</definedName>
    <definedName name="cf_otherprop_CM4NE">#REF!</definedName>
    <definedName name="cf_otherprop_CM5DC" localSheetId="3">#REF!</definedName>
    <definedName name="cf_otherprop_CM5DC" localSheetId="2">#REF!</definedName>
    <definedName name="cf_otherprop_CM5DC" localSheetId="1">#REF!</definedName>
    <definedName name="cf_otherprop_CM5DC">#REF!</definedName>
    <definedName name="cf_otherprop_CM5DE" localSheetId="3">#REF!</definedName>
    <definedName name="cf_otherprop_CM5DE" localSheetId="2">#REF!</definedName>
    <definedName name="cf_otherprop_CM5DE" localSheetId="1">#REF!</definedName>
    <definedName name="cf_otherprop_CM5DE">#REF!</definedName>
    <definedName name="cf_otherprop_CMDCC" localSheetId="3">#REF!</definedName>
    <definedName name="cf_otherprop_CMDCC" localSheetId="2">#REF!</definedName>
    <definedName name="cf_otherprop_CMDCC" localSheetId="1">#REF!</definedName>
    <definedName name="cf_otherprop_CMDCC">#REF!</definedName>
    <definedName name="cf_otherprop_CMDEC" localSheetId="3">#REF!</definedName>
    <definedName name="cf_otherprop_CMDEC" localSheetId="2">#REF!</definedName>
    <definedName name="cf_otherprop_CMDEC" localSheetId="1">#REF!</definedName>
    <definedName name="cf_otherprop_CMDEC">#REF!</definedName>
    <definedName name="cf_otherprop_CMELE" localSheetId="3">#REF!</definedName>
    <definedName name="cf_otherprop_CMELE" localSheetId="2">#REF!</definedName>
    <definedName name="cf_otherprop_CMELE" localSheetId="1">#REF!</definedName>
    <definedName name="cf_otherprop_CMELE">#REF!</definedName>
    <definedName name="cf_otherprop_CMNEP" localSheetId="3">#REF!</definedName>
    <definedName name="cf_otherprop_CMNEP" localSheetId="2">#REF!</definedName>
    <definedName name="cf_otherprop_CMNEP" localSheetId="1">#REF!</definedName>
    <definedName name="cf_otherprop_CMNEP">#REF!</definedName>
    <definedName name="cf_pfin_iss_CM1DC" localSheetId="3">#REF!</definedName>
    <definedName name="cf_pfin_iss_CM1DC" localSheetId="2">#REF!</definedName>
    <definedName name="cf_pfin_iss_CM1DC" localSheetId="1">#REF!</definedName>
    <definedName name="cf_pfin_iss_CM1DC">#REF!</definedName>
    <definedName name="cf_pfin_iss_CM1DE" localSheetId="3">#REF!</definedName>
    <definedName name="cf_pfin_iss_CM1DE" localSheetId="2">#REF!</definedName>
    <definedName name="cf_pfin_iss_CM1DE" localSheetId="1">#REF!</definedName>
    <definedName name="cf_pfin_iss_CM1DE">#REF!</definedName>
    <definedName name="cf_pfin_iss_CM1EL" localSheetId="3">#REF!</definedName>
    <definedName name="cf_pfin_iss_CM1EL" localSheetId="2">#REF!</definedName>
    <definedName name="cf_pfin_iss_CM1EL" localSheetId="1">#REF!</definedName>
    <definedName name="cf_pfin_iss_CM1EL">#REF!</definedName>
    <definedName name="cf_pfin_iss_CM1NE" localSheetId="3">#REF!</definedName>
    <definedName name="cf_pfin_iss_CM1NE" localSheetId="2">#REF!</definedName>
    <definedName name="cf_pfin_iss_CM1NE" localSheetId="1">#REF!</definedName>
    <definedName name="cf_pfin_iss_CM1NE">#REF!</definedName>
    <definedName name="cf_pfin_iss_CM2DC" localSheetId="3">#REF!</definedName>
    <definedName name="cf_pfin_iss_CM2DC" localSheetId="2">#REF!</definedName>
    <definedName name="cf_pfin_iss_CM2DC" localSheetId="1">#REF!</definedName>
    <definedName name="cf_pfin_iss_CM2DC">#REF!</definedName>
    <definedName name="cf_pfin_iss_CM2DE" localSheetId="3">#REF!</definedName>
    <definedName name="cf_pfin_iss_CM2DE" localSheetId="2">#REF!</definedName>
    <definedName name="cf_pfin_iss_CM2DE" localSheetId="1">#REF!</definedName>
    <definedName name="cf_pfin_iss_CM2DE">#REF!</definedName>
    <definedName name="cf_pfin_iss_CM2EL" localSheetId="3">#REF!</definedName>
    <definedName name="cf_pfin_iss_CM2EL" localSheetId="2">#REF!</definedName>
    <definedName name="cf_pfin_iss_CM2EL" localSheetId="1">#REF!</definedName>
    <definedName name="cf_pfin_iss_CM2EL">#REF!</definedName>
    <definedName name="cf_pfin_iss_CM2NE" localSheetId="3">#REF!</definedName>
    <definedName name="cf_pfin_iss_CM2NE" localSheetId="2">#REF!</definedName>
    <definedName name="cf_pfin_iss_CM2NE" localSheetId="1">#REF!</definedName>
    <definedName name="cf_pfin_iss_CM2NE">#REF!</definedName>
    <definedName name="cf_pfin_iss_CM3DC" localSheetId="3">#REF!</definedName>
    <definedName name="cf_pfin_iss_CM3DC" localSheetId="2">#REF!</definedName>
    <definedName name="cf_pfin_iss_CM3DC" localSheetId="1">#REF!</definedName>
    <definedName name="cf_pfin_iss_CM3DC">#REF!</definedName>
    <definedName name="cf_pfin_iss_CM3DE" localSheetId="3">#REF!</definedName>
    <definedName name="cf_pfin_iss_CM3DE" localSheetId="2">#REF!</definedName>
    <definedName name="cf_pfin_iss_CM3DE" localSheetId="1">#REF!</definedName>
    <definedName name="cf_pfin_iss_CM3DE">#REF!</definedName>
    <definedName name="cf_pfin_iss_CM3EL" localSheetId="3">#REF!</definedName>
    <definedName name="cf_pfin_iss_CM3EL" localSheetId="2">#REF!</definedName>
    <definedName name="cf_pfin_iss_CM3EL" localSheetId="1">#REF!</definedName>
    <definedName name="cf_pfin_iss_CM3EL">#REF!</definedName>
    <definedName name="cf_pfin_iss_CM3NE" localSheetId="3">#REF!</definedName>
    <definedName name="cf_pfin_iss_CM3NE" localSheetId="2">#REF!</definedName>
    <definedName name="cf_pfin_iss_CM3NE" localSheetId="1">#REF!</definedName>
    <definedName name="cf_pfin_iss_CM3NE">#REF!</definedName>
    <definedName name="cf_pfin_iss_CM4DC" localSheetId="3">#REF!</definedName>
    <definedName name="cf_pfin_iss_CM4DC" localSheetId="2">#REF!</definedName>
    <definedName name="cf_pfin_iss_CM4DC" localSheetId="1">#REF!</definedName>
    <definedName name="cf_pfin_iss_CM4DC">#REF!</definedName>
    <definedName name="cf_pfin_iss_CM4DE" localSheetId="3">#REF!</definedName>
    <definedName name="cf_pfin_iss_CM4DE" localSheetId="2">#REF!</definedName>
    <definedName name="cf_pfin_iss_CM4DE" localSheetId="1">#REF!</definedName>
    <definedName name="cf_pfin_iss_CM4DE">#REF!</definedName>
    <definedName name="cf_pfin_iss_CM4EL" localSheetId="3">#REF!</definedName>
    <definedName name="cf_pfin_iss_CM4EL" localSheetId="2">#REF!</definedName>
    <definedName name="cf_pfin_iss_CM4EL" localSheetId="1">#REF!</definedName>
    <definedName name="cf_pfin_iss_CM4EL">#REF!</definedName>
    <definedName name="cf_pfin_iss_CM4NE" localSheetId="3">#REF!</definedName>
    <definedName name="cf_pfin_iss_CM4NE" localSheetId="2">#REF!</definedName>
    <definedName name="cf_pfin_iss_CM4NE" localSheetId="1">#REF!</definedName>
    <definedName name="cf_pfin_iss_CM4NE">#REF!</definedName>
    <definedName name="cf_pfin_iss_CM5DC" localSheetId="3">#REF!</definedName>
    <definedName name="cf_pfin_iss_CM5DC" localSheetId="2">#REF!</definedName>
    <definedName name="cf_pfin_iss_CM5DC" localSheetId="1">#REF!</definedName>
    <definedName name="cf_pfin_iss_CM5DC">#REF!</definedName>
    <definedName name="cf_pfin_iss_CM5DE" localSheetId="3">#REF!</definedName>
    <definedName name="cf_pfin_iss_CM5DE" localSheetId="2">#REF!</definedName>
    <definedName name="cf_pfin_iss_CM5DE" localSheetId="1">#REF!</definedName>
    <definedName name="cf_pfin_iss_CM5DE">#REF!</definedName>
    <definedName name="cf_pfin_iss_CMDCC" localSheetId="3">#REF!</definedName>
    <definedName name="cf_pfin_iss_CMDCC" localSheetId="2">#REF!</definedName>
    <definedName name="cf_pfin_iss_CMDCC" localSheetId="1">#REF!</definedName>
    <definedName name="cf_pfin_iss_CMDCC">#REF!</definedName>
    <definedName name="cf_pfin_iss_CMDEC" localSheetId="3">#REF!</definedName>
    <definedName name="cf_pfin_iss_CMDEC" localSheetId="2">#REF!</definedName>
    <definedName name="cf_pfin_iss_CMDEC" localSheetId="1">#REF!</definedName>
    <definedName name="cf_pfin_iss_CMDEC">#REF!</definedName>
    <definedName name="cf_pfin_iss_CMDEG" localSheetId="3">#REF!</definedName>
    <definedName name="cf_pfin_iss_CMDEG" localSheetId="2">#REF!</definedName>
    <definedName name="cf_pfin_iss_CMDEG" localSheetId="1">#REF!</definedName>
    <definedName name="cf_pfin_iss_CMDEG">#REF!</definedName>
    <definedName name="cf_pfin_iss_CMELE" localSheetId="3">#REF!</definedName>
    <definedName name="cf_pfin_iss_CMELE" localSheetId="2">#REF!</definedName>
    <definedName name="cf_pfin_iss_CMELE" localSheetId="1">#REF!</definedName>
    <definedName name="cf_pfin_iss_CMELE">#REF!</definedName>
    <definedName name="cf_pfin_iss_CMNEP" localSheetId="3">#REF!</definedName>
    <definedName name="cf_pfin_iss_CMNEP" localSheetId="2">#REF!</definedName>
    <definedName name="cf_pfin_iss_CMNEP" localSheetId="1">#REF!</definedName>
    <definedName name="cf_pfin_iss_CMNEP">#REF!</definedName>
    <definedName name="cf_pfs_div" localSheetId="3">#REF!</definedName>
    <definedName name="cf_pfs_div" localSheetId="2">#REF!</definedName>
    <definedName name="cf_pfs_div" localSheetId="1">#REF!</definedName>
    <definedName name="cf_pfs_div">#REF!</definedName>
    <definedName name="cf_pfs_div_0" localSheetId="3">#REF!</definedName>
    <definedName name="cf_pfs_div_0" localSheetId="2">#REF!</definedName>
    <definedName name="cf_pfs_div_0" localSheetId="1">#REF!</definedName>
    <definedName name="cf_pfs_div_0">#REF!</definedName>
    <definedName name="cf_pfs_div_CM1DC" localSheetId="3">#REF!</definedName>
    <definedName name="cf_pfs_div_CM1DC" localSheetId="2">#REF!</definedName>
    <definedName name="cf_pfs_div_CM1DC" localSheetId="1">#REF!</definedName>
    <definedName name="cf_pfs_div_CM1DC">#REF!</definedName>
    <definedName name="cf_pfs_div_CM1DE" localSheetId="3">#REF!</definedName>
    <definedName name="cf_pfs_div_CM1DE" localSheetId="2">#REF!</definedName>
    <definedName name="cf_pfs_div_CM1DE" localSheetId="1">#REF!</definedName>
    <definedName name="cf_pfs_div_CM1DE">#REF!</definedName>
    <definedName name="cf_pfs_div_CM1EL" localSheetId="3">#REF!</definedName>
    <definedName name="cf_pfs_div_CM1EL" localSheetId="2">#REF!</definedName>
    <definedName name="cf_pfs_div_CM1EL" localSheetId="1">#REF!</definedName>
    <definedName name="cf_pfs_div_CM1EL">#REF!</definedName>
    <definedName name="cf_pfs_div_CM1NE" localSheetId="3">#REF!</definedName>
    <definedName name="cf_pfs_div_CM1NE" localSheetId="2">#REF!</definedName>
    <definedName name="cf_pfs_div_CM1NE" localSheetId="1">#REF!</definedName>
    <definedName name="cf_pfs_div_CM1NE">#REF!</definedName>
    <definedName name="cf_pfs_div_CM2DC" localSheetId="3">#REF!</definedName>
    <definedName name="cf_pfs_div_CM2DC" localSheetId="2">#REF!</definedName>
    <definedName name="cf_pfs_div_CM2DC" localSheetId="1">#REF!</definedName>
    <definedName name="cf_pfs_div_CM2DC">#REF!</definedName>
    <definedName name="cf_pfs_div_CM2DE" localSheetId="3">#REF!</definedName>
    <definedName name="cf_pfs_div_CM2DE" localSheetId="2">#REF!</definedName>
    <definedName name="cf_pfs_div_CM2DE" localSheetId="1">#REF!</definedName>
    <definedName name="cf_pfs_div_CM2DE">#REF!</definedName>
    <definedName name="cf_pfs_div_CM2EL" localSheetId="3">#REF!</definedName>
    <definedName name="cf_pfs_div_CM2EL" localSheetId="2">#REF!</definedName>
    <definedName name="cf_pfs_div_CM2EL" localSheetId="1">#REF!</definedName>
    <definedName name="cf_pfs_div_CM2EL">#REF!</definedName>
    <definedName name="cf_pfs_div_CM2NE" localSheetId="3">#REF!</definedName>
    <definedName name="cf_pfs_div_CM2NE" localSheetId="2">#REF!</definedName>
    <definedName name="cf_pfs_div_CM2NE" localSheetId="1">#REF!</definedName>
    <definedName name="cf_pfs_div_CM2NE">#REF!</definedName>
    <definedName name="cf_pfs_div_CM3DC" localSheetId="3">#REF!</definedName>
    <definedName name="cf_pfs_div_CM3DC" localSheetId="2">#REF!</definedName>
    <definedName name="cf_pfs_div_CM3DC" localSheetId="1">#REF!</definedName>
    <definedName name="cf_pfs_div_CM3DC">#REF!</definedName>
    <definedName name="cf_pfs_div_CM3DE" localSheetId="3">#REF!</definedName>
    <definedName name="cf_pfs_div_CM3DE" localSheetId="2">#REF!</definedName>
    <definedName name="cf_pfs_div_CM3DE" localSheetId="1">#REF!</definedName>
    <definedName name="cf_pfs_div_CM3DE">#REF!</definedName>
    <definedName name="cf_pfs_div_CM3EL" localSheetId="3">#REF!</definedName>
    <definedName name="cf_pfs_div_CM3EL" localSheetId="2">#REF!</definedName>
    <definedName name="cf_pfs_div_CM3EL" localSheetId="1">#REF!</definedName>
    <definedName name="cf_pfs_div_CM3EL">#REF!</definedName>
    <definedName name="cf_pfs_div_CM3NE" localSheetId="3">#REF!</definedName>
    <definedName name="cf_pfs_div_CM3NE" localSheetId="2">#REF!</definedName>
    <definedName name="cf_pfs_div_CM3NE" localSheetId="1">#REF!</definedName>
    <definedName name="cf_pfs_div_CM3NE">#REF!</definedName>
    <definedName name="cf_pfs_div_CM4DC" localSheetId="3">#REF!</definedName>
    <definedName name="cf_pfs_div_CM4DC" localSheetId="2">#REF!</definedName>
    <definedName name="cf_pfs_div_CM4DC" localSheetId="1">#REF!</definedName>
    <definedName name="cf_pfs_div_CM4DC">#REF!</definedName>
    <definedName name="cf_pfs_div_CM4DE" localSheetId="3">#REF!</definedName>
    <definedName name="cf_pfs_div_CM4DE" localSheetId="2">#REF!</definedName>
    <definedName name="cf_pfs_div_CM4DE" localSheetId="1">#REF!</definedName>
    <definedName name="cf_pfs_div_CM4DE">#REF!</definedName>
    <definedName name="cf_pfs_div_CM4EL" localSheetId="3">#REF!</definedName>
    <definedName name="cf_pfs_div_CM4EL" localSheetId="2">#REF!</definedName>
    <definedName name="cf_pfs_div_CM4EL" localSheetId="1">#REF!</definedName>
    <definedName name="cf_pfs_div_CM4EL">#REF!</definedName>
    <definedName name="cf_pfs_div_CM4NE" localSheetId="3">#REF!</definedName>
    <definedName name="cf_pfs_div_CM4NE" localSheetId="2">#REF!</definedName>
    <definedName name="cf_pfs_div_CM4NE" localSheetId="1">#REF!</definedName>
    <definedName name="cf_pfs_div_CM4NE">#REF!</definedName>
    <definedName name="cf_pfs_div_CM5DC" localSheetId="3">#REF!</definedName>
    <definedName name="cf_pfs_div_CM5DC" localSheetId="2">#REF!</definedName>
    <definedName name="cf_pfs_div_CM5DC" localSheetId="1">#REF!</definedName>
    <definedName name="cf_pfs_div_CM5DC">#REF!</definedName>
    <definedName name="cf_pfs_div_CM5DE" localSheetId="3">#REF!</definedName>
    <definedName name="cf_pfs_div_CM5DE" localSheetId="2">#REF!</definedName>
    <definedName name="cf_pfs_div_CM5DE" localSheetId="1">#REF!</definedName>
    <definedName name="cf_pfs_div_CM5DE">#REF!</definedName>
    <definedName name="cf_pfs_div_CMDCC" localSheetId="3">#REF!</definedName>
    <definedName name="cf_pfs_div_CMDCC" localSheetId="2">#REF!</definedName>
    <definedName name="cf_pfs_div_CMDCC" localSheetId="1">#REF!</definedName>
    <definedName name="cf_pfs_div_CMDCC">#REF!</definedName>
    <definedName name="cf_pfs_div_CMDEC" localSheetId="3">#REF!</definedName>
    <definedName name="cf_pfs_div_CMDEC" localSheetId="2">#REF!</definedName>
    <definedName name="cf_pfs_div_CMDEC" localSheetId="1">#REF!</definedName>
    <definedName name="cf_pfs_div_CMDEC">#REF!</definedName>
    <definedName name="cf_pfs_div_CMDEG" localSheetId="3">#REF!</definedName>
    <definedName name="cf_pfs_div_CMDEG" localSheetId="2">#REF!</definedName>
    <definedName name="cf_pfs_div_CMDEG" localSheetId="1">#REF!</definedName>
    <definedName name="cf_pfs_div_CMDEG">#REF!</definedName>
    <definedName name="cf_pfs_div_CMELE" localSheetId="3">#REF!</definedName>
    <definedName name="cf_pfs_div_CMELE" localSheetId="2">#REF!</definedName>
    <definedName name="cf_pfs_div_CMELE" localSheetId="1">#REF!</definedName>
    <definedName name="cf_pfs_div_CMELE">#REF!</definedName>
    <definedName name="cf_pfs_div_CMNEP" localSheetId="3">#REF!</definedName>
    <definedName name="cf_pfs_div_CMNEP" localSheetId="2">#REF!</definedName>
    <definedName name="cf_pfs_div_CMNEP" localSheetId="1">#REF!</definedName>
    <definedName name="cf_pfs_div_CMNEP">#REF!</definedName>
    <definedName name="cf_pfs_div_cres" localSheetId="3">#REF!</definedName>
    <definedName name="cf_pfs_div_cres" localSheetId="2">#REF!</definedName>
    <definedName name="cf_pfs_div_cres" localSheetId="1">#REF!</definedName>
    <definedName name="cf_pfs_div_cres">#REF!</definedName>
    <definedName name="cf_pfs_div_crmw" localSheetId="3">#REF!</definedName>
    <definedName name="cf_pfs_div_crmw" localSheetId="2">#REF!</definedName>
    <definedName name="cf_pfs_div_crmw" localSheetId="1">#REF!</definedName>
    <definedName name="cf_pfs_div_crmw">#REF!</definedName>
    <definedName name="cf_pfs_div_dadj" localSheetId="3">#REF!</definedName>
    <definedName name="cf_pfs_div_dadj" localSheetId="2">#REF!</definedName>
    <definedName name="cf_pfs_div_dadj" localSheetId="1">#REF!</definedName>
    <definedName name="cf_pfs_div_dadj">#REF!</definedName>
    <definedName name="cf_pfs_div_dcc" localSheetId="3">#REF!</definedName>
    <definedName name="cf_pfs_div_dcc" localSheetId="2">#REF!</definedName>
    <definedName name="cf_pfs_div_dcc" localSheetId="1">#REF!</definedName>
    <definedName name="cf_pfs_div_dcc">#REF!</definedName>
    <definedName name="cf_pfs_div_dccw" localSheetId="3">#REF!</definedName>
    <definedName name="cf_pfs_div_dccw" localSheetId="2">#REF!</definedName>
    <definedName name="cf_pfs_div_dccw" localSheetId="1">#REF!</definedName>
    <definedName name="cf_pfs_div_dccw">#REF!</definedName>
    <definedName name="cf_pfs_div_dcom" localSheetId="3">#REF!</definedName>
    <definedName name="cf_pfs_div_dcom" localSheetId="2">#REF!</definedName>
    <definedName name="cf_pfs_div_dcom" localSheetId="1">#REF!</definedName>
    <definedName name="cf_pfs_div_dcom">#REF!</definedName>
    <definedName name="cf_pfs_div_degw" localSheetId="3">#REF!</definedName>
    <definedName name="cf_pfs_div_degw" localSheetId="2">#REF!</definedName>
    <definedName name="cf_pfs_div_degw" localSheetId="1">#REF!</definedName>
    <definedName name="cf_pfs_div_degw">#REF!</definedName>
    <definedName name="cf_pfs_div_deiw" localSheetId="3">#REF!</definedName>
    <definedName name="cf_pfs_div_deiw" localSheetId="2">#REF!</definedName>
    <definedName name="cf_pfs_div_deiw" localSheetId="1">#REF!</definedName>
    <definedName name="cf_pfs_div_deiw">#REF!</definedName>
    <definedName name="cf_pfs_div_denw" localSheetId="3">#REF!</definedName>
    <definedName name="cf_pfs_div_denw" localSheetId="2">#REF!</definedName>
    <definedName name="cf_pfs_div_denw" localSheetId="1">#REF!</definedName>
    <definedName name="cf_pfs_div_denw">#REF!</definedName>
    <definedName name="cf_pfs_div_desi" localSheetId="3">#REF!</definedName>
    <definedName name="cf_pfs_div_desi" localSheetId="2">#REF!</definedName>
    <definedName name="cf_pfs_div_desi" localSheetId="1">#REF!</definedName>
    <definedName name="cf_pfs_div_desi">#REF!</definedName>
    <definedName name="cf_pfs_div_dess" localSheetId="3">#REF!</definedName>
    <definedName name="cf_pfs_div_dess" localSheetId="2">#REF!</definedName>
    <definedName name="cf_pfs_div_dess" localSheetId="1">#REF!</definedName>
    <definedName name="cf_pfs_div_dess">#REF!</definedName>
    <definedName name="cf_pfs_div_dfd" localSheetId="3">#REF!</definedName>
    <definedName name="cf_pfs_div_dfd" localSheetId="2">#REF!</definedName>
    <definedName name="cf_pfs_div_dfd" localSheetId="1">#REF!</definedName>
    <definedName name="cf_pfs_div_dfd">#REF!</definedName>
    <definedName name="cf_pfs_div_dgov" localSheetId="3">#REF!</definedName>
    <definedName name="cf_pfs_div_dgov" localSheetId="2">#REF!</definedName>
    <definedName name="cf_pfs_div_dgov" localSheetId="1">#REF!</definedName>
    <definedName name="cf_pfs_div_dgov">#REF!</definedName>
    <definedName name="cf_pfs_div_dnet" localSheetId="3">#REF!</definedName>
    <definedName name="cf_pfs_div_dnet" localSheetId="2">#REF!</definedName>
    <definedName name="cf_pfs_div_dnet" localSheetId="1">#REF!</definedName>
    <definedName name="cf_pfs_div_dnet">#REF!</definedName>
    <definedName name="cf_pfs_div_dpbg" localSheetId="3">#REF!</definedName>
    <definedName name="cf_pfs_div_dpbg" localSheetId="2">#REF!</definedName>
    <definedName name="cf_pfs_div_dpbg" localSheetId="1">#REF!</definedName>
    <definedName name="cf_pfs_div_dpbg">#REF!</definedName>
    <definedName name="cf_pfs_div_dsol" localSheetId="3">#REF!</definedName>
    <definedName name="cf_pfs_div_dsol" localSheetId="2">#REF!</definedName>
    <definedName name="cf_pfs_div_dsol" localSheetId="1">#REF!</definedName>
    <definedName name="cf_pfs_div_dsol">#REF!</definedName>
    <definedName name="cf_pfs_div_egov" localSheetId="3">#REF!</definedName>
    <definedName name="cf_pfs_div_egov" localSheetId="2">#REF!</definedName>
    <definedName name="cf_pfs_div_egov" localSheetId="1">#REF!</definedName>
    <definedName name="cf_pfs_div_egov">#REF!</definedName>
    <definedName name="cf_pfs_div_elec" localSheetId="3">#REF!</definedName>
    <definedName name="cf_pfs_div_elec" localSheetId="2">#REF!</definedName>
    <definedName name="cf_pfs_div_elec" localSheetId="1">#REF!</definedName>
    <definedName name="cf_pfs_div_elec">#REF!</definedName>
    <definedName name="cf_pfs_div_esvc" localSheetId="3">#REF!</definedName>
    <definedName name="cf_pfs_div_esvc" localSheetId="2">#REF!</definedName>
    <definedName name="cf_pfs_div_esvc" localSheetId="1">#REF!</definedName>
    <definedName name="cf_pfs_div_esvc">#REF!</definedName>
    <definedName name="cf_pfs_div_fnco" localSheetId="3">#REF!</definedName>
    <definedName name="cf_pfs_div_fnco" localSheetId="2">#REF!</definedName>
    <definedName name="cf_pfs_div_fnco" localSheetId="1">#REF!</definedName>
    <definedName name="cf_pfs_div_fnco">#REF!</definedName>
    <definedName name="cf_pfs_div_fsac" localSheetId="3">#REF!</definedName>
    <definedName name="cf_pfs_div_fsac" localSheetId="2">#REF!</definedName>
    <definedName name="cf_pfs_div_fsac" localSheetId="1">#REF!</definedName>
    <definedName name="cf_pfs_div_fsac">#REF!</definedName>
    <definedName name="cf_pfs_div_fsad" localSheetId="3">#REF!</definedName>
    <definedName name="cf_pfs_div_fsad" localSheetId="2">#REF!</definedName>
    <definedName name="cf_pfs_div_fsad" localSheetId="1">#REF!</definedName>
    <definedName name="cf_pfs_div_fsad">#REF!</definedName>
    <definedName name="cf_pfs_div_fser" localSheetId="3">#REF!</definedName>
    <definedName name="cf_pfs_div_fser" localSheetId="2">#REF!</definedName>
    <definedName name="cf_pfs_div_fser" localSheetId="1">#REF!</definedName>
    <definedName name="cf_pfs_div_fser">#REF!</definedName>
    <definedName name="cf_pfs_div_fstp" localSheetId="3">#REF!</definedName>
    <definedName name="cf_pfs_div_fstp" localSheetId="2">#REF!</definedName>
    <definedName name="cf_pfs_div_fstp" localSheetId="1">#REF!</definedName>
    <definedName name="cf_pfs_div_fstp">#REF!</definedName>
    <definedName name="cf_pfs_div_gadd" localSheetId="3">#REF!</definedName>
    <definedName name="cf_pfs_div_gadd" localSheetId="2">#REF!</definedName>
    <definedName name="cf_pfs_div_gadd" localSheetId="1">#REF!</definedName>
    <definedName name="cf_pfs_div_gadd">#REF!</definedName>
    <definedName name="cf_pfs_div_gadi" localSheetId="3">#REF!</definedName>
    <definedName name="cf_pfs_div_gadi" localSheetId="2">#REF!</definedName>
    <definedName name="cf_pfs_div_gadi" localSheetId="1">#REF!</definedName>
    <definedName name="cf_pfs_div_gadi">#REF!</definedName>
    <definedName name="cf_pfs_div_gadj" localSheetId="3">#REF!</definedName>
    <definedName name="cf_pfs_div_gadj" localSheetId="2">#REF!</definedName>
    <definedName name="cf_pfs_div_gadj" localSheetId="1">#REF!</definedName>
    <definedName name="cf_pfs_div_gadj">#REF!</definedName>
    <definedName name="cf_pfs_div_gov" localSheetId="3">#REF!</definedName>
    <definedName name="cf_pfs_div_gov" localSheetId="2">#REF!</definedName>
    <definedName name="cf_pfs_div_gov" localSheetId="1">#REF!</definedName>
    <definedName name="cf_pfs_div_gov">#REF!</definedName>
    <definedName name="cf_pfs_div_govd" localSheetId="3">#REF!</definedName>
    <definedName name="cf_pfs_div_govd" localSheetId="2">#REF!</definedName>
    <definedName name="cf_pfs_div_govd" localSheetId="1">#REF!</definedName>
    <definedName name="cf_pfs_div_govd">#REF!</definedName>
    <definedName name="cf_pfs_div_gove" localSheetId="3">#REF!</definedName>
    <definedName name="cf_pfs_div_gove" localSheetId="2">#REF!</definedName>
    <definedName name="cf_pfs_div_gove" localSheetId="1">#REF!</definedName>
    <definedName name="cf_pfs_div_gove">#REF!</definedName>
    <definedName name="cf_pfs_div_nep" localSheetId="3">#REF!</definedName>
    <definedName name="cf_pfs_div_nep" localSheetId="2">#REF!</definedName>
    <definedName name="cf_pfs_div_nep" localSheetId="1">#REF!</definedName>
    <definedName name="cf_pfs_div_nep">#REF!</definedName>
    <definedName name="cf_pfs_div_ngov" localSheetId="3">#REF!</definedName>
    <definedName name="cf_pfs_div_ngov" localSheetId="2">#REF!</definedName>
    <definedName name="cf_pfs_div_ngov" localSheetId="1">#REF!</definedName>
    <definedName name="cf_pfs_div_ngov">#REF!</definedName>
    <definedName name="cf_pfs_div_resm" localSheetId="3">#REF!</definedName>
    <definedName name="cf_pfs_div_resm" localSheetId="2">#REF!</definedName>
    <definedName name="cf_pfs_div_resm" localSheetId="1">#REF!</definedName>
    <definedName name="cf_pfs_div_resm">#REF!</definedName>
    <definedName name="cf_pfs_div_rgov" localSheetId="3">#REF!</definedName>
    <definedName name="cf_pfs_div_rgov" localSheetId="2">#REF!</definedName>
    <definedName name="cf_pfs_div_rgov" localSheetId="1">#REF!</definedName>
    <definedName name="cf_pfs_div_rgov">#REF!</definedName>
    <definedName name="cf_pfs_div_sols" localSheetId="3">#REF!</definedName>
    <definedName name="cf_pfs_div_sols" localSheetId="2">#REF!</definedName>
    <definedName name="cf_pfs_div_sols" localSheetId="1">#REF!</definedName>
    <definedName name="cf_pfs_div_sols">#REF!</definedName>
    <definedName name="cf_pfs_div_tam" localSheetId="3">#REF!</definedName>
    <definedName name="cf_pfs_div_tam" localSheetId="2">#REF!</definedName>
    <definedName name="cf_pfs_div_tam" localSheetId="1">#REF!</definedName>
    <definedName name="cf_pfs_div_tam">#REF!</definedName>
    <definedName name="cf_pfs_div_tsc" localSheetId="3">#REF!</definedName>
    <definedName name="cf_pfs_div_tsc" localSheetId="2">#REF!</definedName>
    <definedName name="cf_pfs_div_tsc" localSheetId="1">#REF!</definedName>
    <definedName name="cf_pfs_div_tsc">#REF!</definedName>
    <definedName name="cf_pfs_div_vent" localSheetId="3">#REF!</definedName>
    <definedName name="cf_pfs_div_vent" localSheetId="2">#REF!</definedName>
    <definedName name="cf_pfs_div_vent" localSheetId="1">#REF!</definedName>
    <definedName name="cf_pfs_div_vent">#REF!</definedName>
    <definedName name="cf_pfs_div_vfs" localSheetId="3">#REF!</definedName>
    <definedName name="cf_pfs_div_vfs" localSheetId="2">#REF!</definedName>
    <definedName name="cf_pfs_div_vfs" localSheetId="1">#REF!</definedName>
    <definedName name="cf_pfs_div_vfs">#REF!</definedName>
    <definedName name="cf_pfs_div_watr" localSheetId="3">#REF!</definedName>
    <definedName name="cf_pfs_div_watr" localSheetId="2">#REF!</definedName>
    <definedName name="cf_pfs_div_watr" localSheetId="1">#REF!</definedName>
    <definedName name="cf_pfs_div_watr">#REF!</definedName>
    <definedName name="cf_pfs_div_west" localSheetId="3">#REF!</definedName>
    <definedName name="cf_pfs_div_west" localSheetId="2">#REF!</definedName>
    <definedName name="cf_pfs_div_west" localSheetId="1">#REF!</definedName>
    <definedName name="cf_pfs_div_west">#REF!</definedName>
    <definedName name="cf_pref_pension_CM1DC" localSheetId="3">#REF!</definedName>
    <definedName name="cf_pref_pension_CM1DC" localSheetId="2">#REF!</definedName>
    <definedName name="cf_pref_pension_CM1DC" localSheetId="1">#REF!</definedName>
    <definedName name="cf_pref_pension_CM1DC">#REF!</definedName>
    <definedName name="cf_pref_pension_CM1DE" localSheetId="3">#REF!</definedName>
    <definedName name="cf_pref_pension_CM1DE" localSheetId="2">#REF!</definedName>
    <definedName name="cf_pref_pension_CM1DE" localSheetId="1">#REF!</definedName>
    <definedName name="cf_pref_pension_CM1DE">#REF!</definedName>
    <definedName name="cf_pref_pension_CM1EL" localSheetId="3">#REF!</definedName>
    <definedName name="cf_pref_pension_CM1EL" localSheetId="2">#REF!</definedName>
    <definedName name="cf_pref_pension_CM1EL" localSheetId="1">#REF!</definedName>
    <definedName name="cf_pref_pension_CM1EL">#REF!</definedName>
    <definedName name="cf_pref_pension_CM1NE" localSheetId="3">#REF!</definedName>
    <definedName name="cf_pref_pension_CM1NE" localSheetId="2">#REF!</definedName>
    <definedName name="cf_pref_pension_CM1NE" localSheetId="1">#REF!</definedName>
    <definedName name="cf_pref_pension_CM1NE">#REF!</definedName>
    <definedName name="cf_pref_pension_CM2DC" localSheetId="3">#REF!</definedName>
    <definedName name="cf_pref_pension_CM2DC" localSheetId="2">#REF!</definedName>
    <definedName name="cf_pref_pension_CM2DC" localSheetId="1">#REF!</definedName>
    <definedName name="cf_pref_pension_CM2DC">#REF!</definedName>
    <definedName name="cf_pref_pension_CM2DE" localSheetId="3">#REF!</definedName>
    <definedName name="cf_pref_pension_CM2DE" localSheetId="2">#REF!</definedName>
    <definedName name="cf_pref_pension_CM2DE" localSheetId="1">#REF!</definedName>
    <definedName name="cf_pref_pension_CM2DE">#REF!</definedName>
    <definedName name="cf_pref_pension_CM2EL" localSheetId="3">#REF!</definedName>
    <definedName name="cf_pref_pension_CM2EL" localSheetId="2">#REF!</definedName>
    <definedName name="cf_pref_pension_CM2EL" localSheetId="1">#REF!</definedName>
    <definedName name="cf_pref_pension_CM2EL">#REF!</definedName>
    <definedName name="cf_pref_pension_CM2NE" localSheetId="3">#REF!</definedName>
    <definedName name="cf_pref_pension_CM2NE" localSheetId="2">#REF!</definedName>
    <definedName name="cf_pref_pension_CM2NE" localSheetId="1">#REF!</definedName>
    <definedName name="cf_pref_pension_CM2NE">#REF!</definedName>
    <definedName name="cf_pref_pension_CM3DC" localSheetId="3">#REF!</definedName>
    <definedName name="cf_pref_pension_CM3DC" localSheetId="2">#REF!</definedName>
    <definedName name="cf_pref_pension_CM3DC" localSheetId="1">#REF!</definedName>
    <definedName name="cf_pref_pension_CM3DC">#REF!</definedName>
    <definedName name="cf_pref_pension_CM3DE" localSheetId="3">#REF!</definedName>
    <definedName name="cf_pref_pension_CM3DE" localSheetId="2">#REF!</definedName>
    <definedName name="cf_pref_pension_CM3DE" localSheetId="1">#REF!</definedName>
    <definedName name="cf_pref_pension_CM3DE">#REF!</definedName>
    <definedName name="cf_pref_pension_CM3EL" localSheetId="3">#REF!</definedName>
    <definedName name="cf_pref_pension_CM3EL" localSheetId="2">#REF!</definedName>
    <definedName name="cf_pref_pension_CM3EL" localSheetId="1">#REF!</definedName>
    <definedName name="cf_pref_pension_CM3EL">#REF!</definedName>
    <definedName name="cf_pref_pension_CM3NE" localSheetId="3">#REF!</definedName>
    <definedName name="cf_pref_pension_CM3NE" localSheetId="2">#REF!</definedName>
    <definedName name="cf_pref_pension_CM3NE" localSheetId="1">#REF!</definedName>
    <definedName name="cf_pref_pension_CM3NE">#REF!</definedName>
    <definedName name="cf_pref_pension_CM4DC" localSheetId="3">#REF!</definedName>
    <definedName name="cf_pref_pension_CM4DC" localSheetId="2">#REF!</definedName>
    <definedName name="cf_pref_pension_CM4DC" localSheetId="1">#REF!</definedName>
    <definedName name="cf_pref_pension_CM4DC">#REF!</definedName>
    <definedName name="cf_pref_pension_CM4DE" localSheetId="3">#REF!</definedName>
    <definedName name="cf_pref_pension_CM4DE" localSheetId="2">#REF!</definedName>
    <definedName name="cf_pref_pension_CM4DE" localSheetId="1">#REF!</definedName>
    <definedName name="cf_pref_pension_CM4DE">#REF!</definedName>
    <definedName name="cf_pref_pension_CM4EL" localSheetId="3">#REF!</definedName>
    <definedName name="cf_pref_pension_CM4EL" localSheetId="2">#REF!</definedName>
    <definedName name="cf_pref_pension_CM4EL" localSheetId="1">#REF!</definedName>
    <definedName name="cf_pref_pension_CM4EL">#REF!</definedName>
    <definedName name="cf_pref_pension_CM4NE" localSheetId="3">#REF!</definedName>
    <definedName name="cf_pref_pension_CM4NE" localSheetId="2">#REF!</definedName>
    <definedName name="cf_pref_pension_CM4NE" localSheetId="1">#REF!</definedName>
    <definedName name="cf_pref_pension_CM4NE">#REF!</definedName>
    <definedName name="cf_pref_pension_CM5DC" localSheetId="3">#REF!</definedName>
    <definedName name="cf_pref_pension_CM5DC" localSheetId="2">#REF!</definedName>
    <definedName name="cf_pref_pension_CM5DC" localSheetId="1">#REF!</definedName>
    <definedName name="cf_pref_pension_CM5DC">#REF!</definedName>
    <definedName name="cf_pref_pension_CM5DE" localSheetId="3">#REF!</definedName>
    <definedName name="cf_pref_pension_CM5DE" localSheetId="2">#REF!</definedName>
    <definedName name="cf_pref_pension_CM5DE" localSheetId="1">#REF!</definedName>
    <definedName name="cf_pref_pension_CM5DE">#REF!</definedName>
    <definedName name="cf_pref_pension_CMDCC" localSheetId="3">#REF!</definedName>
    <definedName name="cf_pref_pension_CMDCC" localSheetId="2">#REF!</definedName>
    <definedName name="cf_pref_pension_CMDCC" localSheetId="1">#REF!</definedName>
    <definedName name="cf_pref_pension_CMDCC">#REF!</definedName>
    <definedName name="cf_pref_pension_CMDEC" localSheetId="3">#REF!</definedName>
    <definedName name="cf_pref_pension_CMDEC" localSheetId="2">#REF!</definedName>
    <definedName name="cf_pref_pension_CMDEC" localSheetId="1">#REF!</definedName>
    <definedName name="cf_pref_pension_CMDEC">#REF!</definedName>
    <definedName name="cf_pref_pension_CMELE" localSheetId="3">#REF!</definedName>
    <definedName name="cf_pref_pension_CMELE" localSheetId="2">#REF!</definedName>
    <definedName name="cf_pref_pension_CMELE" localSheetId="1">#REF!</definedName>
    <definedName name="cf_pref_pension_CMELE">#REF!</definedName>
    <definedName name="cf_pref_pension_CMNEP" localSheetId="3">#REF!</definedName>
    <definedName name="cf_pref_pension_CMNEP" localSheetId="2">#REF!</definedName>
    <definedName name="cf_pref_pension_CMNEP" localSheetId="1">#REF!</definedName>
    <definedName name="cf_pref_pension_CMNEP">#REF!</definedName>
    <definedName name="cf_prefinance_CM1DC" localSheetId="3">#REF!</definedName>
    <definedName name="cf_prefinance_CM1DC" localSheetId="2">#REF!</definedName>
    <definedName name="cf_prefinance_CM1DC" localSheetId="1">#REF!</definedName>
    <definedName name="cf_prefinance_CM1DC">#REF!</definedName>
    <definedName name="cf_prefinance_CM1DE" localSheetId="3">#REF!</definedName>
    <definedName name="cf_prefinance_CM1DE" localSheetId="2">#REF!</definedName>
    <definedName name="cf_prefinance_CM1DE" localSheetId="1">#REF!</definedName>
    <definedName name="cf_prefinance_CM1DE">#REF!</definedName>
    <definedName name="cf_prefinance_CM1EL" localSheetId="3">#REF!</definedName>
    <definedName name="cf_prefinance_CM1EL" localSheetId="2">#REF!</definedName>
    <definedName name="cf_prefinance_CM1EL" localSheetId="1">#REF!</definedName>
    <definedName name="cf_prefinance_CM1EL">#REF!</definedName>
    <definedName name="cf_prefinance_CM1NE" localSheetId="3">#REF!</definedName>
    <definedName name="cf_prefinance_CM1NE" localSheetId="2">#REF!</definedName>
    <definedName name="cf_prefinance_CM1NE" localSheetId="1">#REF!</definedName>
    <definedName name="cf_prefinance_CM1NE">#REF!</definedName>
    <definedName name="cf_prefinance_CM2DC" localSheetId="3">#REF!</definedName>
    <definedName name="cf_prefinance_CM2DC" localSheetId="2">#REF!</definedName>
    <definedName name="cf_prefinance_CM2DC" localSheetId="1">#REF!</definedName>
    <definedName name="cf_prefinance_CM2DC">#REF!</definedName>
    <definedName name="cf_prefinance_CM2DE" localSheetId="3">#REF!</definedName>
    <definedName name="cf_prefinance_CM2DE" localSheetId="2">#REF!</definedName>
    <definedName name="cf_prefinance_CM2DE" localSheetId="1">#REF!</definedName>
    <definedName name="cf_prefinance_CM2DE">#REF!</definedName>
    <definedName name="cf_prefinance_CM2EL" localSheetId="3">#REF!</definedName>
    <definedName name="cf_prefinance_CM2EL" localSheetId="2">#REF!</definedName>
    <definedName name="cf_prefinance_CM2EL" localSheetId="1">#REF!</definedName>
    <definedName name="cf_prefinance_CM2EL">#REF!</definedName>
    <definedName name="cf_prefinance_CM2NE" localSheetId="3">#REF!</definedName>
    <definedName name="cf_prefinance_CM2NE" localSheetId="2">#REF!</definedName>
    <definedName name="cf_prefinance_CM2NE" localSheetId="1">#REF!</definedName>
    <definedName name="cf_prefinance_CM2NE">#REF!</definedName>
    <definedName name="cf_prefinance_CM3DC" localSheetId="3">#REF!</definedName>
    <definedName name="cf_prefinance_CM3DC" localSheetId="2">#REF!</definedName>
    <definedName name="cf_prefinance_CM3DC" localSheetId="1">#REF!</definedName>
    <definedName name="cf_prefinance_CM3DC">#REF!</definedName>
    <definedName name="cf_prefinance_CM3DE" localSheetId="3">#REF!</definedName>
    <definedName name="cf_prefinance_CM3DE" localSheetId="2">#REF!</definedName>
    <definedName name="cf_prefinance_CM3DE" localSheetId="1">#REF!</definedName>
    <definedName name="cf_prefinance_CM3DE">#REF!</definedName>
    <definedName name="cf_prefinance_CM3EL" localSheetId="3">#REF!</definedName>
    <definedName name="cf_prefinance_CM3EL" localSheetId="2">#REF!</definedName>
    <definedName name="cf_prefinance_CM3EL" localSheetId="1">#REF!</definedName>
    <definedName name="cf_prefinance_CM3EL">#REF!</definedName>
    <definedName name="cf_prefinance_CM3NE" localSheetId="3">#REF!</definedName>
    <definedName name="cf_prefinance_CM3NE" localSheetId="2">#REF!</definedName>
    <definedName name="cf_prefinance_CM3NE" localSheetId="1">#REF!</definedName>
    <definedName name="cf_prefinance_CM3NE">#REF!</definedName>
    <definedName name="cf_prefinance_CM4DC" localSheetId="3">#REF!</definedName>
    <definedName name="cf_prefinance_CM4DC" localSheetId="2">#REF!</definedName>
    <definedName name="cf_prefinance_CM4DC" localSheetId="1">#REF!</definedName>
    <definedName name="cf_prefinance_CM4DC">#REF!</definedName>
    <definedName name="cf_prefinance_CM4DE" localSheetId="3">#REF!</definedName>
    <definedName name="cf_prefinance_CM4DE" localSheetId="2">#REF!</definedName>
    <definedName name="cf_prefinance_CM4DE" localSheetId="1">#REF!</definedName>
    <definedName name="cf_prefinance_CM4DE">#REF!</definedName>
    <definedName name="cf_prefinance_CM4EL" localSheetId="3">#REF!</definedName>
    <definedName name="cf_prefinance_CM4EL" localSheetId="2">#REF!</definedName>
    <definedName name="cf_prefinance_CM4EL" localSheetId="1">#REF!</definedName>
    <definedName name="cf_prefinance_CM4EL">#REF!</definedName>
    <definedName name="cf_prefinance_CM4NE" localSheetId="3">#REF!</definedName>
    <definedName name="cf_prefinance_CM4NE" localSheetId="2">#REF!</definedName>
    <definedName name="cf_prefinance_CM4NE" localSheetId="1">#REF!</definedName>
    <definedName name="cf_prefinance_CM4NE">#REF!</definedName>
    <definedName name="cf_prefinance_CMDCC" localSheetId="3">#REF!</definedName>
    <definedName name="cf_prefinance_CMDCC" localSheetId="2">#REF!</definedName>
    <definedName name="cf_prefinance_CMDCC" localSheetId="1">#REF!</definedName>
    <definedName name="cf_prefinance_CMDCC">#REF!</definedName>
    <definedName name="cf_prefinance_CMDEC" localSheetId="3">#REF!</definedName>
    <definedName name="cf_prefinance_CMDEC" localSheetId="2">#REF!</definedName>
    <definedName name="cf_prefinance_CMDEC" localSheetId="1">#REF!</definedName>
    <definedName name="cf_prefinance_CMDEC">#REF!</definedName>
    <definedName name="cf_prefinance_CMDEG" localSheetId="3">#REF!</definedName>
    <definedName name="cf_prefinance_CMDEG" localSheetId="2">#REF!</definedName>
    <definedName name="cf_prefinance_CMDEG" localSheetId="1">#REF!</definedName>
    <definedName name="cf_prefinance_CMDEG">#REF!</definedName>
    <definedName name="cf_prefinance_CMELE" localSheetId="3">#REF!</definedName>
    <definedName name="cf_prefinance_CMELE" localSheetId="2">#REF!</definedName>
    <definedName name="cf_prefinance_CMELE" localSheetId="1">#REF!</definedName>
    <definedName name="cf_prefinance_CMELE">#REF!</definedName>
    <definedName name="cf_prefinance_CMNEP" localSheetId="3">#REF!</definedName>
    <definedName name="cf_prefinance_CMNEP" localSheetId="2">#REF!</definedName>
    <definedName name="cf_prefinance_CMNEP" localSheetId="1">#REF!</definedName>
    <definedName name="cf_prefinance_CMNEP">#REF!</definedName>
    <definedName name="cf_quip_iss_CM1DC" localSheetId="3">#REF!</definedName>
    <definedName name="cf_quip_iss_CM1DC" localSheetId="2">#REF!</definedName>
    <definedName name="cf_quip_iss_CM1DC" localSheetId="1">#REF!</definedName>
    <definedName name="cf_quip_iss_CM1DC">#REF!</definedName>
    <definedName name="cf_quip_iss_CM1DE" localSheetId="3">#REF!</definedName>
    <definedName name="cf_quip_iss_CM1DE" localSheetId="2">#REF!</definedName>
    <definedName name="cf_quip_iss_CM1DE" localSheetId="1">#REF!</definedName>
    <definedName name="cf_quip_iss_CM1DE">#REF!</definedName>
    <definedName name="cf_quip_iss_CM1EL" localSheetId="3">#REF!</definedName>
    <definedName name="cf_quip_iss_CM1EL" localSheetId="2">#REF!</definedName>
    <definedName name="cf_quip_iss_CM1EL" localSheetId="1">#REF!</definedName>
    <definedName name="cf_quip_iss_CM1EL">#REF!</definedName>
    <definedName name="cf_quip_iss_CM1NE" localSheetId="3">#REF!</definedName>
    <definedName name="cf_quip_iss_CM1NE" localSheetId="2">#REF!</definedName>
    <definedName name="cf_quip_iss_CM1NE" localSheetId="1">#REF!</definedName>
    <definedName name="cf_quip_iss_CM1NE">#REF!</definedName>
    <definedName name="cf_quip_iss_CM2DC" localSheetId="3">#REF!</definedName>
    <definedName name="cf_quip_iss_CM2DC" localSheetId="2">#REF!</definedName>
    <definedName name="cf_quip_iss_CM2DC" localSheetId="1">#REF!</definedName>
    <definedName name="cf_quip_iss_CM2DC">#REF!</definedName>
    <definedName name="cf_quip_iss_CM2DE" localSheetId="3">#REF!</definedName>
    <definedName name="cf_quip_iss_CM2DE" localSheetId="2">#REF!</definedName>
    <definedName name="cf_quip_iss_CM2DE" localSheetId="1">#REF!</definedName>
    <definedName name="cf_quip_iss_CM2DE">#REF!</definedName>
    <definedName name="cf_quip_iss_CM2EL" localSheetId="3">#REF!</definedName>
    <definedName name="cf_quip_iss_CM2EL" localSheetId="2">#REF!</definedName>
    <definedName name="cf_quip_iss_CM2EL" localSheetId="1">#REF!</definedName>
    <definedName name="cf_quip_iss_CM2EL">#REF!</definedName>
    <definedName name="cf_quip_iss_CM2NE" localSheetId="3">#REF!</definedName>
    <definedName name="cf_quip_iss_CM2NE" localSheetId="2">#REF!</definedName>
    <definedName name="cf_quip_iss_CM2NE" localSheetId="1">#REF!</definedName>
    <definedName name="cf_quip_iss_CM2NE">#REF!</definedName>
    <definedName name="cf_quip_iss_CM3DC" localSheetId="3">#REF!</definedName>
    <definedName name="cf_quip_iss_CM3DC" localSheetId="2">#REF!</definedName>
    <definedName name="cf_quip_iss_CM3DC" localSheetId="1">#REF!</definedName>
    <definedName name="cf_quip_iss_CM3DC">#REF!</definedName>
    <definedName name="cf_quip_iss_CM3DE" localSheetId="3">#REF!</definedName>
    <definedName name="cf_quip_iss_CM3DE" localSheetId="2">#REF!</definedName>
    <definedName name="cf_quip_iss_CM3DE" localSheetId="1">#REF!</definedName>
    <definedName name="cf_quip_iss_CM3DE">#REF!</definedName>
    <definedName name="cf_quip_iss_CM3EL" localSheetId="3">#REF!</definedName>
    <definedName name="cf_quip_iss_CM3EL" localSheetId="2">#REF!</definedName>
    <definedName name="cf_quip_iss_CM3EL" localSheetId="1">#REF!</definedName>
    <definedName name="cf_quip_iss_CM3EL">#REF!</definedName>
    <definedName name="cf_quip_iss_CM3NE" localSheetId="3">#REF!</definedName>
    <definedName name="cf_quip_iss_CM3NE" localSheetId="2">#REF!</definedName>
    <definedName name="cf_quip_iss_CM3NE" localSheetId="1">#REF!</definedName>
    <definedName name="cf_quip_iss_CM3NE">#REF!</definedName>
    <definedName name="cf_quip_iss_CM4DC" localSheetId="3">#REF!</definedName>
    <definedName name="cf_quip_iss_CM4DC" localSheetId="2">#REF!</definedName>
    <definedName name="cf_quip_iss_CM4DC" localSheetId="1">#REF!</definedName>
    <definedName name="cf_quip_iss_CM4DC">#REF!</definedName>
    <definedName name="cf_quip_iss_CM4DE" localSheetId="3">#REF!</definedName>
    <definedName name="cf_quip_iss_CM4DE" localSheetId="2">#REF!</definedName>
    <definedName name="cf_quip_iss_CM4DE" localSheetId="1">#REF!</definedName>
    <definedName name="cf_quip_iss_CM4DE">#REF!</definedName>
    <definedName name="cf_quip_iss_CM4EL" localSheetId="3">#REF!</definedName>
    <definedName name="cf_quip_iss_CM4EL" localSheetId="2">#REF!</definedName>
    <definedName name="cf_quip_iss_CM4EL" localSheetId="1">#REF!</definedName>
    <definedName name="cf_quip_iss_CM4EL">#REF!</definedName>
    <definedName name="cf_quip_iss_CM4NE" localSheetId="3">#REF!</definedName>
    <definedName name="cf_quip_iss_CM4NE" localSheetId="2">#REF!</definedName>
    <definedName name="cf_quip_iss_CM4NE" localSheetId="1">#REF!</definedName>
    <definedName name="cf_quip_iss_CM4NE">#REF!</definedName>
    <definedName name="cf_quip_iss_CM5DC" localSheetId="3">#REF!</definedName>
    <definedName name="cf_quip_iss_CM5DC" localSheetId="2">#REF!</definedName>
    <definedName name="cf_quip_iss_CM5DC" localSheetId="1">#REF!</definedName>
    <definedName name="cf_quip_iss_CM5DC">#REF!</definedName>
    <definedName name="cf_quip_iss_CM5DE" localSheetId="3">#REF!</definedName>
    <definedName name="cf_quip_iss_CM5DE" localSheetId="2">#REF!</definedName>
    <definedName name="cf_quip_iss_CM5DE" localSheetId="1">#REF!</definedName>
    <definedName name="cf_quip_iss_CM5DE">#REF!</definedName>
    <definedName name="cf_quip_iss_CMDCC" localSheetId="3">#REF!</definedName>
    <definedName name="cf_quip_iss_CMDCC" localSheetId="2">#REF!</definedName>
    <definedName name="cf_quip_iss_CMDCC" localSheetId="1">#REF!</definedName>
    <definedName name="cf_quip_iss_CMDCC">#REF!</definedName>
    <definedName name="cf_quip_iss_CMDEC" localSheetId="3">#REF!</definedName>
    <definedName name="cf_quip_iss_CMDEC" localSheetId="2">#REF!</definedName>
    <definedName name="cf_quip_iss_CMDEC" localSheetId="1">#REF!</definedName>
    <definedName name="cf_quip_iss_CMDEC">#REF!</definedName>
    <definedName name="cf_quip_iss_CMDEG" localSheetId="3">#REF!</definedName>
    <definedName name="cf_quip_iss_CMDEG" localSheetId="2">#REF!</definedName>
    <definedName name="cf_quip_iss_CMDEG" localSheetId="1">#REF!</definedName>
    <definedName name="cf_quip_iss_CMDEG">#REF!</definedName>
    <definedName name="cf_quip_iss_CMELE" localSheetId="3">#REF!</definedName>
    <definedName name="cf_quip_iss_CMELE" localSheetId="2">#REF!</definedName>
    <definedName name="cf_quip_iss_CMELE" localSheetId="1">#REF!</definedName>
    <definedName name="cf_quip_iss_CMELE">#REF!</definedName>
    <definedName name="cf_quip_iss_CMNEP" localSheetId="3">#REF!</definedName>
    <definedName name="cf_quip_iss_CMNEP" localSheetId="2">#REF!</definedName>
    <definedName name="cf_quip_iss_CMNEP" localSheetId="1">#REF!</definedName>
    <definedName name="cf_quip_iss_CMNEP">#REF!</definedName>
    <definedName name="cf_quip_iss_DCC" localSheetId="3">#REF!</definedName>
    <definedName name="cf_quip_iss_DCC" localSheetId="2">#REF!</definedName>
    <definedName name="cf_quip_iss_DCC" localSheetId="1">#REF!</definedName>
    <definedName name="cf_quip_iss_DCC">#REF!</definedName>
    <definedName name="cf_quip_iss_dpbg" localSheetId="3">#REF!</definedName>
    <definedName name="cf_quip_iss_dpbg" localSheetId="2">#REF!</definedName>
    <definedName name="cf_quip_iss_dpbg" localSheetId="1">#REF!</definedName>
    <definedName name="cf_quip_iss_dpbg">#REF!</definedName>
    <definedName name="cf_quip_iss_nep" localSheetId="3">#REF!</definedName>
    <definedName name="cf_quip_iss_nep" localSheetId="2">#REF!</definedName>
    <definedName name="cf_quip_iss_nep" localSheetId="1">#REF!</definedName>
    <definedName name="cf_quip_iss_nep">#REF!</definedName>
    <definedName name="cf_salvage_CM1DC" localSheetId="3">#REF!</definedName>
    <definedName name="cf_salvage_CM1DC" localSheetId="2">#REF!</definedName>
    <definedName name="cf_salvage_CM1DC" localSheetId="1">#REF!</definedName>
    <definedName name="cf_salvage_CM1DC">#REF!</definedName>
    <definedName name="cf_salvage_CM1DE" localSheetId="3">#REF!</definedName>
    <definedName name="cf_salvage_CM1DE" localSheetId="2">#REF!</definedName>
    <definedName name="cf_salvage_CM1DE" localSheetId="1">#REF!</definedName>
    <definedName name="cf_salvage_CM1DE">#REF!</definedName>
    <definedName name="cf_salvage_CM1EL" localSheetId="3">#REF!</definedName>
    <definedName name="cf_salvage_CM1EL" localSheetId="2">#REF!</definedName>
    <definedName name="cf_salvage_CM1EL" localSheetId="1">#REF!</definedName>
    <definedName name="cf_salvage_CM1EL">#REF!</definedName>
    <definedName name="cf_salvage_CM1NE" localSheetId="3">#REF!</definedName>
    <definedName name="cf_salvage_CM1NE" localSheetId="2">#REF!</definedName>
    <definedName name="cf_salvage_CM1NE" localSheetId="1">#REF!</definedName>
    <definedName name="cf_salvage_CM1NE">#REF!</definedName>
    <definedName name="cf_salvage_CM2DC" localSheetId="3">#REF!</definedName>
    <definedName name="cf_salvage_CM2DC" localSheetId="2">#REF!</definedName>
    <definedName name="cf_salvage_CM2DC" localSheetId="1">#REF!</definedName>
    <definedName name="cf_salvage_CM2DC">#REF!</definedName>
    <definedName name="cf_salvage_CM2DE" localSheetId="3">#REF!</definedName>
    <definedName name="cf_salvage_CM2DE" localSheetId="2">#REF!</definedName>
    <definedName name="cf_salvage_CM2DE" localSheetId="1">#REF!</definedName>
    <definedName name="cf_salvage_CM2DE">#REF!</definedName>
    <definedName name="cf_salvage_CM2EL" localSheetId="3">#REF!</definedName>
    <definedName name="cf_salvage_CM2EL" localSheetId="2">#REF!</definedName>
    <definedName name="cf_salvage_CM2EL" localSheetId="1">#REF!</definedName>
    <definedName name="cf_salvage_CM2EL">#REF!</definedName>
    <definedName name="cf_salvage_CM2NE" localSheetId="3">#REF!</definedName>
    <definedName name="cf_salvage_CM2NE" localSheetId="2">#REF!</definedName>
    <definedName name="cf_salvage_CM2NE" localSheetId="1">#REF!</definedName>
    <definedName name="cf_salvage_CM2NE">#REF!</definedName>
    <definedName name="cf_salvage_CM3DC" localSheetId="3">#REF!</definedName>
    <definedName name="cf_salvage_CM3DC" localSheetId="2">#REF!</definedName>
    <definedName name="cf_salvage_CM3DC" localSheetId="1">#REF!</definedName>
    <definedName name="cf_salvage_CM3DC">#REF!</definedName>
    <definedName name="cf_salvage_CM3DE" localSheetId="3">#REF!</definedName>
    <definedName name="cf_salvage_CM3DE" localSheetId="2">#REF!</definedName>
    <definedName name="cf_salvage_CM3DE" localSheetId="1">#REF!</definedName>
    <definedName name="cf_salvage_CM3DE">#REF!</definedName>
    <definedName name="cf_salvage_CM3EL" localSheetId="3">#REF!</definedName>
    <definedName name="cf_salvage_CM3EL" localSheetId="2">#REF!</definedName>
    <definedName name="cf_salvage_CM3EL" localSheetId="1">#REF!</definedName>
    <definedName name="cf_salvage_CM3EL">#REF!</definedName>
    <definedName name="cf_salvage_CM3NE" localSheetId="3">#REF!</definedName>
    <definedName name="cf_salvage_CM3NE" localSheetId="2">#REF!</definedName>
    <definedName name="cf_salvage_CM3NE" localSheetId="1">#REF!</definedName>
    <definedName name="cf_salvage_CM3NE">#REF!</definedName>
    <definedName name="cf_salvage_CM4DC" localSheetId="3">#REF!</definedName>
    <definedName name="cf_salvage_CM4DC" localSheetId="2">#REF!</definedName>
    <definedName name="cf_salvage_CM4DC" localSheetId="1">#REF!</definedName>
    <definedName name="cf_salvage_CM4DC">#REF!</definedName>
    <definedName name="cf_salvage_CM4DE" localSheetId="3">#REF!</definedName>
    <definedName name="cf_salvage_CM4DE" localSheetId="2">#REF!</definedName>
    <definedName name="cf_salvage_CM4DE" localSheetId="1">#REF!</definedName>
    <definedName name="cf_salvage_CM4DE">#REF!</definedName>
    <definedName name="cf_salvage_CM4EL" localSheetId="3">#REF!</definedName>
    <definedName name="cf_salvage_CM4EL" localSheetId="2">#REF!</definedName>
    <definedName name="cf_salvage_CM4EL" localSheetId="1">#REF!</definedName>
    <definedName name="cf_salvage_CM4EL">#REF!</definedName>
    <definedName name="cf_salvage_CM4NE" localSheetId="3">#REF!</definedName>
    <definedName name="cf_salvage_CM4NE" localSheetId="2">#REF!</definedName>
    <definedName name="cf_salvage_CM4NE" localSheetId="1">#REF!</definedName>
    <definedName name="cf_salvage_CM4NE">#REF!</definedName>
    <definedName name="cf_salvage_CM5DC" localSheetId="3">#REF!</definedName>
    <definedName name="cf_salvage_CM5DC" localSheetId="2">#REF!</definedName>
    <definedName name="cf_salvage_CM5DC" localSheetId="1">#REF!</definedName>
    <definedName name="cf_salvage_CM5DC">#REF!</definedName>
    <definedName name="cf_salvage_CM5DE" localSheetId="3">#REF!</definedName>
    <definedName name="cf_salvage_CM5DE" localSheetId="2">#REF!</definedName>
    <definedName name="cf_salvage_CM5DE" localSheetId="1">#REF!</definedName>
    <definedName name="cf_salvage_CM5DE">#REF!</definedName>
    <definedName name="cf_salvage_CMDCC" localSheetId="3">#REF!</definedName>
    <definedName name="cf_salvage_CMDCC" localSheetId="2">#REF!</definedName>
    <definedName name="cf_salvage_CMDCC" localSheetId="1">#REF!</definedName>
    <definedName name="cf_salvage_CMDCC">#REF!</definedName>
    <definedName name="cf_salvage_CMDEC" localSheetId="3">#REF!</definedName>
    <definedName name="cf_salvage_CMDEC" localSheetId="2">#REF!</definedName>
    <definedName name="cf_salvage_CMDEC" localSheetId="1">#REF!</definedName>
    <definedName name="cf_salvage_CMDEC">#REF!</definedName>
    <definedName name="cf_salvage_CMELE" localSheetId="3">#REF!</definedName>
    <definedName name="cf_salvage_CMELE" localSheetId="2">#REF!</definedName>
    <definedName name="cf_salvage_CMELE" localSheetId="1">#REF!</definedName>
    <definedName name="cf_salvage_CMELE">#REF!</definedName>
    <definedName name="cf_salvage_CMNEP" localSheetId="3">#REF!</definedName>
    <definedName name="cf_salvage_CMNEP" localSheetId="2">#REF!</definedName>
    <definedName name="cf_salvage_CMNEP" localSheetId="1">#REF!</definedName>
    <definedName name="cf_salvage_CMNEP">#REF!</definedName>
    <definedName name="cf_stb_iss" localSheetId="3">#REF!</definedName>
    <definedName name="cf_stb_iss" localSheetId="2">#REF!</definedName>
    <definedName name="cf_stb_iss" localSheetId="1">#REF!</definedName>
    <definedName name="cf_stb_iss">#REF!</definedName>
    <definedName name="cf_stb_iss_0" localSheetId="3">#REF!</definedName>
    <definedName name="cf_stb_iss_0" localSheetId="2">#REF!</definedName>
    <definedName name="cf_stb_iss_0" localSheetId="1">#REF!</definedName>
    <definedName name="cf_stb_iss_0">#REF!</definedName>
    <definedName name="cf_stb_iss_ambr" localSheetId="3">#REF!</definedName>
    <definedName name="cf_stb_iss_ambr" localSheetId="2">#REF!</definedName>
    <definedName name="cf_stb_iss_ambr" localSheetId="1">#REF!</definedName>
    <definedName name="cf_stb_iss_ambr">#REF!</definedName>
    <definedName name="cf_stb_iss_APIP" localSheetId="3">#REF!</definedName>
    <definedName name="cf_stb_iss_APIP" localSheetId="2">#REF!</definedName>
    <definedName name="cf_stb_iss_APIP" localSheetId="1">#REF!</definedName>
    <definedName name="cf_stb_iss_APIP">#REF!</definedName>
    <definedName name="cf_stb_iss_asst" localSheetId="3">#REF!</definedName>
    <definedName name="cf_stb_iss_asst" localSheetId="2">#REF!</definedName>
    <definedName name="cf_stb_iss_asst" localSheetId="1">#REF!</definedName>
    <definedName name="cf_stb_iss_asst">#REF!</definedName>
    <definedName name="cf_stb_iss_capx" localSheetId="3">#REF!</definedName>
    <definedName name="cf_stb_iss_capx" localSheetId="2">#REF!</definedName>
    <definedName name="cf_stb_iss_capx" localSheetId="1">#REF!</definedName>
    <definedName name="cf_stb_iss_capx">#REF!</definedName>
    <definedName name="cf_stb_iss_CM1DC" localSheetId="3">#REF!</definedName>
    <definedName name="cf_stb_iss_CM1DC" localSheetId="2">#REF!</definedName>
    <definedName name="cf_stb_iss_CM1DC" localSheetId="1">#REF!</definedName>
    <definedName name="cf_stb_iss_CM1DC">#REF!</definedName>
    <definedName name="cf_stb_iss_CM1DE" localSheetId="3">#REF!</definedName>
    <definedName name="cf_stb_iss_CM1DE" localSheetId="2">#REF!</definedName>
    <definedName name="cf_stb_iss_CM1DE" localSheetId="1">#REF!</definedName>
    <definedName name="cf_stb_iss_CM1DE">#REF!</definedName>
    <definedName name="cf_stb_iss_CM1EL" localSheetId="3">#REF!</definedName>
    <definedName name="cf_stb_iss_CM1EL" localSheetId="2">#REF!</definedName>
    <definedName name="cf_stb_iss_CM1EL" localSheetId="1">#REF!</definedName>
    <definedName name="cf_stb_iss_CM1EL">#REF!</definedName>
    <definedName name="cf_stb_iss_CM1NE" localSheetId="3">#REF!</definedName>
    <definedName name="cf_stb_iss_CM1NE" localSheetId="2">#REF!</definedName>
    <definedName name="cf_stb_iss_CM1NE" localSheetId="1">#REF!</definedName>
    <definedName name="cf_stb_iss_CM1NE">#REF!</definedName>
    <definedName name="cf_stb_iss_CM2DC" localSheetId="3">#REF!</definedName>
    <definedName name="cf_stb_iss_CM2DC" localSheetId="2">#REF!</definedName>
    <definedName name="cf_stb_iss_CM2DC" localSheetId="1">#REF!</definedName>
    <definedName name="cf_stb_iss_CM2DC">#REF!</definedName>
    <definedName name="cf_stb_iss_CM2DE" localSheetId="3">#REF!</definedName>
    <definedName name="cf_stb_iss_CM2DE" localSheetId="2">#REF!</definedName>
    <definedName name="cf_stb_iss_CM2DE" localSheetId="1">#REF!</definedName>
    <definedName name="cf_stb_iss_CM2DE">#REF!</definedName>
    <definedName name="cf_stb_iss_CM2EL" localSheetId="3">#REF!</definedName>
    <definedName name="cf_stb_iss_CM2EL" localSheetId="2">#REF!</definedName>
    <definedName name="cf_stb_iss_CM2EL" localSheetId="1">#REF!</definedName>
    <definedName name="cf_stb_iss_CM2EL">#REF!</definedName>
    <definedName name="cf_stb_iss_CM2NE" localSheetId="3">#REF!</definedName>
    <definedName name="cf_stb_iss_CM2NE" localSheetId="2">#REF!</definedName>
    <definedName name="cf_stb_iss_CM2NE" localSheetId="1">#REF!</definedName>
    <definedName name="cf_stb_iss_CM2NE">#REF!</definedName>
    <definedName name="cf_stb_iss_CM3DC" localSheetId="3">#REF!</definedName>
    <definedName name="cf_stb_iss_CM3DC" localSheetId="2">#REF!</definedName>
    <definedName name="cf_stb_iss_CM3DC" localSheetId="1">#REF!</definedName>
    <definedName name="cf_stb_iss_CM3DC">#REF!</definedName>
    <definedName name="cf_stb_iss_CM3DE" localSheetId="3">#REF!</definedName>
    <definedName name="cf_stb_iss_CM3DE" localSheetId="2">#REF!</definedName>
    <definedName name="cf_stb_iss_CM3DE" localSheetId="1">#REF!</definedName>
    <definedName name="cf_stb_iss_CM3DE">#REF!</definedName>
    <definedName name="cf_stb_iss_CM3EL" localSheetId="3">#REF!</definedName>
    <definedName name="cf_stb_iss_CM3EL" localSheetId="2">#REF!</definedName>
    <definedName name="cf_stb_iss_CM3EL" localSheetId="1">#REF!</definedName>
    <definedName name="cf_stb_iss_CM3EL">#REF!</definedName>
    <definedName name="cf_stb_iss_CM3NE" localSheetId="3">#REF!</definedName>
    <definedName name="cf_stb_iss_CM3NE" localSheetId="2">#REF!</definedName>
    <definedName name="cf_stb_iss_CM3NE" localSheetId="1">#REF!</definedName>
    <definedName name="cf_stb_iss_CM3NE">#REF!</definedName>
    <definedName name="cf_stb_iss_CM4DC" localSheetId="3">#REF!</definedName>
    <definedName name="cf_stb_iss_CM4DC" localSheetId="2">#REF!</definedName>
    <definedName name="cf_stb_iss_CM4DC" localSheetId="1">#REF!</definedName>
    <definedName name="cf_stb_iss_CM4DC">#REF!</definedName>
    <definedName name="cf_stb_iss_CM4DE" localSheetId="3">#REF!</definedName>
    <definedName name="cf_stb_iss_CM4DE" localSheetId="2">#REF!</definedName>
    <definedName name="cf_stb_iss_CM4DE" localSheetId="1">#REF!</definedName>
    <definedName name="cf_stb_iss_CM4DE">#REF!</definedName>
    <definedName name="cf_stb_iss_CM4EL" localSheetId="3">#REF!</definedName>
    <definedName name="cf_stb_iss_CM4EL" localSheetId="2">#REF!</definedName>
    <definedName name="cf_stb_iss_CM4EL" localSheetId="1">#REF!</definedName>
    <definedName name="cf_stb_iss_CM4EL">#REF!</definedName>
    <definedName name="cf_stb_iss_CM4NE" localSheetId="3">#REF!</definedName>
    <definedName name="cf_stb_iss_CM4NE" localSheetId="2">#REF!</definedName>
    <definedName name="cf_stb_iss_CM4NE" localSheetId="1">#REF!</definedName>
    <definedName name="cf_stb_iss_CM4NE">#REF!</definedName>
    <definedName name="cf_stb_iss_CM5DC" localSheetId="3">#REF!</definedName>
    <definedName name="cf_stb_iss_CM5DC" localSheetId="2">#REF!</definedName>
    <definedName name="cf_stb_iss_CM5DC" localSheetId="1">#REF!</definedName>
    <definedName name="cf_stb_iss_CM5DC">#REF!</definedName>
    <definedName name="cf_stb_iss_CM5DE" localSheetId="3">#REF!</definedName>
    <definedName name="cf_stb_iss_CM5DE" localSheetId="2">#REF!</definedName>
    <definedName name="cf_stb_iss_CM5DE" localSheetId="1">#REF!</definedName>
    <definedName name="cf_stb_iss_CM5DE">#REF!</definedName>
    <definedName name="cf_stb_iss_CMDCC" localSheetId="3">#REF!</definedName>
    <definedName name="cf_stb_iss_CMDCC" localSheetId="2">#REF!</definedName>
    <definedName name="cf_stb_iss_CMDCC" localSheetId="1">#REF!</definedName>
    <definedName name="cf_stb_iss_CMDCC">#REF!</definedName>
    <definedName name="cf_stb_iss_CMDEC" localSheetId="3">#REF!</definedName>
    <definedName name="cf_stb_iss_CMDEC" localSheetId="2">#REF!</definedName>
    <definedName name="cf_stb_iss_CMDEC" localSheetId="1">#REF!</definedName>
    <definedName name="cf_stb_iss_CMDEC">#REF!</definedName>
    <definedName name="cf_stb_iss_CMDEG" localSheetId="3">#REF!</definedName>
    <definedName name="cf_stb_iss_CMDEG" localSheetId="2">#REF!</definedName>
    <definedName name="cf_stb_iss_CMDEG" localSheetId="1">#REF!</definedName>
    <definedName name="cf_stb_iss_CMDEG">#REF!</definedName>
    <definedName name="cf_stb_iss_CMELE" localSheetId="3">#REF!</definedName>
    <definedName name="cf_stb_iss_CMELE" localSheetId="2">#REF!</definedName>
    <definedName name="cf_stb_iss_CMELE" localSheetId="1">#REF!</definedName>
    <definedName name="cf_stb_iss_CMELE">#REF!</definedName>
    <definedName name="cf_stb_iss_CMNEP" localSheetId="3">#REF!</definedName>
    <definedName name="cf_stb_iss_CMNEP" localSheetId="2">#REF!</definedName>
    <definedName name="cf_stb_iss_CMNEP" localSheetId="1">#REF!</definedName>
    <definedName name="cf_stb_iss_CMNEP">#REF!</definedName>
    <definedName name="cf_stb_iss_corp" localSheetId="3">#REF!</definedName>
    <definedName name="cf_stb_iss_corp" localSheetId="2">#REF!</definedName>
    <definedName name="cf_stb_iss_corp" localSheetId="1">#REF!</definedName>
    <definedName name="cf_stb_iss_corp">#REF!</definedName>
    <definedName name="cf_stb_iss_cres" localSheetId="3">#REF!</definedName>
    <definedName name="cf_stb_iss_cres" localSheetId="2">#REF!</definedName>
    <definedName name="cf_stb_iss_cres" localSheetId="1">#REF!</definedName>
    <definedName name="cf_stb_iss_cres">#REF!</definedName>
    <definedName name="cf_stb_iss_crmw" localSheetId="3">#REF!</definedName>
    <definedName name="cf_stb_iss_crmw" localSheetId="2">#REF!</definedName>
    <definedName name="cf_stb_iss_crmw" localSheetId="1">#REF!</definedName>
    <definedName name="cf_stb_iss_crmw">#REF!</definedName>
    <definedName name="cf_stb_iss_dadj" localSheetId="3">#REF!</definedName>
    <definedName name="cf_stb_iss_dadj" localSheetId="2">#REF!</definedName>
    <definedName name="cf_stb_iss_dadj" localSheetId="1">#REF!</definedName>
    <definedName name="cf_stb_iss_dadj">#REF!</definedName>
    <definedName name="cf_stb_iss_DCC" localSheetId="3">#REF!</definedName>
    <definedName name="cf_stb_iss_DCC" localSheetId="2">#REF!</definedName>
    <definedName name="cf_stb_iss_DCC" localSheetId="1">#REF!</definedName>
    <definedName name="cf_stb_iss_DCC">#REF!</definedName>
    <definedName name="cf_stb_iss_dccw" localSheetId="3">#REF!</definedName>
    <definedName name="cf_stb_iss_dccw" localSheetId="2">#REF!</definedName>
    <definedName name="cf_stb_iss_dccw" localSheetId="1">#REF!</definedName>
    <definedName name="cf_stb_iss_dccw">#REF!</definedName>
    <definedName name="cf_stb_iss_dcom" localSheetId="3">#REF!</definedName>
    <definedName name="cf_stb_iss_dcom" localSheetId="2">#REF!</definedName>
    <definedName name="cf_stb_iss_dcom" localSheetId="1">#REF!</definedName>
    <definedName name="cf_stb_iss_dcom">#REF!</definedName>
    <definedName name="cf_stb_iss_degw" localSheetId="3">#REF!</definedName>
    <definedName name="cf_stb_iss_degw" localSheetId="2">#REF!</definedName>
    <definedName name="cf_stb_iss_degw" localSheetId="1">#REF!</definedName>
    <definedName name="cf_stb_iss_degw">#REF!</definedName>
    <definedName name="cf_stb_iss_deiw" localSheetId="3">#REF!</definedName>
    <definedName name="cf_stb_iss_deiw" localSheetId="2">#REF!</definedName>
    <definedName name="cf_stb_iss_deiw" localSheetId="1">#REF!</definedName>
    <definedName name="cf_stb_iss_deiw">#REF!</definedName>
    <definedName name="cf_stb_iss_denw" localSheetId="3">#REF!</definedName>
    <definedName name="cf_stb_iss_denw" localSheetId="2">#REF!</definedName>
    <definedName name="cf_stb_iss_denw" localSheetId="1">#REF!</definedName>
    <definedName name="cf_stb_iss_denw">#REF!</definedName>
    <definedName name="cf_stb_iss_desi" localSheetId="3">#REF!</definedName>
    <definedName name="cf_stb_iss_desi" localSheetId="2">#REF!</definedName>
    <definedName name="cf_stb_iss_desi" localSheetId="1">#REF!</definedName>
    <definedName name="cf_stb_iss_desi">#REF!</definedName>
    <definedName name="cf_stb_iss_dess" localSheetId="3">#REF!</definedName>
    <definedName name="cf_stb_iss_dess" localSheetId="2">#REF!</definedName>
    <definedName name="cf_stb_iss_dess" localSheetId="1">#REF!</definedName>
    <definedName name="cf_stb_iss_dess">#REF!</definedName>
    <definedName name="cf_stb_iss_dfd" localSheetId="3">#REF!</definedName>
    <definedName name="cf_stb_iss_dfd" localSheetId="2">#REF!</definedName>
    <definedName name="cf_stb_iss_dfd" localSheetId="1">#REF!</definedName>
    <definedName name="cf_stb_iss_dfd">#REF!</definedName>
    <definedName name="cf_stb_iss_dgov" localSheetId="3">#REF!</definedName>
    <definedName name="cf_stb_iss_dgov" localSheetId="2">#REF!</definedName>
    <definedName name="cf_stb_iss_dgov" localSheetId="1">#REF!</definedName>
    <definedName name="cf_stb_iss_dgov">#REF!</definedName>
    <definedName name="cf_stb_iss_dnet" localSheetId="3">#REF!</definedName>
    <definedName name="cf_stb_iss_dnet" localSheetId="2">#REF!</definedName>
    <definedName name="cf_stb_iss_dnet" localSheetId="1">#REF!</definedName>
    <definedName name="cf_stb_iss_dnet">#REF!</definedName>
    <definedName name="cf_stb_iss_dpbg" localSheetId="3">#REF!</definedName>
    <definedName name="cf_stb_iss_dpbg" localSheetId="2">#REF!</definedName>
    <definedName name="cf_stb_iss_dpbg" localSheetId="1">#REF!</definedName>
    <definedName name="cf_stb_iss_dpbg">#REF!</definedName>
    <definedName name="cf_stb_iss_dsol" localSheetId="3">#REF!</definedName>
    <definedName name="cf_stb_iss_dsol" localSheetId="2">#REF!</definedName>
    <definedName name="cf_stb_iss_dsol" localSheetId="1">#REF!</definedName>
    <definedName name="cf_stb_iss_dsol">#REF!</definedName>
    <definedName name="cf_stb_iss_eadj" localSheetId="3">#REF!</definedName>
    <definedName name="cf_stb_iss_eadj" localSheetId="2">#REF!</definedName>
    <definedName name="cf_stb_iss_eadj" localSheetId="1">#REF!</definedName>
    <definedName name="cf_stb_iss_eadj">#REF!</definedName>
    <definedName name="cf_stb_iss_egov" localSheetId="3">#REF!</definedName>
    <definedName name="cf_stb_iss_egov" localSheetId="2">#REF!</definedName>
    <definedName name="cf_stb_iss_egov" localSheetId="1">#REF!</definedName>
    <definedName name="cf_stb_iss_egov">#REF!</definedName>
    <definedName name="cf_stb_iss_elec" localSheetId="3">#REF!</definedName>
    <definedName name="cf_stb_iss_elec" localSheetId="2">#REF!</definedName>
    <definedName name="cf_stb_iss_elec" localSheetId="1">#REF!</definedName>
    <definedName name="cf_stb_iss_elec">#REF!</definedName>
    <definedName name="cf_stb_iss_esvc" localSheetId="3">#REF!</definedName>
    <definedName name="cf_stb_iss_esvc" localSheetId="2">#REF!</definedName>
    <definedName name="cf_stb_iss_esvc" localSheetId="1">#REF!</definedName>
    <definedName name="cf_stb_iss_esvc">#REF!</definedName>
    <definedName name="cf_stb_iss_fnco" localSheetId="3">#REF!</definedName>
    <definedName name="cf_stb_iss_fnco" localSheetId="2">#REF!</definedName>
    <definedName name="cf_stb_iss_fnco" localSheetId="1">#REF!</definedName>
    <definedName name="cf_stb_iss_fnco">#REF!</definedName>
    <definedName name="cf_stb_iss_fsac" localSheetId="3">#REF!</definedName>
    <definedName name="cf_stb_iss_fsac" localSheetId="2">#REF!</definedName>
    <definedName name="cf_stb_iss_fsac" localSheetId="1">#REF!</definedName>
    <definedName name="cf_stb_iss_fsac">#REF!</definedName>
    <definedName name="cf_stb_iss_fsad" localSheetId="3">#REF!</definedName>
    <definedName name="cf_stb_iss_fsad" localSheetId="2">#REF!</definedName>
    <definedName name="cf_stb_iss_fsad" localSheetId="1">#REF!</definedName>
    <definedName name="cf_stb_iss_fsad">#REF!</definedName>
    <definedName name="cf_stb_iss_fser" localSheetId="3">#REF!</definedName>
    <definedName name="cf_stb_iss_fser" localSheetId="2">#REF!</definedName>
    <definedName name="cf_stb_iss_fser" localSheetId="1">#REF!</definedName>
    <definedName name="cf_stb_iss_fser">#REF!</definedName>
    <definedName name="cf_stb_iss_fstp" localSheetId="3">#REF!</definedName>
    <definedName name="cf_stb_iss_fstp" localSheetId="2">#REF!</definedName>
    <definedName name="cf_stb_iss_fstp" localSheetId="1">#REF!</definedName>
    <definedName name="cf_stb_iss_fstp">#REF!</definedName>
    <definedName name="cf_stb_iss_gadd" localSheetId="3">#REF!</definedName>
    <definedName name="cf_stb_iss_gadd" localSheetId="2">#REF!</definedName>
    <definedName name="cf_stb_iss_gadd" localSheetId="1">#REF!</definedName>
    <definedName name="cf_stb_iss_gadd">#REF!</definedName>
    <definedName name="cf_stb_iss_gadi" localSheetId="3">#REF!</definedName>
    <definedName name="cf_stb_iss_gadi" localSheetId="2">#REF!</definedName>
    <definedName name="cf_stb_iss_gadi" localSheetId="1">#REF!</definedName>
    <definedName name="cf_stb_iss_gadi">#REF!</definedName>
    <definedName name="cf_stb_iss_gadj" localSheetId="3">#REF!</definedName>
    <definedName name="cf_stb_iss_gadj" localSheetId="2">#REF!</definedName>
    <definedName name="cf_stb_iss_gadj" localSheetId="1">#REF!</definedName>
    <definedName name="cf_stb_iss_gadj">#REF!</definedName>
    <definedName name="cf_stb_iss_gov" localSheetId="3">#REF!</definedName>
    <definedName name="cf_stb_iss_gov" localSheetId="2">#REF!</definedName>
    <definedName name="cf_stb_iss_gov" localSheetId="1">#REF!</definedName>
    <definedName name="cf_stb_iss_gov">#REF!</definedName>
    <definedName name="cf_stb_iss_govd" localSheetId="3">#REF!</definedName>
    <definedName name="cf_stb_iss_govd" localSheetId="2">#REF!</definedName>
    <definedName name="cf_stb_iss_govd" localSheetId="1">#REF!</definedName>
    <definedName name="cf_stb_iss_govd">#REF!</definedName>
    <definedName name="cf_stb_iss_gove" localSheetId="3">#REF!</definedName>
    <definedName name="cf_stb_iss_gove" localSheetId="2">#REF!</definedName>
    <definedName name="cf_stb_iss_gove" localSheetId="1">#REF!</definedName>
    <definedName name="cf_stb_iss_gove">#REF!</definedName>
    <definedName name="cf_stb_iss_mali" localSheetId="3">#REF!</definedName>
    <definedName name="cf_stb_iss_mali" localSheetId="2">#REF!</definedName>
    <definedName name="cf_stb_iss_mali" localSheetId="1">#REF!</definedName>
    <definedName name="cf_stb_iss_mali">#REF!</definedName>
    <definedName name="cf_stb_iss_mwp" localSheetId="3">#REF!</definedName>
    <definedName name="cf_stb_iss_mwp" localSheetId="2">#REF!</definedName>
    <definedName name="cf_stb_iss_mwp" localSheetId="1">#REF!</definedName>
    <definedName name="cf_stb_iss_mwp">#REF!</definedName>
    <definedName name="cf_stb_iss_nep" localSheetId="3">#REF!</definedName>
    <definedName name="cf_stb_iss_nep" localSheetId="2">#REF!</definedName>
    <definedName name="cf_stb_iss_nep" localSheetId="1">#REF!</definedName>
    <definedName name="cf_stb_iss_nep">#REF!</definedName>
    <definedName name="cf_stb_iss_ngov" localSheetId="3">#REF!</definedName>
    <definedName name="cf_stb_iss_ngov" localSheetId="2">#REF!</definedName>
    <definedName name="cf_stb_iss_ngov" localSheetId="1">#REF!</definedName>
    <definedName name="cf_stb_iss_ngov">#REF!</definedName>
    <definedName name="cf_stb_iss_npl" localSheetId="3">#REF!</definedName>
    <definedName name="cf_stb_iss_npl" localSheetId="2">#REF!</definedName>
    <definedName name="cf_stb_iss_npl" localSheetId="1">#REF!</definedName>
    <definedName name="cf_stb_iss_npl">#REF!</definedName>
    <definedName name="cf_stb_iss_resm" localSheetId="3">#REF!</definedName>
    <definedName name="cf_stb_iss_resm" localSheetId="2">#REF!</definedName>
    <definedName name="cf_stb_iss_resm" localSheetId="1">#REF!</definedName>
    <definedName name="cf_stb_iss_resm">#REF!</definedName>
    <definedName name="cf_stb_iss_rgov" localSheetId="3">#REF!</definedName>
    <definedName name="cf_stb_iss_rgov" localSheetId="2">#REF!</definedName>
    <definedName name="cf_stb_iss_rgov" localSheetId="1">#REF!</definedName>
    <definedName name="cf_stb_iss_rgov">#REF!</definedName>
    <definedName name="cf_stb_iss_rmwp" localSheetId="3">#REF!</definedName>
    <definedName name="cf_stb_iss_rmwp" localSheetId="2">#REF!</definedName>
    <definedName name="cf_stb_iss_rmwp" localSheetId="1">#REF!</definedName>
    <definedName name="cf_stb_iss_rmwp">#REF!</definedName>
    <definedName name="cf_stb_iss_rode" localSheetId="3">#REF!</definedName>
    <definedName name="cf_stb_iss_rode" localSheetId="2">#REF!</definedName>
    <definedName name="cf_stb_iss_rode" localSheetId="1">#REF!</definedName>
    <definedName name="cf_stb_iss_rode">#REF!</definedName>
    <definedName name="cf_stb_iss_sols" localSheetId="3">#REF!</definedName>
    <definedName name="cf_stb_iss_sols" localSheetId="2">#REF!</definedName>
    <definedName name="cf_stb_iss_sols" localSheetId="1">#REF!</definedName>
    <definedName name="cf_stb_iss_sols">#REF!</definedName>
    <definedName name="cf_stb_iss_tam" localSheetId="3">#REF!</definedName>
    <definedName name="cf_stb_iss_tam" localSheetId="2">#REF!</definedName>
    <definedName name="cf_stb_iss_tam" localSheetId="1">#REF!</definedName>
    <definedName name="cf_stb_iss_tam">#REF!</definedName>
    <definedName name="cf_stb_iss_tsc" localSheetId="3">#REF!</definedName>
    <definedName name="cf_stb_iss_tsc" localSheetId="2">#REF!</definedName>
    <definedName name="cf_stb_iss_tsc" localSheetId="1">#REF!</definedName>
    <definedName name="cf_stb_iss_tsc">#REF!</definedName>
    <definedName name="cf_stb_iss_vent" localSheetId="3">#REF!</definedName>
    <definedName name="cf_stb_iss_vent" localSheetId="2">#REF!</definedName>
    <definedName name="cf_stb_iss_vent" localSheetId="1">#REF!</definedName>
    <definedName name="cf_stb_iss_vent">#REF!</definedName>
    <definedName name="cf_stb_iss_vfs" localSheetId="3">#REF!</definedName>
    <definedName name="cf_stb_iss_vfs" localSheetId="2">#REF!</definedName>
    <definedName name="cf_stb_iss_vfs" localSheetId="1">#REF!</definedName>
    <definedName name="cf_stb_iss_vfs">#REF!</definedName>
    <definedName name="cf_stb_iss_watr" localSheetId="3">#REF!</definedName>
    <definedName name="cf_stb_iss_watr" localSheetId="2">#REF!</definedName>
    <definedName name="cf_stb_iss_watr" localSheetId="1">#REF!</definedName>
    <definedName name="cf_stb_iss_watr">#REF!</definedName>
    <definedName name="cf_stb_iss_west" localSheetId="3">#REF!</definedName>
    <definedName name="cf_stb_iss_west" localSheetId="2">#REF!</definedName>
    <definedName name="cf_stb_iss_west" localSheetId="1">#REF!</definedName>
    <definedName name="cf_stb_iss_west">#REF!</definedName>
    <definedName name="cf_stb_iss_wolv" localSheetId="3">#REF!</definedName>
    <definedName name="cf_stb_iss_wolv" localSheetId="2">#REF!</definedName>
    <definedName name="cf_stb_iss_wolv" localSheetId="1">#REF!</definedName>
    <definedName name="cf_stb_iss_wolv">#REF!</definedName>
    <definedName name="cf_subs_div" localSheetId="3">#REF!</definedName>
    <definedName name="cf_subs_div" localSheetId="2">#REF!</definedName>
    <definedName name="cf_subs_div" localSheetId="1">#REF!</definedName>
    <definedName name="cf_subs_div">#REF!</definedName>
    <definedName name="cf_subs_earn" localSheetId="3">#REF!</definedName>
    <definedName name="cf_subs_earn" localSheetId="2">#REF!</definedName>
    <definedName name="cf_subs_earn" localSheetId="1">#REF!</definedName>
    <definedName name="cf_subs_earn">#REF!</definedName>
    <definedName name="cf_subs_invest" localSheetId="3">#REF!</definedName>
    <definedName name="cf_subs_invest" localSheetId="2">#REF!</definedName>
    <definedName name="cf_subs_invest" localSheetId="1">#REF!</definedName>
    <definedName name="cf_subs_invest">#REF!</definedName>
    <definedName name="cf_tot_constr_CMDCC" localSheetId="3">#REF!</definedName>
    <definedName name="cf_tot_constr_CMDCC" localSheetId="2">#REF!</definedName>
    <definedName name="cf_tot_constr_CMDCC" localSheetId="1">#REF!</definedName>
    <definedName name="cf_tot_constr_CMDCC">#REF!</definedName>
    <definedName name="cf_tot_constr_CMDEC" localSheetId="3">#REF!</definedName>
    <definedName name="cf_tot_constr_CMDEC" localSheetId="2">#REF!</definedName>
    <definedName name="cf_tot_constr_CMDEC" localSheetId="1">#REF!</definedName>
    <definedName name="cf_tot_constr_CMDEC">#REF!</definedName>
    <definedName name="cf_tot_constr_CMELE" localSheetId="3">#REF!</definedName>
    <definedName name="cf_tot_constr_CMELE" localSheetId="2">#REF!</definedName>
    <definedName name="cf_tot_constr_CMELE" localSheetId="1">#REF!</definedName>
    <definedName name="cf_tot_constr_CMELE">#REF!</definedName>
    <definedName name="cf_tot_constr_CMNEP" localSheetId="3">#REF!</definedName>
    <definedName name="cf_tot_constr_CMNEP" localSheetId="2">#REF!</definedName>
    <definedName name="cf_tot_constr_CMNEP" localSheetId="1">#REF!</definedName>
    <definedName name="cf_tot_constr_CMNEP">#REF!</definedName>
    <definedName name="cf_tot_ret" localSheetId="3">#REF!</definedName>
    <definedName name="cf_tot_ret" localSheetId="2">#REF!</definedName>
    <definedName name="cf_tot_ret" localSheetId="1">#REF!</definedName>
    <definedName name="cf_tot_ret">#REF!</definedName>
    <definedName name="cf_tot_ret_0" localSheetId="3">#REF!</definedName>
    <definedName name="cf_tot_ret_0" localSheetId="2">#REF!</definedName>
    <definedName name="cf_tot_ret_0" localSheetId="1">#REF!</definedName>
    <definedName name="cf_tot_ret_0">#REF!</definedName>
    <definedName name="cf_tot_ret_ambr" localSheetId="3">#REF!</definedName>
    <definedName name="cf_tot_ret_ambr" localSheetId="2">#REF!</definedName>
    <definedName name="cf_tot_ret_ambr" localSheetId="1">#REF!</definedName>
    <definedName name="cf_tot_ret_ambr">#REF!</definedName>
    <definedName name="cf_tot_ret_APIP" localSheetId="3">#REF!</definedName>
    <definedName name="cf_tot_ret_APIP" localSheetId="2">#REF!</definedName>
    <definedName name="cf_tot_ret_APIP" localSheetId="1">#REF!</definedName>
    <definedName name="cf_tot_ret_APIP">#REF!</definedName>
    <definedName name="cf_tot_ret_asst" localSheetId="3">#REF!</definedName>
    <definedName name="cf_tot_ret_asst" localSheetId="2">#REF!</definedName>
    <definedName name="cf_tot_ret_asst" localSheetId="1">#REF!</definedName>
    <definedName name="cf_tot_ret_asst">#REF!</definedName>
    <definedName name="cf_tot_ret_capx" localSheetId="3">#REF!</definedName>
    <definedName name="cf_tot_ret_capx" localSheetId="2">#REF!</definedName>
    <definedName name="cf_tot_ret_capx" localSheetId="1">#REF!</definedName>
    <definedName name="cf_tot_ret_capx">#REF!</definedName>
    <definedName name="cf_tot_ret_CM1DC" localSheetId="3">#REF!</definedName>
    <definedName name="cf_tot_ret_CM1DC" localSheetId="2">#REF!</definedName>
    <definedName name="cf_tot_ret_CM1DC" localSheetId="1">#REF!</definedName>
    <definedName name="cf_tot_ret_CM1DC">#REF!</definedName>
    <definedName name="cf_tot_ret_CM1DE" localSheetId="3">#REF!</definedName>
    <definedName name="cf_tot_ret_CM1DE" localSheetId="2">#REF!</definedName>
    <definedName name="cf_tot_ret_CM1DE" localSheetId="1">#REF!</definedName>
    <definedName name="cf_tot_ret_CM1DE">#REF!</definedName>
    <definedName name="cf_tot_ret_CM1EL" localSheetId="3">#REF!</definedName>
    <definedName name="cf_tot_ret_CM1EL" localSheetId="2">#REF!</definedName>
    <definedName name="cf_tot_ret_CM1EL" localSheetId="1">#REF!</definedName>
    <definedName name="cf_tot_ret_CM1EL">#REF!</definedName>
    <definedName name="cf_tot_ret_CM1NE" localSheetId="3">#REF!</definedName>
    <definedName name="cf_tot_ret_CM1NE" localSheetId="2">#REF!</definedName>
    <definedName name="cf_tot_ret_CM1NE" localSheetId="1">#REF!</definedName>
    <definedName name="cf_tot_ret_CM1NE">#REF!</definedName>
    <definedName name="cf_tot_ret_CM2DC" localSheetId="3">#REF!</definedName>
    <definedName name="cf_tot_ret_CM2DC" localSheetId="2">#REF!</definedName>
    <definedName name="cf_tot_ret_CM2DC" localSheetId="1">#REF!</definedName>
    <definedName name="cf_tot_ret_CM2DC">#REF!</definedName>
    <definedName name="cf_tot_ret_CM2DE" localSheetId="3">#REF!</definedName>
    <definedName name="cf_tot_ret_CM2DE" localSheetId="2">#REF!</definedName>
    <definedName name="cf_tot_ret_CM2DE" localSheetId="1">#REF!</definedName>
    <definedName name="cf_tot_ret_CM2DE">#REF!</definedName>
    <definedName name="cf_tot_ret_CM2EL" localSheetId="3">#REF!</definedName>
    <definedName name="cf_tot_ret_CM2EL" localSheetId="2">#REF!</definedName>
    <definedName name="cf_tot_ret_CM2EL" localSheetId="1">#REF!</definedName>
    <definedName name="cf_tot_ret_CM2EL">#REF!</definedName>
    <definedName name="cf_tot_ret_CM2NE" localSheetId="3">#REF!</definedName>
    <definedName name="cf_tot_ret_CM2NE" localSheetId="2">#REF!</definedName>
    <definedName name="cf_tot_ret_CM2NE" localSheetId="1">#REF!</definedName>
    <definedName name="cf_tot_ret_CM2NE">#REF!</definedName>
    <definedName name="cf_tot_ret_CM3DC" localSheetId="3">#REF!</definedName>
    <definedName name="cf_tot_ret_CM3DC" localSheetId="2">#REF!</definedName>
    <definedName name="cf_tot_ret_CM3DC" localSheetId="1">#REF!</definedName>
    <definedName name="cf_tot_ret_CM3DC">#REF!</definedName>
    <definedName name="cf_tot_ret_CM3DE" localSheetId="3">#REF!</definedName>
    <definedName name="cf_tot_ret_CM3DE" localSheetId="2">#REF!</definedName>
    <definedName name="cf_tot_ret_CM3DE" localSheetId="1">#REF!</definedName>
    <definedName name="cf_tot_ret_CM3DE">#REF!</definedName>
    <definedName name="cf_tot_ret_CM3EL" localSheetId="3">#REF!</definedName>
    <definedName name="cf_tot_ret_CM3EL" localSheetId="2">#REF!</definedName>
    <definedName name="cf_tot_ret_CM3EL" localSheetId="1">#REF!</definedName>
    <definedName name="cf_tot_ret_CM3EL">#REF!</definedName>
    <definedName name="cf_tot_ret_CM3NE" localSheetId="3">#REF!</definedName>
    <definedName name="cf_tot_ret_CM3NE" localSheetId="2">#REF!</definedName>
    <definedName name="cf_tot_ret_CM3NE" localSheetId="1">#REF!</definedName>
    <definedName name="cf_tot_ret_CM3NE">#REF!</definedName>
    <definedName name="cf_tot_ret_CM4DC" localSheetId="3">#REF!</definedName>
    <definedName name="cf_tot_ret_CM4DC" localSheetId="2">#REF!</definedName>
    <definedName name="cf_tot_ret_CM4DC" localSheetId="1">#REF!</definedName>
    <definedName name="cf_tot_ret_CM4DC">#REF!</definedName>
    <definedName name="cf_tot_ret_CM4DE" localSheetId="3">#REF!</definedName>
    <definedName name="cf_tot_ret_CM4DE" localSheetId="2">#REF!</definedName>
    <definedName name="cf_tot_ret_CM4DE" localSheetId="1">#REF!</definedName>
    <definedName name="cf_tot_ret_CM4DE">#REF!</definedName>
    <definedName name="cf_tot_ret_CM4EL" localSheetId="3">#REF!</definedName>
    <definedName name="cf_tot_ret_CM4EL" localSheetId="2">#REF!</definedName>
    <definedName name="cf_tot_ret_CM4EL" localSheetId="1">#REF!</definedName>
    <definedName name="cf_tot_ret_CM4EL">#REF!</definedName>
    <definedName name="cf_tot_ret_CM4NE" localSheetId="3">#REF!</definedName>
    <definedName name="cf_tot_ret_CM4NE" localSheetId="2">#REF!</definedName>
    <definedName name="cf_tot_ret_CM4NE" localSheetId="1">#REF!</definedName>
    <definedName name="cf_tot_ret_CM4NE">#REF!</definedName>
    <definedName name="cf_tot_ret_CM5DC" localSheetId="3">#REF!</definedName>
    <definedName name="cf_tot_ret_CM5DC" localSheetId="2">#REF!</definedName>
    <definedName name="cf_tot_ret_CM5DC" localSheetId="1">#REF!</definedName>
    <definedName name="cf_tot_ret_CM5DC">#REF!</definedName>
    <definedName name="cf_tot_ret_CM5DE" localSheetId="3">#REF!</definedName>
    <definedName name="cf_tot_ret_CM5DE" localSheetId="2">#REF!</definedName>
    <definedName name="cf_tot_ret_CM5DE" localSheetId="1">#REF!</definedName>
    <definedName name="cf_tot_ret_CM5DE">#REF!</definedName>
    <definedName name="cf_tot_ret_CMDCC" localSheetId="3">#REF!</definedName>
    <definedName name="cf_tot_ret_CMDCC" localSheetId="2">#REF!</definedName>
    <definedName name="cf_tot_ret_CMDCC" localSheetId="1">#REF!</definedName>
    <definedName name="cf_tot_ret_CMDCC">#REF!</definedName>
    <definedName name="cf_tot_ret_CMDEC" localSheetId="3">#REF!</definedName>
    <definedName name="cf_tot_ret_CMDEC" localSheetId="2">#REF!</definedName>
    <definedName name="cf_tot_ret_CMDEC" localSheetId="1">#REF!</definedName>
    <definedName name="cf_tot_ret_CMDEC">#REF!</definedName>
    <definedName name="cf_tot_ret_CMDEG" localSheetId="3">#REF!</definedName>
    <definedName name="cf_tot_ret_CMDEG" localSheetId="2">#REF!</definedName>
    <definedName name="cf_tot_ret_CMDEG" localSheetId="1">#REF!</definedName>
    <definedName name="cf_tot_ret_CMDEG">#REF!</definedName>
    <definedName name="cf_tot_ret_CMELE" localSheetId="3">#REF!</definedName>
    <definedName name="cf_tot_ret_CMELE" localSheetId="2">#REF!</definedName>
    <definedName name="cf_tot_ret_CMELE" localSheetId="1">#REF!</definedName>
    <definedName name="cf_tot_ret_CMELE">#REF!</definedName>
    <definedName name="cf_tot_ret_CMNEP" localSheetId="3">#REF!</definedName>
    <definedName name="cf_tot_ret_CMNEP" localSheetId="2">#REF!</definedName>
    <definedName name="cf_tot_ret_CMNEP" localSheetId="1">#REF!</definedName>
    <definedName name="cf_tot_ret_CMNEP">#REF!</definedName>
    <definedName name="cf_tot_ret_corp" localSheetId="3">#REF!</definedName>
    <definedName name="cf_tot_ret_corp" localSheetId="2">#REF!</definedName>
    <definedName name="cf_tot_ret_corp" localSheetId="1">#REF!</definedName>
    <definedName name="cf_tot_ret_corp">#REF!</definedName>
    <definedName name="cf_tot_ret_cres" localSheetId="3">#REF!</definedName>
    <definedName name="cf_tot_ret_cres" localSheetId="2">#REF!</definedName>
    <definedName name="cf_tot_ret_cres" localSheetId="1">#REF!</definedName>
    <definedName name="cf_tot_ret_cres">#REF!</definedName>
    <definedName name="cf_tot_ret_crmw" localSheetId="3">#REF!</definedName>
    <definedName name="cf_tot_ret_crmw" localSheetId="2">#REF!</definedName>
    <definedName name="cf_tot_ret_crmw" localSheetId="1">#REF!</definedName>
    <definedName name="cf_tot_ret_crmw">#REF!</definedName>
    <definedName name="cf_tot_ret_dadj" localSheetId="3">#REF!</definedName>
    <definedName name="cf_tot_ret_dadj" localSheetId="2">#REF!</definedName>
    <definedName name="cf_tot_ret_dadj" localSheetId="1">#REF!</definedName>
    <definedName name="cf_tot_ret_dadj">#REF!</definedName>
    <definedName name="cf_tot_ret_dcc" localSheetId="3">#REF!</definedName>
    <definedName name="cf_tot_ret_dcc" localSheetId="2">#REF!</definedName>
    <definedName name="cf_tot_ret_dcc" localSheetId="1">#REF!</definedName>
    <definedName name="cf_tot_ret_dcc">#REF!</definedName>
    <definedName name="cf_tot_ret_dccw" localSheetId="3">#REF!</definedName>
    <definedName name="cf_tot_ret_dccw" localSheetId="2">#REF!</definedName>
    <definedName name="cf_tot_ret_dccw" localSheetId="1">#REF!</definedName>
    <definedName name="cf_tot_ret_dccw">#REF!</definedName>
    <definedName name="cf_tot_ret_dcom" localSheetId="3">#REF!</definedName>
    <definedName name="cf_tot_ret_dcom" localSheetId="2">#REF!</definedName>
    <definedName name="cf_tot_ret_dcom" localSheetId="1">#REF!</definedName>
    <definedName name="cf_tot_ret_dcom">#REF!</definedName>
    <definedName name="cf_tot_ret_degw" localSheetId="3">#REF!</definedName>
    <definedName name="cf_tot_ret_degw" localSheetId="2">#REF!</definedName>
    <definedName name="cf_tot_ret_degw" localSheetId="1">#REF!</definedName>
    <definedName name="cf_tot_ret_degw">#REF!</definedName>
    <definedName name="cf_tot_ret_deiw" localSheetId="3">#REF!</definedName>
    <definedName name="cf_tot_ret_deiw" localSheetId="2">#REF!</definedName>
    <definedName name="cf_tot_ret_deiw" localSheetId="1">#REF!</definedName>
    <definedName name="cf_tot_ret_deiw">#REF!</definedName>
    <definedName name="cf_tot_ret_denw" localSheetId="3">#REF!</definedName>
    <definedName name="cf_tot_ret_denw" localSheetId="2">#REF!</definedName>
    <definedName name="cf_tot_ret_denw" localSheetId="1">#REF!</definedName>
    <definedName name="cf_tot_ret_denw">#REF!</definedName>
    <definedName name="cf_tot_ret_desi" localSheetId="3">#REF!</definedName>
    <definedName name="cf_tot_ret_desi" localSheetId="2">#REF!</definedName>
    <definedName name="cf_tot_ret_desi" localSheetId="1">#REF!</definedName>
    <definedName name="cf_tot_ret_desi">#REF!</definedName>
    <definedName name="cf_tot_ret_dess" localSheetId="3">#REF!</definedName>
    <definedName name="cf_tot_ret_dess" localSheetId="2">#REF!</definedName>
    <definedName name="cf_tot_ret_dess" localSheetId="1">#REF!</definedName>
    <definedName name="cf_tot_ret_dess">#REF!</definedName>
    <definedName name="cf_tot_ret_dfd" localSheetId="3">#REF!</definedName>
    <definedName name="cf_tot_ret_dfd" localSheetId="2">#REF!</definedName>
    <definedName name="cf_tot_ret_dfd" localSheetId="1">#REF!</definedName>
    <definedName name="cf_tot_ret_dfd">#REF!</definedName>
    <definedName name="cf_tot_ret_dgov" localSheetId="3">#REF!</definedName>
    <definedName name="cf_tot_ret_dgov" localSheetId="2">#REF!</definedName>
    <definedName name="cf_tot_ret_dgov" localSheetId="1">#REF!</definedName>
    <definedName name="cf_tot_ret_dgov">#REF!</definedName>
    <definedName name="cf_tot_ret_div" localSheetId="3">#REF!</definedName>
    <definedName name="cf_tot_ret_div" localSheetId="2">#REF!</definedName>
    <definedName name="cf_tot_ret_div" localSheetId="1">#REF!</definedName>
    <definedName name="cf_tot_ret_div">#REF!</definedName>
    <definedName name="cf_tot_ret_dnet" localSheetId="3">#REF!</definedName>
    <definedName name="cf_tot_ret_dnet" localSheetId="2">#REF!</definedName>
    <definedName name="cf_tot_ret_dnet" localSheetId="1">#REF!</definedName>
    <definedName name="cf_tot_ret_dnet">#REF!</definedName>
    <definedName name="cf_tot_ret_dpbg" localSheetId="3">#REF!</definedName>
    <definedName name="cf_tot_ret_dpbg" localSheetId="2">#REF!</definedName>
    <definedName name="cf_tot_ret_dpbg" localSheetId="1">#REF!</definedName>
    <definedName name="cf_tot_ret_dpbg">#REF!</definedName>
    <definedName name="cf_tot_ret_dsol" localSheetId="3">#REF!</definedName>
    <definedName name="cf_tot_ret_dsol" localSheetId="2">#REF!</definedName>
    <definedName name="cf_tot_ret_dsol" localSheetId="1">#REF!</definedName>
    <definedName name="cf_tot_ret_dsol">#REF!</definedName>
    <definedName name="cf_tot_ret_eadj" localSheetId="3">#REF!</definedName>
    <definedName name="cf_tot_ret_eadj" localSheetId="2">#REF!</definedName>
    <definedName name="cf_tot_ret_eadj" localSheetId="1">#REF!</definedName>
    <definedName name="cf_tot_ret_eadj">#REF!</definedName>
    <definedName name="cf_tot_ret_egov" localSheetId="3">#REF!</definedName>
    <definedName name="cf_tot_ret_egov" localSheetId="2">#REF!</definedName>
    <definedName name="cf_tot_ret_egov" localSheetId="1">#REF!</definedName>
    <definedName name="cf_tot_ret_egov">#REF!</definedName>
    <definedName name="cf_tot_ret_elec" localSheetId="3">#REF!</definedName>
    <definedName name="cf_tot_ret_elec" localSheetId="2">#REF!</definedName>
    <definedName name="cf_tot_ret_elec" localSheetId="1">#REF!</definedName>
    <definedName name="cf_tot_ret_elec">#REF!</definedName>
    <definedName name="cf_tot_ret_esvc" localSheetId="3">#REF!</definedName>
    <definedName name="cf_tot_ret_esvc" localSheetId="2">#REF!</definedName>
    <definedName name="cf_tot_ret_esvc" localSheetId="1">#REF!</definedName>
    <definedName name="cf_tot_ret_esvc">#REF!</definedName>
    <definedName name="cf_tot_ret_fnco" localSheetId="3">#REF!</definedName>
    <definedName name="cf_tot_ret_fnco" localSheetId="2">#REF!</definedName>
    <definedName name="cf_tot_ret_fnco" localSheetId="1">#REF!</definedName>
    <definedName name="cf_tot_ret_fnco">#REF!</definedName>
    <definedName name="cf_tot_ret_fsac" localSheetId="3">#REF!</definedName>
    <definedName name="cf_tot_ret_fsac" localSheetId="2">#REF!</definedName>
    <definedName name="cf_tot_ret_fsac" localSheetId="1">#REF!</definedName>
    <definedName name="cf_tot_ret_fsac">#REF!</definedName>
    <definedName name="cf_tot_ret_fsad" localSheetId="3">#REF!</definedName>
    <definedName name="cf_tot_ret_fsad" localSheetId="2">#REF!</definedName>
    <definedName name="cf_tot_ret_fsad" localSheetId="1">#REF!</definedName>
    <definedName name="cf_tot_ret_fsad">#REF!</definedName>
    <definedName name="cf_tot_ret_fser" localSheetId="3">#REF!</definedName>
    <definedName name="cf_tot_ret_fser" localSheetId="2">#REF!</definedName>
    <definedName name="cf_tot_ret_fser" localSheetId="1">#REF!</definedName>
    <definedName name="cf_tot_ret_fser">#REF!</definedName>
    <definedName name="cf_tot_ret_fstp" localSheetId="3">#REF!</definedName>
    <definedName name="cf_tot_ret_fstp" localSheetId="2">#REF!</definedName>
    <definedName name="cf_tot_ret_fstp" localSheetId="1">#REF!</definedName>
    <definedName name="cf_tot_ret_fstp">#REF!</definedName>
    <definedName name="cf_tot_ret_gadd" localSheetId="3">#REF!</definedName>
    <definedName name="cf_tot_ret_gadd" localSheetId="2">#REF!</definedName>
    <definedName name="cf_tot_ret_gadd" localSheetId="1">#REF!</definedName>
    <definedName name="cf_tot_ret_gadd">#REF!</definedName>
    <definedName name="cf_tot_ret_gadi" localSheetId="3">#REF!</definedName>
    <definedName name="cf_tot_ret_gadi" localSheetId="2">#REF!</definedName>
    <definedName name="cf_tot_ret_gadi" localSheetId="1">#REF!</definedName>
    <definedName name="cf_tot_ret_gadi">#REF!</definedName>
    <definedName name="cf_tot_ret_gadj" localSheetId="3">#REF!</definedName>
    <definedName name="cf_tot_ret_gadj" localSheetId="2">#REF!</definedName>
    <definedName name="cf_tot_ret_gadj" localSheetId="1">#REF!</definedName>
    <definedName name="cf_tot_ret_gadj">#REF!</definedName>
    <definedName name="cf_tot_ret_gov" localSheetId="3">#REF!</definedName>
    <definedName name="cf_tot_ret_gov" localSheetId="2">#REF!</definedName>
    <definedName name="cf_tot_ret_gov" localSheetId="1">#REF!</definedName>
    <definedName name="cf_tot_ret_gov">#REF!</definedName>
    <definedName name="cf_tot_ret_govd" localSheetId="3">#REF!</definedName>
    <definedName name="cf_tot_ret_govd" localSheetId="2">#REF!</definedName>
    <definedName name="cf_tot_ret_govd" localSheetId="1">#REF!</definedName>
    <definedName name="cf_tot_ret_govd">#REF!</definedName>
    <definedName name="cf_tot_ret_gove" localSheetId="3">#REF!</definedName>
    <definedName name="cf_tot_ret_gove" localSheetId="2">#REF!</definedName>
    <definedName name="cf_tot_ret_gove" localSheetId="1">#REF!</definedName>
    <definedName name="cf_tot_ret_gove">#REF!</definedName>
    <definedName name="cf_tot_ret_mali" localSheetId="3">#REF!</definedName>
    <definedName name="cf_tot_ret_mali" localSheetId="2">#REF!</definedName>
    <definedName name="cf_tot_ret_mali" localSheetId="1">#REF!</definedName>
    <definedName name="cf_tot_ret_mali">#REF!</definedName>
    <definedName name="cf_tot_ret_mwp" localSheetId="3">#REF!</definedName>
    <definedName name="cf_tot_ret_mwp" localSheetId="2">#REF!</definedName>
    <definedName name="cf_tot_ret_mwp" localSheetId="1">#REF!</definedName>
    <definedName name="cf_tot_ret_mwp">#REF!</definedName>
    <definedName name="cf_tot_ret_nep" localSheetId="3">#REF!</definedName>
    <definedName name="cf_tot_ret_nep" localSheetId="2">#REF!</definedName>
    <definedName name="cf_tot_ret_nep" localSheetId="1">#REF!</definedName>
    <definedName name="cf_tot_ret_nep">#REF!</definedName>
    <definedName name="cf_tot_ret_ngov" localSheetId="3">#REF!</definedName>
    <definedName name="cf_tot_ret_ngov" localSheetId="2">#REF!</definedName>
    <definedName name="cf_tot_ret_ngov" localSheetId="1">#REF!</definedName>
    <definedName name="cf_tot_ret_ngov">#REF!</definedName>
    <definedName name="cf_tot_ret_npl" localSheetId="3">#REF!</definedName>
    <definedName name="cf_tot_ret_npl" localSheetId="2">#REF!</definedName>
    <definedName name="cf_tot_ret_npl" localSheetId="1">#REF!</definedName>
    <definedName name="cf_tot_ret_npl">#REF!</definedName>
    <definedName name="cf_tot_ret_resm" localSheetId="3">#REF!</definedName>
    <definedName name="cf_tot_ret_resm" localSheetId="2">#REF!</definedName>
    <definedName name="cf_tot_ret_resm" localSheetId="1">#REF!</definedName>
    <definedName name="cf_tot_ret_resm">#REF!</definedName>
    <definedName name="cf_tot_ret_rgov" localSheetId="3">#REF!</definedName>
    <definedName name="cf_tot_ret_rgov" localSheetId="2">#REF!</definedName>
    <definedName name="cf_tot_ret_rgov" localSheetId="1">#REF!</definedName>
    <definedName name="cf_tot_ret_rgov">#REF!</definedName>
    <definedName name="cf_tot_ret_rmwp" localSheetId="3">#REF!</definedName>
    <definedName name="cf_tot_ret_rmwp" localSheetId="2">#REF!</definedName>
    <definedName name="cf_tot_ret_rmwp" localSheetId="1">#REF!</definedName>
    <definedName name="cf_tot_ret_rmwp">#REF!</definedName>
    <definedName name="cf_tot_ret_rode" localSheetId="3">#REF!</definedName>
    <definedName name="cf_tot_ret_rode" localSheetId="2">#REF!</definedName>
    <definedName name="cf_tot_ret_rode" localSheetId="1">#REF!</definedName>
    <definedName name="cf_tot_ret_rode">#REF!</definedName>
    <definedName name="cf_tot_ret_sols" localSheetId="3">#REF!</definedName>
    <definedName name="cf_tot_ret_sols" localSheetId="2">#REF!</definedName>
    <definedName name="cf_tot_ret_sols" localSheetId="1">#REF!</definedName>
    <definedName name="cf_tot_ret_sols">#REF!</definedName>
    <definedName name="cf_tot_ret_tam" localSheetId="3">#REF!</definedName>
    <definedName name="cf_tot_ret_tam" localSheetId="2">#REF!</definedName>
    <definedName name="cf_tot_ret_tam" localSheetId="1">#REF!</definedName>
    <definedName name="cf_tot_ret_tam">#REF!</definedName>
    <definedName name="cf_tot_ret_tsc" localSheetId="3">#REF!</definedName>
    <definedName name="cf_tot_ret_tsc" localSheetId="2">#REF!</definedName>
    <definedName name="cf_tot_ret_tsc" localSheetId="1">#REF!</definedName>
    <definedName name="cf_tot_ret_tsc">#REF!</definedName>
    <definedName name="cf_tot_ret_vent" localSheetId="3">#REF!</definedName>
    <definedName name="cf_tot_ret_vent" localSheetId="2">#REF!</definedName>
    <definedName name="cf_tot_ret_vent" localSheetId="1">#REF!</definedName>
    <definedName name="cf_tot_ret_vent">#REF!</definedName>
    <definedName name="cf_tot_ret_vfs" localSheetId="3">#REF!</definedName>
    <definedName name="cf_tot_ret_vfs" localSheetId="2">#REF!</definedName>
    <definedName name="cf_tot_ret_vfs" localSheetId="1">#REF!</definedName>
    <definedName name="cf_tot_ret_vfs">#REF!</definedName>
    <definedName name="cf_tot_ret_watr" localSheetId="3">#REF!</definedName>
    <definedName name="cf_tot_ret_watr" localSheetId="2">#REF!</definedName>
    <definedName name="cf_tot_ret_watr" localSheetId="1">#REF!</definedName>
    <definedName name="cf_tot_ret_watr">#REF!</definedName>
    <definedName name="cf_tot_ret_west" localSheetId="3">#REF!</definedName>
    <definedName name="cf_tot_ret_west" localSheetId="2">#REF!</definedName>
    <definedName name="cf_tot_ret_west" localSheetId="1">#REF!</definedName>
    <definedName name="cf_tot_ret_west">#REF!</definedName>
    <definedName name="cf_tot_ret_wolv" localSheetId="3">#REF!</definedName>
    <definedName name="cf_tot_ret_wolv" localSheetId="2">#REF!</definedName>
    <definedName name="cf_tot_ret_wolv" localSheetId="1">#REF!</definedName>
    <definedName name="cf_tot_ret_wolv">#REF!</definedName>
    <definedName name="cf_vfs_iss_CM1DC" localSheetId="3">#REF!</definedName>
    <definedName name="cf_vfs_iss_CM1DC" localSheetId="2">#REF!</definedName>
    <definedName name="cf_vfs_iss_CM1DC" localSheetId="1">#REF!</definedName>
    <definedName name="cf_vfs_iss_CM1DC">#REF!</definedName>
    <definedName name="cf_vfs_iss_CM1DE" localSheetId="3">#REF!</definedName>
    <definedName name="cf_vfs_iss_CM1DE" localSheetId="2">#REF!</definedName>
    <definedName name="cf_vfs_iss_CM1DE" localSheetId="1">#REF!</definedName>
    <definedName name="cf_vfs_iss_CM1DE">#REF!</definedName>
    <definedName name="cf_vfs_iss_CM1EL" localSheetId="3">#REF!</definedName>
    <definedName name="cf_vfs_iss_CM1EL" localSheetId="2">#REF!</definedName>
    <definedName name="cf_vfs_iss_CM1EL" localSheetId="1">#REF!</definedName>
    <definedName name="cf_vfs_iss_CM1EL">#REF!</definedName>
    <definedName name="cf_vfs_iss_CM4DC" localSheetId="3">#REF!</definedName>
    <definedName name="cf_vfs_iss_CM4DC" localSheetId="2">#REF!</definedName>
    <definedName name="cf_vfs_iss_CM4DC" localSheetId="1">#REF!</definedName>
    <definedName name="cf_vfs_iss_CM4DC">#REF!</definedName>
    <definedName name="cf_vfs_iss_CM4DE" localSheetId="3">#REF!</definedName>
    <definedName name="cf_vfs_iss_CM4DE" localSheetId="2">#REF!</definedName>
    <definedName name="cf_vfs_iss_CM4DE" localSheetId="1">#REF!</definedName>
    <definedName name="cf_vfs_iss_CM4DE">#REF!</definedName>
    <definedName name="cf_vfs_iss_CM4EL" localSheetId="3">#REF!</definedName>
    <definedName name="cf_vfs_iss_CM4EL" localSheetId="2">#REF!</definedName>
    <definedName name="cf_vfs_iss_CM4EL" localSheetId="1">#REF!</definedName>
    <definedName name="cf_vfs_iss_CM4EL">#REF!</definedName>
    <definedName name="cf_vfs_iss_CMDCC" localSheetId="3">#REF!</definedName>
    <definedName name="cf_vfs_iss_CMDCC" localSheetId="2">#REF!</definedName>
    <definedName name="cf_vfs_iss_CMDCC" localSheetId="1">#REF!</definedName>
    <definedName name="cf_vfs_iss_CMDCC">#REF!</definedName>
    <definedName name="cf_vfs_iss_CMDEC" localSheetId="3">#REF!</definedName>
    <definedName name="cf_vfs_iss_CMDEC" localSheetId="2">#REF!</definedName>
    <definedName name="cf_vfs_iss_CMDEC" localSheetId="1">#REF!</definedName>
    <definedName name="cf_vfs_iss_CMDEC">#REF!</definedName>
    <definedName name="cf_vfs_iss_CMDEG" localSheetId="3">#REF!</definedName>
    <definedName name="cf_vfs_iss_CMDEG" localSheetId="2">#REF!</definedName>
    <definedName name="cf_vfs_iss_CMDEG" localSheetId="1">#REF!</definedName>
    <definedName name="cf_vfs_iss_CMDEG">#REF!</definedName>
    <definedName name="cf_vfs_iss_CMELE" localSheetId="3">#REF!</definedName>
    <definedName name="cf_vfs_iss_CMELE" localSheetId="2">#REF!</definedName>
    <definedName name="cf_vfs_iss_CMELE" localSheetId="1">#REF!</definedName>
    <definedName name="cf_vfs_iss_CMELE">#REF!</definedName>
    <definedName name="cf_vfs_iss_CMNEP" localSheetId="3">#REF!</definedName>
    <definedName name="cf_vfs_iss_CMNEP" localSheetId="2">#REF!</definedName>
    <definedName name="cf_vfs_iss_CMNEP" localSheetId="1">#REF!</definedName>
    <definedName name="cf_vfs_iss_CMNEP">#REF!</definedName>
    <definedName name="cf_vfs_iss_dpbg" localSheetId="3">#REF!</definedName>
    <definedName name="cf_vfs_iss_dpbg" localSheetId="2">#REF!</definedName>
    <definedName name="cf_vfs_iss_dpbg" localSheetId="1">#REF!</definedName>
    <definedName name="cf_vfs_iss_dpbg">#REF!</definedName>
    <definedName name="cf_vfs_iss_nep" localSheetId="3">#REF!</definedName>
    <definedName name="cf_vfs_iss_nep" localSheetId="2">#REF!</definedName>
    <definedName name="cf_vfs_iss_nep" localSheetId="1">#REF!</definedName>
    <definedName name="cf_vfs_iss_nep">#REF!</definedName>
    <definedName name="cf_wc" localSheetId="3">#REF!</definedName>
    <definedName name="cf_wc" localSheetId="2">#REF!</definedName>
    <definedName name="cf_wc" localSheetId="1">#REF!</definedName>
    <definedName name="cf_wc">#REF!</definedName>
    <definedName name="cf_wc_minint_be" localSheetId="3">#REF!</definedName>
    <definedName name="cf_wc_minint_be" localSheetId="2">#REF!</definedName>
    <definedName name="cf_wc_minint_be" localSheetId="1">#REF!</definedName>
    <definedName name="cf_wc_minint_be">#REF!</definedName>
    <definedName name="cf_wc_minint_be_0" localSheetId="3">#REF!</definedName>
    <definedName name="cf_wc_minint_be_0" localSheetId="2">#REF!</definedName>
    <definedName name="cf_wc_minint_be_0" localSheetId="1">#REF!</definedName>
    <definedName name="cf_wc_minint_be_0">#REF!</definedName>
    <definedName name="cf_wc_minint_be_ambr" localSheetId="3">#REF!</definedName>
    <definedName name="cf_wc_minint_be_ambr" localSheetId="2">#REF!</definedName>
    <definedName name="cf_wc_minint_be_ambr" localSheetId="1">#REF!</definedName>
    <definedName name="cf_wc_minint_be_ambr">#REF!</definedName>
    <definedName name="cf_wc_minint_be_asst" localSheetId="3">#REF!</definedName>
    <definedName name="cf_wc_minint_be_asst" localSheetId="2">#REF!</definedName>
    <definedName name="cf_wc_minint_be_asst" localSheetId="1">#REF!</definedName>
    <definedName name="cf_wc_minint_be_asst">#REF!</definedName>
    <definedName name="cf_wc_minint_be_capx" localSheetId="3">#REF!</definedName>
    <definedName name="cf_wc_minint_be_capx" localSheetId="2">#REF!</definedName>
    <definedName name="cf_wc_minint_be_capx" localSheetId="1">#REF!</definedName>
    <definedName name="cf_wc_minint_be_capx">#REF!</definedName>
    <definedName name="cf_wc_minint_be_CM1DC" localSheetId="3">#REF!</definedName>
    <definedName name="cf_wc_minint_be_CM1DC" localSheetId="2">#REF!</definedName>
    <definedName name="cf_wc_minint_be_CM1DC" localSheetId="1">#REF!</definedName>
    <definedName name="cf_wc_minint_be_CM1DC">#REF!</definedName>
    <definedName name="cf_wc_minint_be_CM1DE" localSheetId="3">#REF!</definedName>
    <definedName name="cf_wc_minint_be_CM1DE" localSheetId="2">#REF!</definedName>
    <definedName name="cf_wc_minint_be_CM1DE" localSheetId="1">#REF!</definedName>
    <definedName name="cf_wc_minint_be_CM1DE">#REF!</definedName>
    <definedName name="cf_wc_minint_be_CM1EL" localSheetId="3">#REF!</definedName>
    <definedName name="cf_wc_minint_be_CM1EL" localSheetId="2">#REF!</definedName>
    <definedName name="cf_wc_minint_be_CM1EL" localSheetId="1">#REF!</definedName>
    <definedName name="cf_wc_minint_be_CM1EL">#REF!</definedName>
    <definedName name="cf_wc_minint_be_CM2DC" localSheetId="3">#REF!</definedName>
    <definedName name="cf_wc_minint_be_CM2DC" localSheetId="2">#REF!</definedName>
    <definedName name="cf_wc_minint_be_CM2DC" localSheetId="1">#REF!</definedName>
    <definedName name="cf_wc_minint_be_CM2DC">#REF!</definedName>
    <definedName name="cf_wc_minint_be_CM3DC" localSheetId="3">#REF!</definedName>
    <definedName name="cf_wc_minint_be_CM3DC" localSheetId="2">#REF!</definedName>
    <definedName name="cf_wc_minint_be_CM3DC" localSheetId="1">#REF!</definedName>
    <definedName name="cf_wc_minint_be_CM3DC">#REF!</definedName>
    <definedName name="cf_wc_minint_be_CM4DC" localSheetId="3">#REF!</definedName>
    <definedName name="cf_wc_minint_be_CM4DC" localSheetId="2">#REF!</definedName>
    <definedName name="cf_wc_minint_be_CM4DC" localSheetId="1">#REF!</definedName>
    <definedName name="cf_wc_minint_be_CM4DC">#REF!</definedName>
    <definedName name="cf_wc_minint_be_CM4DE" localSheetId="3">#REF!</definedName>
    <definedName name="cf_wc_minint_be_CM4DE" localSheetId="2">#REF!</definedName>
    <definedName name="cf_wc_minint_be_CM4DE" localSheetId="1">#REF!</definedName>
    <definedName name="cf_wc_minint_be_CM4DE">#REF!</definedName>
    <definedName name="cf_wc_minint_be_CM4EL" localSheetId="3">#REF!</definedName>
    <definedName name="cf_wc_minint_be_CM4EL" localSheetId="2">#REF!</definedName>
    <definedName name="cf_wc_minint_be_CM4EL" localSheetId="1">#REF!</definedName>
    <definedName name="cf_wc_minint_be_CM4EL">#REF!</definedName>
    <definedName name="cf_wc_minint_be_CMDCC" localSheetId="3">#REF!</definedName>
    <definedName name="cf_wc_minint_be_CMDCC" localSheetId="2">#REF!</definedName>
    <definedName name="cf_wc_minint_be_CMDCC" localSheetId="1">#REF!</definedName>
    <definedName name="cf_wc_minint_be_CMDCC">#REF!</definedName>
    <definedName name="cf_wc_minint_be_CMDEG" localSheetId="3">#REF!</definedName>
    <definedName name="cf_wc_minint_be_CMDEG" localSheetId="2">#REF!</definedName>
    <definedName name="cf_wc_minint_be_CMDEG" localSheetId="1">#REF!</definedName>
    <definedName name="cf_wc_minint_be_CMDEG">#REF!</definedName>
    <definedName name="cf_wc_minint_be_CMELE" localSheetId="3">#REF!</definedName>
    <definedName name="cf_wc_minint_be_CMELE" localSheetId="2">#REF!</definedName>
    <definedName name="cf_wc_minint_be_CMELE" localSheetId="1">#REF!</definedName>
    <definedName name="cf_wc_minint_be_CMELE">#REF!</definedName>
    <definedName name="cf_wc_minint_be_CMNEP" localSheetId="3">#REF!</definedName>
    <definedName name="cf_wc_minint_be_CMNEP" localSheetId="2">#REF!</definedName>
    <definedName name="cf_wc_minint_be_CMNEP" localSheetId="1">#REF!</definedName>
    <definedName name="cf_wc_minint_be_CMNEP">#REF!</definedName>
    <definedName name="cf_wc_minint_be_corp" localSheetId="3">#REF!</definedName>
    <definedName name="cf_wc_minint_be_corp" localSheetId="2">#REF!</definedName>
    <definedName name="cf_wc_minint_be_corp" localSheetId="1">#REF!</definedName>
    <definedName name="cf_wc_minint_be_corp">#REF!</definedName>
    <definedName name="cf_wc_minint_be_cres" localSheetId="3">#REF!</definedName>
    <definedName name="cf_wc_minint_be_cres" localSheetId="2">#REF!</definedName>
    <definedName name="cf_wc_minint_be_cres" localSheetId="1">#REF!</definedName>
    <definedName name="cf_wc_minint_be_cres">#REF!</definedName>
    <definedName name="cf_wc_minint_be_crmw" localSheetId="3">#REF!</definedName>
    <definedName name="cf_wc_minint_be_crmw" localSheetId="2">#REF!</definedName>
    <definedName name="cf_wc_minint_be_crmw" localSheetId="1">#REF!</definedName>
    <definedName name="cf_wc_minint_be_crmw">#REF!</definedName>
    <definedName name="cf_wc_minint_be_dadj" localSheetId="3">#REF!</definedName>
    <definedName name="cf_wc_minint_be_dadj" localSheetId="2">#REF!</definedName>
    <definedName name="cf_wc_minint_be_dadj" localSheetId="1">#REF!</definedName>
    <definedName name="cf_wc_minint_be_dadj">#REF!</definedName>
    <definedName name="cf_wc_minint_be_dcc" localSheetId="3">#REF!</definedName>
    <definedName name="cf_wc_minint_be_dcc" localSheetId="2">#REF!</definedName>
    <definedName name="cf_wc_minint_be_dcc" localSheetId="1">#REF!</definedName>
    <definedName name="cf_wc_minint_be_dcc">#REF!</definedName>
    <definedName name="cf_wc_minint_be_dccw" localSheetId="3">#REF!</definedName>
    <definedName name="cf_wc_minint_be_dccw" localSheetId="2">#REF!</definedName>
    <definedName name="cf_wc_minint_be_dccw" localSheetId="1">#REF!</definedName>
    <definedName name="cf_wc_minint_be_dccw">#REF!</definedName>
    <definedName name="cf_wc_minint_be_dcom" localSheetId="3">#REF!</definedName>
    <definedName name="cf_wc_minint_be_dcom" localSheetId="2">#REF!</definedName>
    <definedName name="cf_wc_minint_be_dcom" localSheetId="1">#REF!</definedName>
    <definedName name="cf_wc_minint_be_dcom">#REF!</definedName>
    <definedName name="cf_wc_minint_be_degw" localSheetId="3">#REF!</definedName>
    <definedName name="cf_wc_minint_be_degw" localSheetId="2">#REF!</definedName>
    <definedName name="cf_wc_minint_be_degw" localSheetId="1">#REF!</definedName>
    <definedName name="cf_wc_minint_be_degw">#REF!</definedName>
    <definedName name="cf_wc_minint_be_deiw" localSheetId="3">#REF!</definedName>
    <definedName name="cf_wc_minint_be_deiw" localSheetId="2">#REF!</definedName>
    <definedName name="cf_wc_minint_be_deiw" localSheetId="1">#REF!</definedName>
    <definedName name="cf_wc_minint_be_deiw">#REF!</definedName>
    <definedName name="cf_wc_minint_be_denw" localSheetId="3">#REF!</definedName>
    <definedName name="cf_wc_minint_be_denw" localSheetId="2">#REF!</definedName>
    <definedName name="cf_wc_minint_be_denw" localSheetId="1">#REF!</definedName>
    <definedName name="cf_wc_minint_be_denw">#REF!</definedName>
    <definedName name="cf_wc_minint_be_desi" localSheetId="3">#REF!</definedName>
    <definedName name="cf_wc_minint_be_desi" localSheetId="2">#REF!</definedName>
    <definedName name="cf_wc_minint_be_desi" localSheetId="1">#REF!</definedName>
    <definedName name="cf_wc_minint_be_desi">#REF!</definedName>
    <definedName name="cf_wc_minint_be_dess" localSheetId="3">#REF!</definedName>
    <definedName name="cf_wc_minint_be_dess" localSheetId="2">#REF!</definedName>
    <definedName name="cf_wc_minint_be_dess" localSheetId="1">#REF!</definedName>
    <definedName name="cf_wc_minint_be_dess">#REF!</definedName>
    <definedName name="cf_wc_minint_be_dfd" localSheetId="3">#REF!</definedName>
    <definedName name="cf_wc_minint_be_dfd" localSheetId="2">#REF!</definedName>
    <definedName name="cf_wc_minint_be_dfd" localSheetId="1">#REF!</definedName>
    <definedName name="cf_wc_minint_be_dfd">#REF!</definedName>
    <definedName name="cf_wc_minint_be_dgov" localSheetId="3">#REF!</definedName>
    <definedName name="cf_wc_minint_be_dgov" localSheetId="2">#REF!</definedName>
    <definedName name="cf_wc_minint_be_dgov" localSheetId="1">#REF!</definedName>
    <definedName name="cf_wc_minint_be_dgov">#REF!</definedName>
    <definedName name="cf_wc_minint_be_dnet" localSheetId="3">#REF!</definedName>
    <definedName name="cf_wc_minint_be_dnet" localSheetId="2">#REF!</definedName>
    <definedName name="cf_wc_minint_be_dnet" localSheetId="1">#REF!</definedName>
    <definedName name="cf_wc_minint_be_dnet">#REF!</definedName>
    <definedName name="cf_wc_minint_be_dpbg" localSheetId="3">#REF!</definedName>
    <definedName name="cf_wc_minint_be_dpbg" localSheetId="2">#REF!</definedName>
    <definedName name="cf_wc_minint_be_dpbg" localSheetId="1">#REF!</definedName>
    <definedName name="cf_wc_minint_be_dpbg">#REF!</definedName>
    <definedName name="cf_wc_minint_be_dsol" localSheetId="3">#REF!</definedName>
    <definedName name="cf_wc_minint_be_dsol" localSheetId="2">#REF!</definedName>
    <definedName name="cf_wc_minint_be_dsol" localSheetId="1">#REF!</definedName>
    <definedName name="cf_wc_minint_be_dsol">#REF!</definedName>
    <definedName name="cf_wc_minint_be_eadj" localSheetId="3">#REF!</definedName>
    <definedName name="cf_wc_minint_be_eadj" localSheetId="2">#REF!</definedName>
    <definedName name="cf_wc_minint_be_eadj" localSheetId="1">#REF!</definedName>
    <definedName name="cf_wc_minint_be_eadj">#REF!</definedName>
    <definedName name="cf_wc_minint_be_egov" localSheetId="3">#REF!</definedName>
    <definedName name="cf_wc_minint_be_egov" localSheetId="2">#REF!</definedName>
    <definedName name="cf_wc_minint_be_egov" localSheetId="1">#REF!</definedName>
    <definedName name="cf_wc_minint_be_egov">#REF!</definedName>
    <definedName name="cf_wc_minint_be_elec" localSheetId="3">#REF!</definedName>
    <definedName name="cf_wc_minint_be_elec" localSheetId="2">#REF!</definedName>
    <definedName name="cf_wc_minint_be_elec" localSheetId="1">#REF!</definedName>
    <definedName name="cf_wc_minint_be_elec">#REF!</definedName>
    <definedName name="cf_wc_minint_be_esvc" localSheetId="3">#REF!</definedName>
    <definedName name="cf_wc_minint_be_esvc" localSheetId="2">#REF!</definedName>
    <definedName name="cf_wc_minint_be_esvc" localSheetId="1">#REF!</definedName>
    <definedName name="cf_wc_minint_be_esvc">#REF!</definedName>
    <definedName name="cf_wc_minint_be_fnco" localSheetId="3">#REF!</definedName>
    <definedName name="cf_wc_minint_be_fnco" localSheetId="2">#REF!</definedName>
    <definedName name="cf_wc_minint_be_fnco" localSheetId="1">#REF!</definedName>
    <definedName name="cf_wc_minint_be_fnco">#REF!</definedName>
    <definedName name="cf_wc_minint_be_fsac" localSheetId="3">#REF!</definedName>
    <definedName name="cf_wc_minint_be_fsac" localSheetId="2">#REF!</definedName>
    <definedName name="cf_wc_minint_be_fsac" localSheetId="1">#REF!</definedName>
    <definedName name="cf_wc_minint_be_fsac">#REF!</definedName>
    <definedName name="cf_wc_minint_be_fsad" localSheetId="3">#REF!</definedName>
    <definedName name="cf_wc_minint_be_fsad" localSheetId="2">#REF!</definedName>
    <definedName name="cf_wc_minint_be_fsad" localSheetId="1">#REF!</definedName>
    <definedName name="cf_wc_minint_be_fsad">#REF!</definedName>
    <definedName name="cf_wc_minint_be_fser" localSheetId="3">#REF!</definedName>
    <definedName name="cf_wc_minint_be_fser" localSheetId="2">#REF!</definedName>
    <definedName name="cf_wc_minint_be_fser" localSheetId="1">#REF!</definedName>
    <definedName name="cf_wc_minint_be_fser">#REF!</definedName>
    <definedName name="cf_wc_minint_be_fstp" localSheetId="3">#REF!</definedName>
    <definedName name="cf_wc_minint_be_fstp" localSheetId="2">#REF!</definedName>
    <definedName name="cf_wc_minint_be_fstp" localSheetId="1">#REF!</definedName>
    <definedName name="cf_wc_minint_be_fstp">#REF!</definedName>
    <definedName name="cf_wc_minint_be_gadd" localSheetId="3">#REF!</definedName>
    <definedName name="cf_wc_minint_be_gadd" localSheetId="2">#REF!</definedName>
    <definedName name="cf_wc_minint_be_gadd" localSheetId="1">#REF!</definedName>
    <definedName name="cf_wc_minint_be_gadd">#REF!</definedName>
    <definedName name="cf_wc_minint_be_gadi" localSheetId="3">#REF!</definedName>
    <definedName name="cf_wc_minint_be_gadi" localSheetId="2">#REF!</definedName>
    <definedName name="cf_wc_minint_be_gadi" localSheetId="1">#REF!</definedName>
    <definedName name="cf_wc_minint_be_gadi">#REF!</definedName>
    <definedName name="cf_wc_minint_be_gadj" localSheetId="3">#REF!</definedName>
    <definedName name="cf_wc_minint_be_gadj" localSheetId="2">#REF!</definedName>
    <definedName name="cf_wc_minint_be_gadj" localSheetId="1">#REF!</definedName>
    <definedName name="cf_wc_minint_be_gadj">#REF!</definedName>
    <definedName name="cf_wc_minint_be_gov" localSheetId="3">#REF!</definedName>
    <definedName name="cf_wc_minint_be_gov" localSheetId="2">#REF!</definedName>
    <definedName name="cf_wc_minint_be_gov" localSheetId="1">#REF!</definedName>
    <definedName name="cf_wc_minint_be_gov">#REF!</definedName>
    <definedName name="cf_wc_minint_be_govd" localSheetId="3">#REF!</definedName>
    <definedName name="cf_wc_minint_be_govd" localSheetId="2">#REF!</definedName>
    <definedName name="cf_wc_minint_be_govd" localSheetId="1">#REF!</definedName>
    <definedName name="cf_wc_minint_be_govd">#REF!</definedName>
    <definedName name="cf_wc_minint_be_gove" localSheetId="3">#REF!</definedName>
    <definedName name="cf_wc_minint_be_gove" localSheetId="2">#REF!</definedName>
    <definedName name="cf_wc_minint_be_gove" localSheetId="1">#REF!</definedName>
    <definedName name="cf_wc_minint_be_gove">#REF!</definedName>
    <definedName name="cf_wc_minint_be_mali" localSheetId="3">#REF!</definedName>
    <definedName name="cf_wc_minint_be_mali" localSheetId="2">#REF!</definedName>
    <definedName name="cf_wc_minint_be_mali" localSheetId="1">#REF!</definedName>
    <definedName name="cf_wc_minint_be_mali">#REF!</definedName>
    <definedName name="cf_wc_minint_be_mwp" localSheetId="3">#REF!</definedName>
    <definedName name="cf_wc_minint_be_mwp" localSheetId="2">#REF!</definedName>
    <definedName name="cf_wc_minint_be_mwp" localSheetId="1">#REF!</definedName>
    <definedName name="cf_wc_minint_be_mwp">#REF!</definedName>
    <definedName name="cf_wc_minint_be_nep" localSheetId="3">#REF!</definedName>
    <definedName name="cf_wc_minint_be_nep" localSheetId="2">#REF!</definedName>
    <definedName name="cf_wc_minint_be_nep" localSheetId="1">#REF!</definedName>
    <definedName name="cf_wc_minint_be_nep">#REF!</definedName>
    <definedName name="cf_wc_minint_be_ngov" localSheetId="3">#REF!</definedName>
    <definedName name="cf_wc_minint_be_ngov" localSheetId="2">#REF!</definedName>
    <definedName name="cf_wc_minint_be_ngov" localSheetId="1">#REF!</definedName>
    <definedName name="cf_wc_minint_be_ngov">#REF!</definedName>
    <definedName name="cf_wc_minint_be_npl" localSheetId="3">#REF!</definedName>
    <definedName name="cf_wc_minint_be_npl" localSheetId="2">#REF!</definedName>
    <definedName name="cf_wc_minint_be_npl" localSheetId="1">#REF!</definedName>
    <definedName name="cf_wc_minint_be_npl">#REF!</definedName>
    <definedName name="cf_wc_minint_be_resm" localSheetId="3">#REF!</definedName>
    <definedName name="cf_wc_minint_be_resm" localSheetId="2">#REF!</definedName>
    <definedName name="cf_wc_minint_be_resm" localSheetId="1">#REF!</definedName>
    <definedName name="cf_wc_minint_be_resm">#REF!</definedName>
    <definedName name="cf_wc_minint_be_rgov" localSheetId="3">#REF!</definedName>
    <definedName name="cf_wc_minint_be_rgov" localSheetId="2">#REF!</definedName>
    <definedName name="cf_wc_minint_be_rgov" localSheetId="1">#REF!</definedName>
    <definedName name="cf_wc_minint_be_rgov">#REF!</definedName>
    <definedName name="cf_wc_minint_be_rmwp" localSheetId="3">#REF!</definedName>
    <definedName name="cf_wc_minint_be_rmwp" localSheetId="2">#REF!</definedName>
    <definedName name="cf_wc_minint_be_rmwp" localSheetId="1">#REF!</definedName>
    <definedName name="cf_wc_minint_be_rmwp">#REF!</definedName>
    <definedName name="cf_wc_minint_be_rode" localSheetId="3">#REF!</definedName>
    <definedName name="cf_wc_minint_be_rode" localSheetId="2">#REF!</definedName>
    <definedName name="cf_wc_minint_be_rode" localSheetId="1">#REF!</definedName>
    <definedName name="cf_wc_minint_be_rode">#REF!</definedName>
    <definedName name="cf_wc_minint_be_sols" localSheetId="3">#REF!</definedName>
    <definedName name="cf_wc_minint_be_sols" localSheetId="2">#REF!</definedName>
    <definedName name="cf_wc_minint_be_sols" localSheetId="1">#REF!</definedName>
    <definedName name="cf_wc_minint_be_sols">#REF!</definedName>
    <definedName name="cf_wc_minint_be_tam" localSheetId="3">#REF!</definedName>
    <definedName name="cf_wc_minint_be_tam" localSheetId="2">#REF!</definedName>
    <definedName name="cf_wc_minint_be_tam" localSheetId="1">#REF!</definedName>
    <definedName name="cf_wc_minint_be_tam">#REF!</definedName>
    <definedName name="cf_wc_minint_be_tsc" localSheetId="3">#REF!</definedName>
    <definedName name="cf_wc_minint_be_tsc" localSheetId="2">#REF!</definedName>
    <definedName name="cf_wc_minint_be_tsc" localSheetId="1">#REF!</definedName>
    <definedName name="cf_wc_minint_be_tsc">#REF!</definedName>
    <definedName name="cf_wc_minint_be_vent" localSheetId="3">#REF!</definedName>
    <definedName name="cf_wc_minint_be_vent" localSheetId="2">#REF!</definedName>
    <definedName name="cf_wc_minint_be_vent" localSheetId="1">#REF!</definedName>
    <definedName name="cf_wc_minint_be_vent">#REF!</definedName>
    <definedName name="cf_wc_minint_be_vfs" localSheetId="3">#REF!</definedName>
    <definedName name="cf_wc_minint_be_vfs" localSheetId="2">#REF!</definedName>
    <definedName name="cf_wc_minint_be_vfs" localSheetId="1">#REF!</definedName>
    <definedName name="cf_wc_minint_be_vfs">#REF!</definedName>
    <definedName name="cf_wc_minint_be_watr" localSheetId="3">#REF!</definedName>
    <definedName name="cf_wc_minint_be_watr" localSheetId="2">#REF!</definedName>
    <definedName name="cf_wc_minint_be_watr" localSheetId="1">#REF!</definedName>
    <definedName name="cf_wc_minint_be_watr">#REF!</definedName>
    <definedName name="cf_wc_minint_be_west" localSheetId="3">#REF!</definedName>
    <definedName name="cf_wc_minint_be_west" localSheetId="2">#REF!</definedName>
    <definedName name="cf_wc_minint_be_west" localSheetId="1">#REF!</definedName>
    <definedName name="cf_wc_minint_be_west">#REF!</definedName>
    <definedName name="cf_wc_minint_be_wolv" localSheetId="3">#REF!</definedName>
    <definedName name="cf_wc_minint_be_wolv" localSheetId="2">#REF!</definedName>
    <definedName name="cf_wc_minint_be_wolv" localSheetId="1">#REF!</definedName>
    <definedName name="cf_wc_minint_be_wolv">#REF!</definedName>
    <definedName name="cf_wc_minint_maint" localSheetId="3">#REF!</definedName>
    <definedName name="cf_wc_minint_maint" localSheetId="2">#REF!</definedName>
    <definedName name="cf_wc_minint_maint" localSheetId="1">#REF!</definedName>
    <definedName name="cf_wc_minint_maint">#REF!</definedName>
    <definedName name="cf_wc_minint_maint_0" localSheetId="3">#REF!</definedName>
    <definedName name="cf_wc_minint_maint_0" localSheetId="2">#REF!</definedName>
    <definedName name="cf_wc_minint_maint_0" localSheetId="1">#REF!</definedName>
    <definedName name="cf_wc_minint_maint_0">#REF!</definedName>
    <definedName name="cf_wc_minint_maint_ambr" localSheetId="3">#REF!</definedName>
    <definedName name="cf_wc_minint_maint_ambr" localSheetId="2">#REF!</definedName>
    <definedName name="cf_wc_minint_maint_ambr" localSheetId="1">#REF!</definedName>
    <definedName name="cf_wc_minint_maint_ambr">#REF!</definedName>
    <definedName name="cf_wc_minint_maint_asst" localSheetId="3">#REF!</definedName>
    <definedName name="cf_wc_minint_maint_asst" localSheetId="2">#REF!</definedName>
    <definedName name="cf_wc_minint_maint_asst" localSheetId="1">#REF!</definedName>
    <definedName name="cf_wc_minint_maint_asst">#REF!</definedName>
    <definedName name="cf_wc_minint_maint_capx" localSheetId="3">#REF!</definedName>
    <definedName name="cf_wc_minint_maint_capx" localSheetId="2">#REF!</definedName>
    <definedName name="cf_wc_minint_maint_capx" localSheetId="1">#REF!</definedName>
    <definedName name="cf_wc_minint_maint_capx">#REF!</definedName>
    <definedName name="cf_wc_minint_maint_CM1DC" localSheetId="3">#REF!</definedName>
    <definedName name="cf_wc_minint_maint_CM1DC" localSheetId="2">#REF!</definedName>
    <definedName name="cf_wc_minint_maint_CM1DC" localSheetId="1">#REF!</definedName>
    <definedName name="cf_wc_minint_maint_CM1DC">#REF!</definedName>
    <definedName name="cf_wc_minint_maint_CM1DE" localSheetId="3">#REF!</definedName>
    <definedName name="cf_wc_minint_maint_CM1DE" localSheetId="2">#REF!</definedName>
    <definedName name="cf_wc_minint_maint_CM1DE" localSheetId="1">#REF!</definedName>
    <definedName name="cf_wc_minint_maint_CM1DE">#REF!</definedName>
    <definedName name="cf_wc_minint_maint_CM1EL" localSheetId="3">#REF!</definedName>
    <definedName name="cf_wc_minint_maint_CM1EL" localSheetId="2">#REF!</definedName>
    <definedName name="cf_wc_minint_maint_CM1EL" localSheetId="1">#REF!</definedName>
    <definedName name="cf_wc_minint_maint_CM1EL">#REF!</definedName>
    <definedName name="cf_wc_minint_maint_CM2DC" localSheetId="3">#REF!</definedName>
    <definedName name="cf_wc_minint_maint_CM2DC" localSheetId="2">#REF!</definedName>
    <definedName name="cf_wc_minint_maint_CM2DC" localSheetId="1">#REF!</definedName>
    <definedName name="cf_wc_minint_maint_CM2DC">#REF!</definedName>
    <definedName name="cf_wc_minint_maint_CM3DC" localSheetId="3">#REF!</definedName>
    <definedName name="cf_wc_minint_maint_CM3DC" localSheetId="2">#REF!</definedName>
    <definedName name="cf_wc_minint_maint_CM3DC" localSheetId="1">#REF!</definedName>
    <definedName name="cf_wc_minint_maint_CM3DC">#REF!</definedName>
    <definedName name="cf_wc_minint_maint_CM4DC" localSheetId="3">#REF!</definedName>
    <definedName name="cf_wc_minint_maint_CM4DC" localSheetId="2">#REF!</definedName>
    <definedName name="cf_wc_minint_maint_CM4DC" localSheetId="1">#REF!</definedName>
    <definedName name="cf_wc_minint_maint_CM4DC">#REF!</definedName>
    <definedName name="cf_wc_minint_maint_CM4DE" localSheetId="3">#REF!</definedName>
    <definedName name="cf_wc_minint_maint_CM4DE" localSheetId="2">#REF!</definedName>
    <definedName name="cf_wc_minint_maint_CM4DE" localSheetId="1">#REF!</definedName>
    <definedName name="cf_wc_minint_maint_CM4DE">#REF!</definedName>
    <definedName name="cf_wc_minint_maint_CM4EL" localSheetId="3">#REF!</definedName>
    <definedName name="cf_wc_minint_maint_CM4EL" localSheetId="2">#REF!</definedName>
    <definedName name="cf_wc_minint_maint_CM4EL" localSheetId="1">#REF!</definedName>
    <definedName name="cf_wc_minint_maint_CM4EL">#REF!</definedName>
    <definedName name="cf_wc_minint_maint_CMDCC" localSheetId="3">#REF!</definedName>
    <definedName name="cf_wc_minint_maint_CMDCC" localSheetId="2">#REF!</definedName>
    <definedName name="cf_wc_minint_maint_CMDCC" localSheetId="1">#REF!</definedName>
    <definedName name="cf_wc_minint_maint_CMDCC">#REF!</definedName>
    <definedName name="cf_wc_minint_maint_CMDEG" localSheetId="3">#REF!</definedName>
    <definedName name="cf_wc_minint_maint_CMDEG" localSheetId="2">#REF!</definedName>
    <definedName name="cf_wc_minint_maint_CMDEG" localSheetId="1">#REF!</definedName>
    <definedName name="cf_wc_minint_maint_CMDEG">#REF!</definedName>
    <definedName name="cf_wc_minint_maint_CMELE" localSheetId="3">#REF!</definedName>
    <definedName name="cf_wc_minint_maint_CMELE" localSheetId="2">#REF!</definedName>
    <definedName name="cf_wc_minint_maint_CMELE" localSheetId="1">#REF!</definedName>
    <definedName name="cf_wc_minint_maint_CMELE">#REF!</definedName>
    <definedName name="cf_wc_minint_maint_CMNEP" localSheetId="3">#REF!</definedName>
    <definedName name="cf_wc_minint_maint_CMNEP" localSheetId="2">#REF!</definedName>
    <definedName name="cf_wc_minint_maint_CMNEP" localSheetId="1">#REF!</definedName>
    <definedName name="cf_wc_minint_maint_CMNEP">#REF!</definedName>
    <definedName name="cf_wc_minint_maint_corp" localSheetId="3">#REF!</definedName>
    <definedName name="cf_wc_minint_maint_corp" localSheetId="2">#REF!</definedName>
    <definedName name="cf_wc_minint_maint_corp" localSheetId="1">#REF!</definedName>
    <definedName name="cf_wc_minint_maint_corp">#REF!</definedName>
    <definedName name="cf_wc_minint_maint_cres" localSheetId="3">#REF!</definedName>
    <definedName name="cf_wc_minint_maint_cres" localSheetId="2">#REF!</definedName>
    <definedName name="cf_wc_minint_maint_cres" localSheetId="1">#REF!</definedName>
    <definedName name="cf_wc_minint_maint_cres">#REF!</definedName>
    <definedName name="cf_wc_minint_maint_crmw" localSheetId="3">#REF!</definedName>
    <definedName name="cf_wc_minint_maint_crmw" localSheetId="2">#REF!</definedName>
    <definedName name="cf_wc_minint_maint_crmw" localSheetId="1">#REF!</definedName>
    <definedName name="cf_wc_minint_maint_crmw">#REF!</definedName>
    <definedName name="cf_wc_minint_maint_dadj" localSheetId="3">#REF!</definedName>
    <definedName name="cf_wc_minint_maint_dadj" localSheetId="2">#REF!</definedName>
    <definedName name="cf_wc_minint_maint_dadj" localSheetId="1">#REF!</definedName>
    <definedName name="cf_wc_minint_maint_dadj">#REF!</definedName>
    <definedName name="cf_wc_minint_maint_dcc" localSheetId="3">#REF!</definedName>
    <definedName name="cf_wc_minint_maint_dcc" localSheetId="2">#REF!</definedName>
    <definedName name="cf_wc_minint_maint_dcc" localSheetId="1">#REF!</definedName>
    <definedName name="cf_wc_minint_maint_dcc">#REF!</definedName>
    <definedName name="cf_wc_minint_maint_dccw" localSheetId="3">#REF!</definedName>
    <definedName name="cf_wc_minint_maint_dccw" localSheetId="2">#REF!</definedName>
    <definedName name="cf_wc_minint_maint_dccw" localSheetId="1">#REF!</definedName>
    <definedName name="cf_wc_minint_maint_dccw">#REF!</definedName>
    <definedName name="cf_wc_minint_maint_dcom" localSheetId="3">#REF!</definedName>
    <definedName name="cf_wc_minint_maint_dcom" localSheetId="2">#REF!</definedName>
    <definedName name="cf_wc_minint_maint_dcom" localSheetId="1">#REF!</definedName>
    <definedName name="cf_wc_minint_maint_dcom">#REF!</definedName>
    <definedName name="cf_wc_minint_maint_degw" localSheetId="3">#REF!</definedName>
    <definedName name="cf_wc_minint_maint_degw" localSheetId="2">#REF!</definedName>
    <definedName name="cf_wc_minint_maint_degw" localSheetId="1">#REF!</definedName>
    <definedName name="cf_wc_minint_maint_degw">#REF!</definedName>
    <definedName name="cf_wc_minint_maint_deiw" localSheetId="3">#REF!</definedName>
    <definedName name="cf_wc_minint_maint_deiw" localSheetId="2">#REF!</definedName>
    <definedName name="cf_wc_minint_maint_deiw" localSheetId="1">#REF!</definedName>
    <definedName name="cf_wc_minint_maint_deiw">#REF!</definedName>
    <definedName name="cf_wc_minint_maint_denw" localSheetId="3">#REF!</definedName>
    <definedName name="cf_wc_minint_maint_denw" localSheetId="2">#REF!</definedName>
    <definedName name="cf_wc_minint_maint_denw" localSheetId="1">#REF!</definedName>
    <definedName name="cf_wc_minint_maint_denw">#REF!</definedName>
    <definedName name="cf_wc_minint_maint_desi" localSheetId="3">#REF!</definedName>
    <definedName name="cf_wc_minint_maint_desi" localSheetId="2">#REF!</definedName>
    <definedName name="cf_wc_minint_maint_desi" localSheetId="1">#REF!</definedName>
    <definedName name="cf_wc_minint_maint_desi">#REF!</definedName>
    <definedName name="cf_wc_minint_maint_dess" localSheetId="3">#REF!</definedName>
    <definedName name="cf_wc_minint_maint_dess" localSheetId="2">#REF!</definedName>
    <definedName name="cf_wc_minint_maint_dess" localSheetId="1">#REF!</definedName>
    <definedName name="cf_wc_minint_maint_dess">#REF!</definedName>
    <definedName name="cf_wc_minint_maint_dfd" localSheetId="3">#REF!</definedName>
    <definedName name="cf_wc_minint_maint_dfd" localSheetId="2">#REF!</definedName>
    <definedName name="cf_wc_minint_maint_dfd" localSheetId="1">#REF!</definedName>
    <definedName name="cf_wc_minint_maint_dfd">#REF!</definedName>
    <definedName name="cf_wc_minint_maint_dgov" localSheetId="3">#REF!</definedName>
    <definedName name="cf_wc_minint_maint_dgov" localSheetId="2">#REF!</definedName>
    <definedName name="cf_wc_minint_maint_dgov" localSheetId="1">#REF!</definedName>
    <definedName name="cf_wc_minint_maint_dgov">#REF!</definedName>
    <definedName name="cf_wc_minint_maint_dnet" localSheetId="3">#REF!</definedName>
    <definedName name="cf_wc_minint_maint_dnet" localSheetId="2">#REF!</definedName>
    <definedName name="cf_wc_minint_maint_dnet" localSheetId="1">#REF!</definedName>
    <definedName name="cf_wc_minint_maint_dnet">#REF!</definedName>
    <definedName name="cf_wc_minint_maint_dpbg" localSheetId="3">#REF!</definedName>
    <definedName name="cf_wc_minint_maint_dpbg" localSheetId="2">#REF!</definedName>
    <definedName name="cf_wc_minint_maint_dpbg" localSheetId="1">#REF!</definedName>
    <definedName name="cf_wc_minint_maint_dpbg">#REF!</definedName>
    <definedName name="cf_wc_minint_maint_dsol" localSheetId="3">#REF!</definedName>
    <definedName name="cf_wc_minint_maint_dsol" localSheetId="2">#REF!</definedName>
    <definedName name="cf_wc_minint_maint_dsol" localSheetId="1">#REF!</definedName>
    <definedName name="cf_wc_minint_maint_dsol">#REF!</definedName>
    <definedName name="cf_wc_minint_maint_eadj" localSheetId="3">#REF!</definedName>
    <definedName name="cf_wc_minint_maint_eadj" localSheetId="2">#REF!</definedName>
    <definedName name="cf_wc_minint_maint_eadj" localSheetId="1">#REF!</definedName>
    <definedName name="cf_wc_minint_maint_eadj">#REF!</definedName>
    <definedName name="cf_wc_minint_maint_egov" localSheetId="3">#REF!</definedName>
    <definedName name="cf_wc_minint_maint_egov" localSheetId="2">#REF!</definedName>
    <definedName name="cf_wc_minint_maint_egov" localSheetId="1">#REF!</definedName>
    <definedName name="cf_wc_minint_maint_egov">#REF!</definedName>
    <definedName name="cf_wc_minint_maint_elec" localSheetId="3">#REF!</definedName>
    <definedName name="cf_wc_minint_maint_elec" localSheetId="2">#REF!</definedName>
    <definedName name="cf_wc_minint_maint_elec" localSheetId="1">#REF!</definedName>
    <definedName name="cf_wc_minint_maint_elec">#REF!</definedName>
    <definedName name="cf_wc_minint_maint_esvc" localSheetId="3">#REF!</definedName>
    <definedName name="cf_wc_minint_maint_esvc" localSheetId="2">#REF!</definedName>
    <definedName name="cf_wc_minint_maint_esvc" localSheetId="1">#REF!</definedName>
    <definedName name="cf_wc_minint_maint_esvc">#REF!</definedName>
    <definedName name="cf_wc_minint_maint_fnco" localSheetId="3">#REF!</definedName>
    <definedName name="cf_wc_minint_maint_fnco" localSheetId="2">#REF!</definedName>
    <definedName name="cf_wc_minint_maint_fnco" localSheetId="1">#REF!</definedName>
    <definedName name="cf_wc_minint_maint_fnco">#REF!</definedName>
    <definedName name="cf_wc_minint_maint_fsac" localSheetId="3">#REF!</definedName>
    <definedName name="cf_wc_minint_maint_fsac" localSheetId="2">#REF!</definedName>
    <definedName name="cf_wc_minint_maint_fsac" localSheetId="1">#REF!</definedName>
    <definedName name="cf_wc_minint_maint_fsac">#REF!</definedName>
    <definedName name="cf_wc_minint_maint_fsad" localSheetId="3">#REF!</definedName>
    <definedName name="cf_wc_minint_maint_fsad" localSheetId="2">#REF!</definedName>
    <definedName name="cf_wc_minint_maint_fsad" localSheetId="1">#REF!</definedName>
    <definedName name="cf_wc_minint_maint_fsad">#REF!</definedName>
    <definedName name="cf_wc_minint_maint_fser" localSheetId="3">#REF!</definedName>
    <definedName name="cf_wc_minint_maint_fser" localSheetId="2">#REF!</definedName>
    <definedName name="cf_wc_minint_maint_fser" localSheetId="1">#REF!</definedName>
    <definedName name="cf_wc_minint_maint_fser">#REF!</definedName>
    <definedName name="cf_wc_minint_maint_fstp" localSheetId="3">#REF!</definedName>
    <definedName name="cf_wc_minint_maint_fstp" localSheetId="2">#REF!</definedName>
    <definedName name="cf_wc_minint_maint_fstp" localSheetId="1">#REF!</definedName>
    <definedName name="cf_wc_minint_maint_fstp">#REF!</definedName>
    <definedName name="cf_wc_minint_maint_gadd" localSheetId="3">#REF!</definedName>
    <definedName name="cf_wc_minint_maint_gadd" localSheetId="2">#REF!</definedName>
    <definedName name="cf_wc_minint_maint_gadd" localSheetId="1">#REF!</definedName>
    <definedName name="cf_wc_minint_maint_gadd">#REF!</definedName>
    <definedName name="cf_wc_minint_maint_gadi" localSheetId="3">#REF!</definedName>
    <definedName name="cf_wc_minint_maint_gadi" localSheetId="2">#REF!</definedName>
    <definedName name="cf_wc_minint_maint_gadi" localSheetId="1">#REF!</definedName>
    <definedName name="cf_wc_minint_maint_gadi">#REF!</definedName>
    <definedName name="cf_wc_minint_maint_gadj" localSheetId="3">#REF!</definedName>
    <definedName name="cf_wc_minint_maint_gadj" localSheetId="2">#REF!</definedName>
    <definedName name="cf_wc_minint_maint_gadj" localSheetId="1">#REF!</definedName>
    <definedName name="cf_wc_minint_maint_gadj">#REF!</definedName>
    <definedName name="cf_wc_minint_maint_gov" localSheetId="3">#REF!</definedName>
    <definedName name="cf_wc_minint_maint_gov" localSheetId="2">#REF!</definedName>
    <definedName name="cf_wc_minint_maint_gov" localSheetId="1">#REF!</definedName>
    <definedName name="cf_wc_minint_maint_gov">#REF!</definedName>
    <definedName name="cf_wc_minint_maint_govd" localSheetId="3">#REF!</definedName>
    <definedName name="cf_wc_minint_maint_govd" localSheetId="2">#REF!</definedName>
    <definedName name="cf_wc_minint_maint_govd" localSheetId="1">#REF!</definedName>
    <definedName name="cf_wc_minint_maint_govd">#REF!</definedName>
    <definedName name="cf_wc_minint_maint_gove" localSheetId="3">#REF!</definedName>
    <definedName name="cf_wc_minint_maint_gove" localSheetId="2">#REF!</definedName>
    <definedName name="cf_wc_minint_maint_gove" localSheetId="1">#REF!</definedName>
    <definedName name="cf_wc_minint_maint_gove">#REF!</definedName>
    <definedName name="cf_wc_minint_maint_mali" localSheetId="3">#REF!</definedName>
    <definedName name="cf_wc_minint_maint_mali" localSheetId="2">#REF!</definedName>
    <definedName name="cf_wc_minint_maint_mali" localSheetId="1">#REF!</definedName>
    <definedName name="cf_wc_minint_maint_mali">#REF!</definedName>
    <definedName name="cf_wc_minint_maint_mwp" localSheetId="3">#REF!</definedName>
    <definedName name="cf_wc_minint_maint_mwp" localSheetId="2">#REF!</definedName>
    <definedName name="cf_wc_minint_maint_mwp" localSheetId="1">#REF!</definedName>
    <definedName name="cf_wc_minint_maint_mwp">#REF!</definedName>
    <definedName name="cf_wc_minint_maint_nep" localSheetId="3">#REF!</definedName>
    <definedName name="cf_wc_minint_maint_nep" localSheetId="2">#REF!</definedName>
    <definedName name="cf_wc_minint_maint_nep" localSheetId="1">#REF!</definedName>
    <definedName name="cf_wc_minint_maint_nep">#REF!</definedName>
    <definedName name="cf_wc_minint_maint_ngov" localSheetId="3">#REF!</definedName>
    <definedName name="cf_wc_minint_maint_ngov" localSheetId="2">#REF!</definedName>
    <definedName name="cf_wc_minint_maint_ngov" localSheetId="1">#REF!</definedName>
    <definedName name="cf_wc_minint_maint_ngov">#REF!</definedName>
    <definedName name="cf_wc_minint_maint_npl" localSheetId="3">#REF!</definedName>
    <definedName name="cf_wc_minint_maint_npl" localSheetId="2">#REF!</definedName>
    <definedName name="cf_wc_minint_maint_npl" localSheetId="1">#REF!</definedName>
    <definedName name="cf_wc_minint_maint_npl">#REF!</definedName>
    <definedName name="cf_wc_minint_maint_resm" localSheetId="3">#REF!</definedName>
    <definedName name="cf_wc_minint_maint_resm" localSheetId="2">#REF!</definedName>
    <definedName name="cf_wc_minint_maint_resm" localSheetId="1">#REF!</definedName>
    <definedName name="cf_wc_minint_maint_resm">#REF!</definedName>
    <definedName name="cf_wc_minint_maint_rgov" localSheetId="3">#REF!</definedName>
    <definedName name="cf_wc_minint_maint_rgov" localSheetId="2">#REF!</definedName>
    <definedName name="cf_wc_minint_maint_rgov" localSheetId="1">#REF!</definedName>
    <definedName name="cf_wc_minint_maint_rgov">#REF!</definedName>
    <definedName name="cf_wc_minint_maint_rmwp" localSheetId="3">#REF!</definedName>
    <definedName name="cf_wc_minint_maint_rmwp" localSheetId="2">#REF!</definedName>
    <definedName name="cf_wc_minint_maint_rmwp" localSheetId="1">#REF!</definedName>
    <definedName name="cf_wc_minint_maint_rmwp">#REF!</definedName>
    <definedName name="cf_wc_minint_maint_rode" localSheetId="3">#REF!</definedName>
    <definedName name="cf_wc_minint_maint_rode" localSheetId="2">#REF!</definedName>
    <definedName name="cf_wc_minint_maint_rode" localSheetId="1">#REF!</definedName>
    <definedName name="cf_wc_minint_maint_rode">#REF!</definedName>
    <definedName name="cf_wc_minint_maint_sols" localSheetId="3">#REF!</definedName>
    <definedName name="cf_wc_minint_maint_sols" localSheetId="2">#REF!</definedName>
    <definedName name="cf_wc_minint_maint_sols" localSheetId="1">#REF!</definedName>
    <definedName name="cf_wc_minint_maint_sols">#REF!</definedName>
    <definedName name="cf_wc_minint_maint_tam" localSheetId="3">#REF!</definedName>
    <definedName name="cf_wc_minint_maint_tam" localSheetId="2">#REF!</definedName>
    <definedName name="cf_wc_minint_maint_tam" localSheetId="1">#REF!</definedName>
    <definedName name="cf_wc_minint_maint_tam">#REF!</definedName>
    <definedName name="cf_wc_minint_maint_tsc" localSheetId="3">#REF!</definedName>
    <definedName name="cf_wc_minint_maint_tsc" localSheetId="2">#REF!</definedName>
    <definedName name="cf_wc_minint_maint_tsc" localSheetId="1">#REF!</definedName>
    <definedName name="cf_wc_minint_maint_tsc">#REF!</definedName>
    <definedName name="cf_wc_minint_maint_vent" localSheetId="3">#REF!</definedName>
    <definedName name="cf_wc_minint_maint_vent" localSheetId="2">#REF!</definedName>
    <definedName name="cf_wc_minint_maint_vent" localSheetId="1">#REF!</definedName>
    <definedName name="cf_wc_minint_maint_vent">#REF!</definedName>
    <definedName name="cf_wc_minint_maint_vfs" localSheetId="3">#REF!</definedName>
    <definedName name="cf_wc_minint_maint_vfs" localSheetId="2">#REF!</definedName>
    <definedName name="cf_wc_minint_maint_vfs" localSheetId="1">#REF!</definedName>
    <definedName name="cf_wc_minint_maint_vfs">#REF!</definedName>
    <definedName name="cf_wc_minint_maint_watr" localSheetId="3">#REF!</definedName>
    <definedName name="cf_wc_minint_maint_watr" localSheetId="2">#REF!</definedName>
    <definedName name="cf_wc_minint_maint_watr" localSheetId="1">#REF!</definedName>
    <definedName name="cf_wc_minint_maint_watr">#REF!</definedName>
    <definedName name="cf_wc_minint_maint_west" localSheetId="3">#REF!</definedName>
    <definedName name="cf_wc_minint_maint_west" localSheetId="2">#REF!</definedName>
    <definedName name="cf_wc_minint_maint_west" localSheetId="1">#REF!</definedName>
    <definedName name="cf_wc_minint_maint_west">#REF!</definedName>
    <definedName name="cf_wc_minint_maint_wolv" localSheetId="3">#REF!</definedName>
    <definedName name="cf_wc_minint_maint_wolv" localSheetId="2">#REF!</definedName>
    <definedName name="cf_wc_minint_maint_wolv" localSheetId="1">#REF!</definedName>
    <definedName name="cf_wc_minint_maint_wolv">#REF!</definedName>
    <definedName name="cf_wc_other" localSheetId="3">#REF!</definedName>
    <definedName name="cf_wc_other" localSheetId="2">#REF!</definedName>
    <definedName name="cf_wc_other" localSheetId="1">#REF!</definedName>
    <definedName name="cf_wc_other">#REF!</definedName>
    <definedName name="CFB4Fin" localSheetId="3">#REF!</definedName>
    <definedName name="CFB4Fin" localSheetId="2">#REF!</definedName>
    <definedName name="CFB4Fin" localSheetId="1">#REF!</definedName>
    <definedName name="CFB4Fin">#REF!</definedName>
    <definedName name="CHARTOFACCOUNTSID1">#REF!</definedName>
    <definedName name="check" localSheetId="3">#REF!</definedName>
    <definedName name="check" localSheetId="2">#REF!</definedName>
    <definedName name="check" localSheetId="1">#REF!</definedName>
    <definedName name="check">#REF!</definedName>
    <definedName name="ClosedApr00">#REF!</definedName>
    <definedName name="ClosedDec">#REF!</definedName>
    <definedName name="ClosedDecNE">#REF!</definedName>
    <definedName name="ClosedFeb00">#REF!</definedName>
    <definedName name="ClosedJan00">#REF!</definedName>
    <definedName name="ClosedJul00">#REF!</definedName>
    <definedName name="ClosedJun00">#REF!</definedName>
    <definedName name="ClosedMar00">#REF!</definedName>
    <definedName name="ClosedMay00">#REF!</definedName>
    <definedName name="ClosedOct">#REF!</definedName>
    <definedName name="ClosedOctNE">#REF!</definedName>
    <definedName name="ClosedSept">#REF!</definedName>
    <definedName name="ClosedWVCTMWsJul00">#REF!</definedName>
    <definedName name="cms_dividends">[17]Finance!$B$268:$BI$268</definedName>
    <definedName name="Co_Name" localSheetId="3">#REF!</definedName>
    <definedName name="Co_Name" localSheetId="2">#REF!</definedName>
    <definedName name="Co_Name" localSheetId="1">#REF!</definedName>
    <definedName name="Co_Name">#REF!</definedName>
    <definedName name="COMBINE">'[2]Intangible (2)'!$R$11:$R$40</definedName>
    <definedName name="Common_Dividends" localSheetId="3">#REF!</definedName>
    <definedName name="Common_Dividends" localSheetId="2">#REF!</definedName>
    <definedName name="Common_Dividends" localSheetId="1">#REF!</definedName>
    <definedName name="Common_Dividends">#REF!</definedName>
    <definedName name="Common_Stock_Issue__Buyback__99_03_Fcst___DCC" localSheetId="3">#REF!</definedName>
    <definedName name="Common_Stock_Issue__Buyback__99_03_Fcst___DCC" localSheetId="2">#REF!</definedName>
    <definedName name="Common_Stock_Issue__Buyback__99_03_Fcst___DCC" localSheetId="1">#REF!</definedName>
    <definedName name="Common_Stock_Issue__Buyback__99_03_Fcst___DCC">#REF!</definedName>
    <definedName name="Common_Stock_Issue__Buyback__99_03_Fcst___ELEC" localSheetId="3">#REF!</definedName>
    <definedName name="Common_Stock_Issue__Buyback__99_03_Fcst___ELEC" localSheetId="2">#REF!</definedName>
    <definedName name="Common_Stock_Issue__Buyback__99_03_Fcst___ELEC" localSheetId="1">#REF!</definedName>
    <definedName name="Common_Stock_Issue__Buyback__99_03_Fcst___ELEC">#REF!</definedName>
    <definedName name="Common_Stock_Issue__Buyback__Incremental___DCC" localSheetId="3">#REF!</definedName>
    <definedName name="Common_Stock_Issue__Buyback__Incremental___DCC" localSheetId="2">#REF!</definedName>
    <definedName name="Common_Stock_Issue__Buyback__Incremental___DCC" localSheetId="1">#REF!</definedName>
    <definedName name="Common_Stock_Issue__Buyback__Incremental___DCC">#REF!</definedName>
    <definedName name="Common_Stock_Issue__Buyback__Incremental___ELEC" localSheetId="3">#REF!</definedName>
    <definedName name="Common_Stock_Issue__Buyback__Incremental___ELEC" localSheetId="2">#REF!</definedName>
    <definedName name="Common_Stock_Issue__Buyback__Incremental___ELEC" localSheetId="1">#REF!</definedName>
    <definedName name="Common_Stock_Issue__Buyback__Incremental___ELEC">#REF!</definedName>
    <definedName name="Communication_Services_CAPX" localSheetId="3">#REF!</definedName>
    <definedName name="Communication_Services_CAPX" localSheetId="2">#REF!</definedName>
    <definedName name="Communication_Services_CAPX" localSheetId="1">#REF!</definedName>
    <definedName name="Communication_Services_CAPX">#REF!</definedName>
    <definedName name="Communication_Services_EBIT" localSheetId="3">#REF!</definedName>
    <definedName name="Communication_Services_EBIT" localSheetId="2">#REF!</definedName>
    <definedName name="Communication_Services_EBIT" localSheetId="1">#REF!</definedName>
    <definedName name="Communication_Services_EBIT">#REF!</definedName>
    <definedName name="Communication_Services_MAINT" localSheetId="3">#REF!</definedName>
    <definedName name="Communication_Services_MAINT" localSheetId="2">#REF!</definedName>
    <definedName name="Communication_Services_MAINT" localSheetId="1">#REF!</definedName>
    <definedName name="Communication_Services_MAINT">#REF!</definedName>
    <definedName name="Company">'[10]FORM 1.00'!$A$3</definedName>
    <definedName name="composition" localSheetId="3">#REF!</definedName>
    <definedName name="composition" localSheetId="2">#REF!</definedName>
    <definedName name="composition" localSheetId="1">#REF!</definedName>
    <definedName name="composition">#REF!</definedName>
    <definedName name="CONNECTSTRING1">#REF!</definedName>
    <definedName name="CONSTPGA">'[6]Duke Energy SEC FC 13 A-1'!$A$1:$M$48</definedName>
    <definedName name="CONSTPGB">'[6]Duke Energy SEC FC 13 A-1'!$AA$1:$AP$40</definedName>
    <definedName name="CONSTPGC">'[6]Duke Energy SEC FC 13 A-1'!$BD$1:$BR$43</definedName>
    <definedName name="Consumption_Tally" localSheetId="3">'[18]&lt;B&gt;158150-N  ARP'!#REF!</definedName>
    <definedName name="Consumption_Tally" localSheetId="2">'[18]&lt;B&gt;158150-N  ARP'!#REF!</definedName>
    <definedName name="Consumption_Tally" localSheetId="1">'[18]&lt;B&gt;158150-N  ARP'!#REF!</definedName>
    <definedName name="Consumption_Tally">'[19]&lt;B&gt;158150-N  ARP'!#REF!</definedName>
    <definedName name="contract_list">[12]Ref_dat!$K$3:$K$13</definedName>
    <definedName name="contrib_margin_detail" localSheetId="3">#REF!</definedName>
    <definedName name="contrib_margin_detail" localSheetId="2">#REF!</definedName>
    <definedName name="contrib_margin_detail" localSheetId="1">#REF!</definedName>
    <definedName name="contrib_margin_detail">#REF!</definedName>
    <definedName name="Corp_Admin_EBIT" localSheetId="3">#REF!</definedName>
    <definedName name="Corp_Admin_EBIT" localSheetId="2">#REF!</definedName>
    <definedName name="Corp_Admin_EBIT" localSheetId="1">#REF!</definedName>
    <definedName name="Corp_Admin_EBIT">#REF!</definedName>
    <definedName name="Corp_Savings_EBIT" localSheetId="3">#REF!</definedName>
    <definedName name="Corp_Savings_EBIT" localSheetId="2">#REF!</definedName>
    <definedName name="Corp_Savings_EBIT" localSheetId="1">#REF!</definedName>
    <definedName name="Corp_Savings_EBIT">#REF!</definedName>
    <definedName name="CountDK104Records">COUNTIF('[20]E4 - Depr-DK104'!$A:$A,"DE Carolinas")</definedName>
    <definedName name="counterparty_id">[12]Ref_dat!$B$3:$B$34</definedName>
    <definedName name="coversheet">[21]COVERSHEET!$A$1:$R$42</definedName>
    <definedName name="cp_jun_jun" localSheetId="3">#REF!</definedName>
    <definedName name="cp_jun_jun" localSheetId="2">#REF!</definedName>
    <definedName name="cp_jun_jun" localSheetId="1">#REF!</definedName>
    <definedName name="cp_jun_jun">#REF!</definedName>
    <definedName name="CP_L_">#REF!</definedName>
    <definedName name="CPindex">[12]Ref_dat!$B$3:$C$34</definedName>
    <definedName name="CPRisk">#REF!</definedName>
    <definedName name="CRApril">#REF!</definedName>
    <definedName name="CRAprNe">#REF!</definedName>
    <definedName name="CRAug">#REF!</definedName>
    <definedName name="CRAug00">#REF!</definedName>
    <definedName name="CRDec00">#REF!</definedName>
    <definedName name="CRDecember99">#REF!</definedName>
    <definedName name="CREATESUMMARYJNLS1">#REF!</definedName>
    <definedName name="Credit">#REF!</definedName>
    <definedName name="Crescent_Resources_CAPX" localSheetId="3">#REF!</definedName>
    <definedName name="Crescent_Resources_CAPX" localSheetId="2">#REF!</definedName>
    <definedName name="Crescent_Resources_CAPX" localSheetId="1">#REF!</definedName>
    <definedName name="Crescent_Resources_CAPX">#REF!</definedName>
    <definedName name="Crescent_Resources_EBIT" localSheetId="3">#REF!</definedName>
    <definedName name="Crescent_Resources_EBIT" localSheetId="2">#REF!</definedName>
    <definedName name="Crescent_Resources_EBIT" localSheetId="1">#REF!</definedName>
    <definedName name="Crescent_Resources_EBIT">#REF!</definedName>
    <definedName name="Crescent_Resources_MAINT" localSheetId="3">#REF!</definedName>
    <definedName name="Crescent_Resources_MAINT" localSheetId="2">#REF!</definedName>
    <definedName name="Crescent_Resources_MAINT" localSheetId="1">#REF!</definedName>
    <definedName name="Crescent_Resources_MAINT">#REF!</definedName>
    <definedName name="CRFeb">#REF!</definedName>
    <definedName name="cri_balance_sheet" localSheetId="3">#REF!</definedName>
    <definedName name="cri_balance_sheet" localSheetId="2">#REF!</definedName>
    <definedName name="cri_balance_sheet" localSheetId="1">#REF!</definedName>
    <definedName name="cri_balance_sheet">#REF!</definedName>
    <definedName name="CRITERIACOLUMN1">#REF!</definedName>
    <definedName name="CRJan">#REF!</definedName>
    <definedName name="CRJanNe">#REF!</definedName>
    <definedName name="CRJul00">#REF!</definedName>
    <definedName name="CRNov00">#REF!</definedName>
    <definedName name="CRNovember">#REF!</definedName>
    <definedName name="CROct00">#REF!</definedName>
    <definedName name="CROctober">#REF!</definedName>
    <definedName name="CRSep">#REF!</definedName>
    <definedName name="CRSep00">#REF!</definedName>
    <definedName name="CT_NOX_DATA">#REF!</definedName>
    <definedName name="cur_alpha_month">'[22]Page 3'!$A$2</definedName>
    <definedName name="Cur_Month" localSheetId="3">#REF!</definedName>
    <definedName name="Cur_Month" localSheetId="2">#REF!</definedName>
    <definedName name="Cur_Month" localSheetId="1">#REF!</definedName>
    <definedName name="Cur_Month">#REF!</definedName>
    <definedName name="cur_year">'[22]Page 3'!$B$2</definedName>
    <definedName name="curmonth" localSheetId="3">#REF!</definedName>
    <definedName name="curmonth" localSheetId="2">#REF!</definedName>
    <definedName name="curmonth" localSheetId="1">#REF!</definedName>
    <definedName name="curmonth">#REF!</definedName>
    <definedName name="current_month">'[22]Page 5'!$C$1:$C$65536</definedName>
    <definedName name="Current_Recon_to_EPA" localSheetId="3">'[23]EPA Recon'!#REF!</definedName>
    <definedName name="Current_Recon_to_EPA" localSheetId="2">'[23]EPA Recon'!#REF!</definedName>
    <definedName name="Current_Recon_to_EPA" localSheetId="1">'[23]EPA Recon'!#REF!</definedName>
    <definedName name="Current_Recon_to_EPA">'[23]EPA Recon'!#REF!</definedName>
    <definedName name="Current_Reconcilation">#REF!</definedName>
    <definedName name="Current_Reconciliation" localSheetId="3">#REF!</definedName>
    <definedName name="Current_Reconciliation" localSheetId="2">#REF!</definedName>
    <definedName name="Current_Reconciliation" localSheetId="1">#REF!</definedName>
    <definedName name="Current_Reconciliation">#REF!</definedName>
    <definedName name="CURYR" localSheetId="3">#REF!</definedName>
    <definedName name="CURYR" localSheetId="2">#REF!</definedName>
    <definedName name="CURYR" localSheetId="1">#REF!</definedName>
    <definedName name="CURYR">#REF!</definedName>
    <definedName name="data" localSheetId="3">#REF!</definedName>
    <definedName name="data" localSheetId="2">#REF!</definedName>
    <definedName name="data" localSheetId="1">#REF!</definedName>
    <definedName name="data">#REF!</definedName>
    <definedName name="DataTypes">[24]Lookups!$A$2:$A$5</definedName>
    <definedName name="Day">'[25]Date Table'!$A$2</definedName>
    <definedName name="DB_BS" localSheetId="3">#REF!</definedName>
    <definedName name="DB_BS" localSheetId="2">#REF!</definedName>
    <definedName name="DB_BS" localSheetId="1">#REF!</definedName>
    <definedName name="DB_BS">#REF!</definedName>
    <definedName name="DB_CF" localSheetId="3">#REF!</definedName>
    <definedName name="DB_CF" localSheetId="2">#REF!</definedName>
    <definedName name="DB_CF" localSheetId="1">#REF!</definedName>
    <definedName name="DB_CF">#REF!</definedName>
    <definedName name="DB_ELIM" localSheetId="3">#REF!</definedName>
    <definedName name="DB_ELIM" localSheetId="2">#REF!</definedName>
    <definedName name="DB_ELIM" localSheetId="1">#REF!</definedName>
    <definedName name="DB_ELIM">#REF!</definedName>
    <definedName name="DB_IS" localSheetId="3">#REF!</definedName>
    <definedName name="DB_IS" localSheetId="2">#REF!</definedName>
    <definedName name="DB_IS" localSheetId="1">#REF!</definedName>
    <definedName name="DB_IS">#REF!</definedName>
    <definedName name="db_op" localSheetId="3">#REF!</definedName>
    <definedName name="db_op" localSheetId="2">#REF!</definedName>
    <definedName name="db_op" localSheetId="1">#REF!</definedName>
    <definedName name="db_op">#REF!</definedName>
    <definedName name="db_roce" localSheetId="3">#REF!</definedName>
    <definedName name="db_roce" localSheetId="2">#REF!</definedName>
    <definedName name="db_roce" localSheetId="1">#REF!</definedName>
    <definedName name="db_roce">#REF!</definedName>
    <definedName name="db_sva" localSheetId="3">#REF!</definedName>
    <definedName name="db_sva" localSheetId="2">#REF!</definedName>
    <definedName name="db_sva" localSheetId="1">#REF!</definedName>
    <definedName name="db_sva">#REF!</definedName>
    <definedName name="DBNAME1">#REF!</definedName>
    <definedName name="DBUSERNAME1">#REF!</definedName>
    <definedName name="DCC_AmortPF_Requirements" localSheetId="3">#REF!</definedName>
    <definedName name="DCC_AmortPF_Requirements" localSheetId="2">#REF!</definedName>
    <definedName name="DCC_AmortPF_Requirements" localSheetId="1">#REF!</definedName>
    <definedName name="DCC_AmortPF_Requirements">#REF!</definedName>
    <definedName name="dcc_common_equity" localSheetId="3">#REF!</definedName>
    <definedName name="dcc_common_equity" localSheetId="2">#REF!</definedName>
    <definedName name="dcc_common_equity" localSheetId="1">#REF!</definedName>
    <definedName name="dcc_common_equity">#REF!</definedName>
    <definedName name="DCC_Debt" localSheetId="3">#REF!</definedName>
    <definedName name="DCC_Debt" localSheetId="2">#REF!</definedName>
    <definedName name="DCC_Debt" localSheetId="1">#REF!</definedName>
    <definedName name="DCC_Debt">#REF!</definedName>
    <definedName name="DCC_Debt_Percent" localSheetId="3">#REF!</definedName>
    <definedName name="DCC_Debt_Percent" localSheetId="2">#REF!</definedName>
    <definedName name="DCC_Debt_Percent" localSheetId="1">#REF!</definedName>
    <definedName name="DCC_Debt_Percent">#REF!</definedName>
    <definedName name="DCC_EBIT" localSheetId="3">#REF!</definedName>
    <definedName name="DCC_EBIT" localSheetId="2">#REF!</definedName>
    <definedName name="DCC_EBIT" localSheetId="1">#REF!</definedName>
    <definedName name="DCC_EBIT">#REF!</definedName>
    <definedName name="DCC_ending_debt" localSheetId="3">#REF!</definedName>
    <definedName name="DCC_ending_debt" localSheetId="2">#REF!</definedName>
    <definedName name="DCC_ending_debt" localSheetId="1">#REF!</definedName>
    <definedName name="DCC_ending_debt">#REF!</definedName>
    <definedName name="DCC_ending_equity" localSheetId="3">#REF!</definedName>
    <definedName name="DCC_ending_equity" localSheetId="2">#REF!</definedName>
    <definedName name="DCC_ending_equity" localSheetId="1">#REF!</definedName>
    <definedName name="DCC_ending_equity">#REF!</definedName>
    <definedName name="DCC_funds_from_operations" localSheetId="3">#REF!</definedName>
    <definedName name="DCC_funds_from_operations" localSheetId="2">#REF!</definedName>
    <definedName name="DCC_funds_from_operations" localSheetId="1">#REF!</definedName>
    <definedName name="DCC_funds_from_operations">#REF!</definedName>
    <definedName name="DCC_income_taxes" localSheetId="3">#REF!</definedName>
    <definedName name="DCC_income_taxes" localSheetId="2">#REF!</definedName>
    <definedName name="DCC_income_taxes" localSheetId="1">#REF!</definedName>
    <definedName name="DCC_income_taxes">#REF!</definedName>
    <definedName name="DCC_Interest" localSheetId="3">#REF!</definedName>
    <definedName name="DCC_Interest" localSheetId="2">#REF!</definedName>
    <definedName name="DCC_Interest" localSheetId="1">#REF!</definedName>
    <definedName name="DCC_Interest">#REF!</definedName>
    <definedName name="dcc_ltd_repayments" localSheetId="3">#REF!</definedName>
    <definedName name="dcc_ltd_repayments" localSheetId="2">#REF!</definedName>
    <definedName name="dcc_ltd_repayments" localSheetId="1">#REF!</definedName>
    <definedName name="dcc_ltd_repayments">#REF!</definedName>
    <definedName name="DCC_LTD_Requirements" localSheetId="3">#REF!</definedName>
    <definedName name="DCC_LTD_Requirements" localSheetId="2">#REF!</definedName>
    <definedName name="DCC_LTD_Requirements" localSheetId="1">#REF!</definedName>
    <definedName name="DCC_LTD_Requirements">#REF!</definedName>
    <definedName name="DCC_Net_Income" localSheetId="3">#REF!</definedName>
    <definedName name="DCC_Net_Income" localSheetId="2">#REF!</definedName>
    <definedName name="DCC_Net_Income" localSheetId="1">#REF!</definedName>
    <definedName name="DCC_Net_Income">#REF!</definedName>
    <definedName name="DCC_ni_continuing_operations" localSheetId="3">#REF!</definedName>
    <definedName name="DCC_ni_continuing_operations" localSheetId="2">#REF!</definedName>
    <definedName name="DCC_ni_continuing_operations" localSheetId="1">#REF!</definedName>
    <definedName name="DCC_ni_continuing_operations">#REF!</definedName>
    <definedName name="DCC_OffBS_Requirements" localSheetId="3">#REF!</definedName>
    <definedName name="DCC_OffBS_Requirements" localSheetId="2">#REF!</definedName>
    <definedName name="DCC_OffBS_Requirements" localSheetId="1">#REF!</definedName>
    <definedName name="DCC_OffBS_Requirements">#REF!</definedName>
    <definedName name="dcc_oncredit_debt" localSheetId="3">#REF!</definedName>
    <definedName name="dcc_oncredit_debt" localSheetId="2">#REF!</definedName>
    <definedName name="dcc_oncredit_debt" localSheetId="1">#REF!</definedName>
    <definedName name="dcc_oncredit_debt">#REF!</definedName>
    <definedName name="dcc_oper_lease_debt" localSheetId="3">#REF!</definedName>
    <definedName name="dcc_oper_lease_debt" localSheetId="2">#REF!</definedName>
    <definedName name="dcc_oper_lease_debt" localSheetId="1">#REF!</definedName>
    <definedName name="dcc_oper_lease_debt">#REF!</definedName>
    <definedName name="dcc_oper_lease_depr" localSheetId="3">#REF!</definedName>
    <definedName name="dcc_oper_lease_depr" localSheetId="2">#REF!</definedName>
    <definedName name="dcc_oper_lease_depr" localSheetId="1">#REF!</definedName>
    <definedName name="dcc_oper_lease_depr">#REF!</definedName>
    <definedName name="dcc_oper_lease_interest" localSheetId="3">#REF!</definedName>
    <definedName name="dcc_oper_lease_interest" localSheetId="2">#REF!</definedName>
    <definedName name="dcc_oper_lease_interest" localSheetId="1">#REF!</definedName>
    <definedName name="dcc_oper_lease_interest">#REF!</definedName>
    <definedName name="dcc_preferred_retirements" localSheetId="3">#REF!</definedName>
    <definedName name="dcc_preferred_retirements" localSheetId="2">#REF!</definedName>
    <definedName name="dcc_preferred_retirements" localSheetId="1">#REF!</definedName>
    <definedName name="dcc_preferred_retirements">#REF!</definedName>
    <definedName name="DCC_Prefin_CF" localSheetId="3">#REF!</definedName>
    <definedName name="DCC_Prefin_CF" localSheetId="2">#REF!</definedName>
    <definedName name="DCC_Prefin_CF" localSheetId="1">#REF!</definedName>
    <definedName name="DCC_Prefin_CF">#REF!</definedName>
    <definedName name="DCC_Shared_Issued" localSheetId="3">#REF!</definedName>
    <definedName name="DCC_Shared_Issued" localSheetId="2">#REF!</definedName>
    <definedName name="DCC_Shared_Issued" localSheetId="1">#REF!</definedName>
    <definedName name="DCC_Shared_Issued">#REF!</definedName>
    <definedName name="dcc_trust_preferred" localSheetId="3">#REF!</definedName>
    <definedName name="dcc_trust_preferred" localSheetId="2">#REF!</definedName>
    <definedName name="dcc_trust_preferred" localSheetId="1">#REF!</definedName>
    <definedName name="dcc_trust_preferred">#REF!</definedName>
    <definedName name="DCC_TrustPreferred_Requirements" localSheetId="3">#REF!</definedName>
    <definedName name="DCC_TrustPreferred_Requirements" localSheetId="2">#REF!</definedName>
    <definedName name="DCC_TrustPreferred_Requirements" localSheetId="1">#REF!</definedName>
    <definedName name="DCC_TrustPreferred_Requirements">#REF!</definedName>
    <definedName name="dccdebt" localSheetId="3">#REF!</definedName>
    <definedName name="dccdebt" localSheetId="2">#REF!</definedName>
    <definedName name="dccdebt" localSheetId="1">#REF!</definedName>
    <definedName name="dccdebt">#REF!</definedName>
    <definedName name="DCI_CUR_RPT" localSheetId="3">[26]DCI_ESTI_IS!#REF!</definedName>
    <definedName name="DCI_CUR_RPT" localSheetId="2">[26]DCI_ESTI_IS!#REF!</definedName>
    <definedName name="DCI_CUR_RPT" localSheetId="1">[26]DCI_ESTI_IS!#REF!</definedName>
    <definedName name="DCI_CUR_RPT">[26]DCI_ESTI_IS!#REF!</definedName>
    <definedName name="DCI_PRIOR_ACT">[26]DCI_ESTI_IS!#REF!</definedName>
    <definedName name="DCI_PRIOR_RPT">[26]DCI_ESTI_IS!#REF!</definedName>
    <definedName name="DCPS_balance_sheet">[26]DCPS_ESTI_IS!#REF!</definedName>
    <definedName name="DCPS_CUR_RPT">[26]DCPS_ESTI_IS!#REF!</definedName>
    <definedName name="DCPS_PRIOR_ACT">[26]DCPS_ESTI_IS!#REF!</definedName>
    <definedName name="DCPS_PRIOR_RPT">[26]DCPS_ESTI_IS!#REF!</definedName>
    <definedName name="debt">'[27]Debt Detail'!#REF!</definedName>
    <definedName name="Debt_ratio_DCC" localSheetId="3">#REF!</definedName>
    <definedName name="Debt_ratio_DCC" localSheetId="2">#REF!</definedName>
    <definedName name="Debt_ratio_DCC" localSheetId="1">#REF!</definedName>
    <definedName name="Debt_ratio_DCC">#REF!</definedName>
    <definedName name="Debt_ratio_DEC" localSheetId="3">#REF!</definedName>
    <definedName name="Debt_ratio_DEC" localSheetId="2">#REF!</definedName>
    <definedName name="Debt_ratio_DEC" localSheetId="1">#REF!</definedName>
    <definedName name="Debt_ratio_DEC">#REF!</definedName>
    <definedName name="Debt_ratio_DEC_sensitivity" localSheetId="3">#REF!</definedName>
    <definedName name="Debt_ratio_DEC_sensitivity" localSheetId="2">#REF!</definedName>
    <definedName name="Debt_ratio_DEC_sensitivity" localSheetId="1">#REF!</definedName>
    <definedName name="Debt_ratio_DEC_sensitivity">#REF!</definedName>
    <definedName name="debtdetailpg1_DEC" localSheetId="3">#REF!</definedName>
    <definedName name="debtdetailpg1_DEC" localSheetId="2">#REF!</definedName>
    <definedName name="debtdetailpg1_DEC" localSheetId="1">#REF!</definedName>
    <definedName name="debtdetailpg1_DEC">#REF!</definedName>
    <definedName name="debtdetailpg2_PEC" localSheetId="3">'[28]Debt Detail'!#REF!</definedName>
    <definedName name="debtdetailpg2_PEC" localSheetId="2">'[28]Debt Detail'!#REF!</definedName>
    <definedName name="debtdetailpg2_PEC" localSheetId="1">'[28]Debt Detail'!#REF!</definedName>
    <definedName name="debtdetailpg2_PEC">'[28]Debt Detail'!#REF!</definedName>
    <definedName name="debtdetailpg3_DCC" localSheetId="3">#REF!</definedName>
    <definedName name="debtdetailpg3_DCC" localSheetId="2">#REF!</definedName>
    <definedName name="debtdetailpg3_DCC" localSheetId="1">#REF!</definedName>
    <definedName name="debtdetailpg3_DCC">#REF!</definedName>
    <definedName name="dec_funds_from_operations" localSheetId="3">#REF!</definedName>
    <definedName name="dec_funds_from_operations" localSheetId="2">#REF!</definedName>
    <definedName name="dec_funds_from_operations" localSheetId="1">#REF!</definedName>
    <definedName name="dec_funds_from_operations">#REF!</definedName>
    <definedName name="dec_Minority_interest_activity" localSheetId="3">#REF!</definedName>
    <definedName name="dec_Minority_interest_activity" localSheetId="2">#REF!</definedName>
    <definedName name="dec_Minority_interest_activity" localSheetId="1">#REF!</definedName>
    <definedName name="dec_Minority_interest_activity">#REF!</definedName>
    <definedName name="dec_oper_lease_debt" localSheetId="3">#REF!</definedName>
    <definedName name="dec_oper_lease_debt" localSheetId="2">#REF!</definedName>
    <definedName name="dec_oper_lease_debt" localSheetId="1">#REF!</definedName>
    <definedName name="dec_oper_lease_debt">#REF!</definedName>
    <definedName name="dec_oper_lease_depr" localSheetId="3">#REF!</definedName>
    <definedName name="dec_oper_lease_depr" localSheetId="2">#REF!</definedName>
    <definedName name="dec_oper_lease_depr" localSheetId="1">#REF!</definedName>
    <definedName name="dec_oper_lease_depr">#REF!</definedName>
    <definedName name="dec_oper_lease_interest" localSheetId="3">#REF!</definedName>
    <definedName name="dec_oper_lease_interest" localSheetId="2">#REF!</definedName>
    <definedName name="dec_oper_lease_interest" localSheetId="1">#REF!</definedName>
    <definedName name="dec_oper_lease_interest">#REF!</definedName>
    <definedName name="Dec_Y1" localSheetId="3">#REF!</definedName>
    <definedName name="Dec_Y1" localSheetId="2">#REF!</definedName>
    <definedName name="Dec_Y1" localSheetId="1">#REF!</definedName>
    <definedName name="Dec_Y1">#REF!</definedName>
    <definedName name="Dec_Y2" localSheetId="3">#REF!</definedName>
    <definedName name="Dec_Y2" localSheetId="2">#REF!</definedName>
    <definedName name="Dec_Y2" localSheetId="1">#REF!</definedName>
    <definedName name="Dec_Y2">#REF!</definedName>
    <definedName name="Dec_Y3" localSheetId="3">#REF!</definedName>
    <definedName name="Dec_Y3" localSheetId="2">#REF!</definedName>
    <definedName name="Dec_Y3" localSheetId="1">#REF!</definedName>
    <definedName name="Dec_Y3">#REF!</definedName>
    <definedName name="DecDaily">#REF!</definedName>
    <definedName name="decdebt" localSheetId="3">#REF!</definedName>
    <definedName name="decdebt" localSheetId="2">#REF!</definedName>
    <definedName name="decdebt" localSheetId="1">#REF!</definedName>
    <definedName name="decdebt">#REF!</definedName>
    <definedName name="December" localSheetId="3">#REF!</definedName>
    <definedName name="December" localSheetId="2">#REF!</definedName>
    <definedName name="December" localSheetId="1">#REF!</definedName>
    <definedName name="December">#REF!</definedName>
    <definedName name="December_recon" localSheetId="3">#REF!</definedName>
    <definedName name="December_recon" localSheetId="2">#REF!</definedName>
    <definedName name="December_recon" localSheetId="1">#REF!</definedName>
    <definedName name="December_recon">#REF!</definedName>
    <definedName name="DECHIGHLIGHTS">'[6]Duke Energy SEC FC 13 A-1'!$Z$193:$AP$234</definedName>
    <definedName name="DecOptions">#REF!</definedName>
    <definedName name="DECWORKSHEET">'[6]Duke Energy SEC FC 13 A-1'!$A$189:$X$219</definedName>
    <definedName name="DEFS_EBIT" localSheetId="3">#REF!</definedName>
    <definedName name="DEFS_EBIT" localSheetId="2">#REF!</definedName>
    <definedName name="DEFS_EBIT" localSheetId="1">#REF!</definedName>
    <definedName name="DEFS_EBIT">#REF!</definedName>
    <definedName name="deg_balance_sheet" localSheetId="3">#REF!</definedName>
    <definedName name="deg_balance_sheet" localSheetId="2">#REF!</definedName>
    <definedName name="deg_balance_sheet" localSheetId="1">#REF!</definedName>
    <definedName name="deg_balance_sheet">#REF!</definedName>
    <definedName name="DEG_CUR_EST" localSheetId="3">#REF!</definedName>
    <definedName name="DEG_CUR_EST" localSheetId="2">#REF!</definedName>
    <definedName name="DEG_CUR_EST" localSheetId="1">#REF!</definedName>
    <definedName name="DEG_CUR_EST">#REF!</definedName>
    <definedName name="DEG_CUR_RPT" localSheetId="3">#REF!</definedName>
    <definedName name="DEG_CUR_RPT" localSheetId="2">#REF!</definedName>
    <definedName name="DEG_CUR_RPT" localSheetId="1">#REF!</definedName>
    <definedName name="DEG_CUR_RPT">#REF!</definedName>
    <definedName name="deg_income_statement" localSheetId="3">#REF!</definedName>
    <definedName name="deg_income_statement" localSheetId="2">#REF!</definedName>
    <definedName name="deg_income_statement" localSheetId="1">#REF!</definedName>
    <definedName name="deg_income_statement">#REF!</definedName>
    <definedName name="DEG_PRIOR_ACT" localSheetId="3">#REF!</definedName>
    <definedName name="DEG_PRIOR_ACT" localSheetId="2">#REF!</definedName>
    <definedName name="DEG_PRIOR_ACT" localSheetId="1">#REF!</definedName>
    <definedName name="DEG_PRIOR_ACT">#REF!</definedName>
    <definedName name="DEG_PRIOR_RPT" localSheetId="3">#REF!</definedName>
    <definedName name="DEG_PRIOR_RPT" localSheetId="2">#REF!</definedName>
    <definedName name="DEG_PRIOR_RPT" localSheetId="1">#REF!</definedName>
    <definedName name="DEG_PRIOR_RPT">#REF!</definedName>
    <definedName name="deg_rev_cost" localSheetId="3">#REF!</definedName>
    <definedName name="deg_rev_cost" localSheetId="2">#REF!</definedName>
    <definedName name="deg_rev_cost" localSheetId="1">#REF!</definedName>
    <definedName name="deg_rev_cost">#REF!</definedName>
    <definedName name="DELETELOGICTYPE1">#REF!</definedName>
    <definedName name="depr_amort_detail" localSheetId="3">#REF!</definedName>
    <definedName name="depr_amort_detail" localSheetId="2">#REF!</definedName>
    <definedName name="depr_amort_detail" localSheetId="1">#REF!</definedName>
    <definedName name="depr_amort_detail">#REF!</definedName>
    <definedName name="Depr_Balance">'[2]DOWN DEPR. BAL'!$A$1:$E$500</definedName>
    <definedName name="Derivation_of_Energy_Separation_Factors">#REF!</definedName>
    <definedName name="DES" localSheetId="3">#REF!</definedName>
    <definedName name="DES" localSheetId="2">#REF!</definedName>
    <definedName name="DES" localSheetId="1">#REF!</definedName>
    <definedName name="DES">#REF!</definedName>
    <definedName name="des_balance_sheet" localSheetId="3">'[26]DE&amp;S_ESTI_IS'!#REF!</definedName>
    <definedName name="des_balance_sheet" localSheetId="2">'[26]DE&amp;S_ESTI_IS'!#REF!</definedName>
    <definedName name="des_balance_sheet" localSheetId="1">'[26]DE&amp;S_ESTI_IS'!#REF!</definedName>
    <definedName name="des_balance_sheet">'[26]DE&amp;S_ESTI_IS'!#REF!</definedName>
    <definedName name="DES_CUR_EST" localSheetId="3">#REF!</definedName>
    <definedName name="DES_CUR_EST" localSheetId="2">#REF!</definedName>
    <definedName name="DES_CUR_EST" localSheetId="1">#REF!</definedName>
    <definedName name="DES_CUR_EST">#REF!</definedName>
    <definedName name="DES_CUR_RPT" localSheetId="3">'[26]DE&amp;S_ESTI_IS'!#REF!</definedName>
    <definedName name="DES_CUR_RPT" localSheetId="2">'[26]DE&amp;S_ESTI_IS'!#REF!</definedName>
    <definedName name="DES_CUR_RPT" localSheetId="1">'[26]DE&amp;S_ESTI_IS'!#REF!</definedName>
    <definedName name="DES_CUR_RPT">'[26]DE&amp;S_ESTI_IS'!#REF!</definedName>
    <definedName name="des_income_statement" localSheetId="3">#REF!</definedName>
    <definedName name="des_income_statement" localSheetId="2">#REF!</definedName>
    <definedName name="des_income_statement" localSheetId="1">#REF!</definedName>
    <definedName name="des_income_statement">#REF!</definedName>
    <definedName name="DES_PRIOR_ACT" localSheetId="3">'[26]DE&amp;S_ESTI_IS'!#REF!</definedName>
    <definedName name="DES_PRIOR_ACT" localSheetId="2">'[26]DE&amp;S_ESTI_IS'!#REF!</definedName>
    <definedName name="DES_PRIOR_ACT" localSheetId="1">'[26]DE&amp;S_ESTI_IS'!#REF!</definedName>
    <definedName name="DES_PRIOR_ACT">'[26]DE&amp;S_ESTI_IS'!#REF!</definedName>
    <definedName name="DES_PRIOR_RPT">'[26]DE&amp;S_ESTI_IS'!#REF!</definedName>
    <definedName name="DES_rev_cost" localSheetId="3">#REF!</definedName>
    <definedName name="DES_rev_cost" localSheetId="2">#REF!</definedName>
    <definedName name="DES_rev_cost" localSheetId="1">#REF!</definedName>
    <definedName name="DES_rev_cost">#REF!</definedName>
    <definedName name="Description" localSheetId="3">#REF!</definedName>
    <definedName name="Description" localSheetId="2">#REF!</definedName>
    <definedName name="Description" localSheetId="1">#REF!</definedName>
    <definedName name="Description">#REF!</definedName>
    <definedName name="DFD_CUR_RPT" localSheetId="3">[26]DFD_ESTI_IS!#REF!</definedName>
    <definedName name="DFD_CUR_RPT" localSheetId="2">[26]DFD_ESTI_IS!#REF!</definedName>
    <definedName name="DFD_CUR_RPT" localSheetId="1">[26]DFD_ESTI_IS!#REF!</definedName>
    <definedName name="DFD_CUR_RPT">[26]DFD_ESTI_IS!#REF!</definedName>
    <definedName name="DFD_PRIOR_ACT">[26]DFD_ESTI_IS!#REF!</definedName>
    <definedName name="DFD_PRIOR_RPT">[26]DFD_ESTI_IS!#REF!</definedName>
    <definedName name="DifD">[29]Ventures!#REF!</definedName>
    <definedName name="DifO">[29]Duke_other!#REF!</definedName>
    <definedName name="DifS">[29]Eng_Serv!#REF!</definedName>
    <definedName name="DifT">[29]Gas_Trans!#REF!</definedName>
    <definedName name="Diversified_Operations_CAPX" localSheetId="3">#REF!</definedName>
    <definedName name="Diversified_Operations_CAPX" localSheetId="2">#REF!</definedName>
    <definedName name="Diversified_Operations_CAPX" localSheetId="1">#REF!</definedName>
    <definedName name="Diversified_Operations_CAPX">#REF!</definedName>
    <definedName name="Diversified_Operations_EBIT" localSheetId="3">#REF!</definedName>
    <definedName name="Diversified_Operations_EBIT" localSheetId="2">#REF!</definedName>
    <definedName name="Diversified_Operations_EBIT" localSheetId="1">#REF!</definedName>
    <definedName name="Diversified_Operations_EBIT">#REF!</definedName>
    <definedName name="Diversified_Operations_MAINT" localSheetId="3">#REF!</definedName>
    <definedName name="Diversified_Operations_MAINT" localSheetId="2">#REF!</definedName>
    <definedName name="Diversified_Operations_MAINT" localSheetId="1">#REF!</definedName>
    <definedName name="Diversified_Operations_MAINT">#REF!</definedName>
    <definedName name="Dividends" localSheetId="3">#REF!</definedName>
    <definedName name="Dividends" localSheetId="2">#REF!</definedName>
    <definedName name="Dividends" localSheetId="1">#REF!</definedName>
    <definedName name="Dividends">#REF!</definedName>
    <definedName name="DivOp_EBIT" localSheetId="3">#REF!</definedName>
    <definedName name="DivOp_EBIT" localSheetId="2">#REF!</definedName>
    <definedName name="DivOp_EBIT" localSheetId="1">#REF!</definedName>
    <definedName name="DivOp_EBIT">#REF!</definedName>
    <definedName name="DK104_ccnc" localSheetId="3">OFFSET('[20]E4 - Depr-DK104'!$D$7,0,0,[0]!CountDK104Records,1)</definedName>
    <definedName name="DK104_ccnc" localSheetId="2">OFFSET('[20]E4 - Depr-DK104'!$D$7,0,0,[0]!CountDK104Records,1)</definedName>
    <definedName name="DK104_ccnc" localSheetId="1">OFFSET('[20]E4 - Depr-DK104'!$D$7,0,0,[0]!CountDK104Records,1)</definedName>
    <definedName name="DK104_ccnc" localSheetId="0">OFFSET('[20]E4 - Depr-DK104'!$D$7,0,0,CountDK104Records,1)</definedName>
    <definedName name="DK104_ccnc">OFFSET('[20]E4 - Depr-DK104'!$D$7,0,0,CountDK104Records,1)</definedName>
    <definedName name="DK104_depr_summary2" localSheetId="3">OFFSET('[20]E4 - Depr-DK104'!$C$7,0,0,[0]!CountDK104Records,1)</definedName>
    <definedName name="DK104_depr_summary2" localSheetId="2">OFFSET('[20]E4 - Depr-DK104'!$C$7,0,0,[0]!CountDK104Records,1)</definedName>
    <definedName name="DK104_depr_summary2" localSheetId="1">OFFSET('[20]E4 - Depr-DK104'!$C$7,0,0,[0]!CountDK104Records,1)</definedName>
    <definedName name="DK104_depr_summary2" localSheetId="0">OFFSET('[20]E4 - Depr-DK104'!$C$7,0,0,CountDK104Records,1)</definedName>
    <definedName name="DK104_depr_summary2">OFFSET('[20]E4 - Depr-DK104'!$C$7,0,0,CountDK104Records,1)</definedName>
    <definedName name="DTS" localSheetId="3">#REF!</definedName>
    <definedName name="DTS" localSheetId="2">#REF!</definedName>
    <definedName name="DTS" localSheetId="1">#REF!</definedName>
    <definedName name="DTS">#REF!</definedName>
    <definedName name="Duke_Energy_Natural_Gas_Corp___Co._10049" localSheetId="3">#REF!</definedName>
    <definedName name="Duke_Energy_Natural_Gas_Corp___Co._10049" localSheetId="2">#REF!</definedName>
    <definedName name="Duke_Energy_Natural_Gas_Corp___Co._10049" localSheetId="1">#REF!</definedName>
    <definedName name="Duke_Energy_Natural_Gas_Corp___Co._10049">#REF!</definedName>
    <definedName name="Duke_Fluor_Daniel_CAPX" localSheetId="3">#REF!</definedName>
    <definedName name="Duke_Fluor_Daniel_CAPX" localSheetId="2">#REF!</definedName>
    <definedName name="Duke_Fluor_Daniel_CAPX" localSheetId="1">#REF!</definedName>
    <definedName name="Duke_Fluor_Daniel_CAPX">#REF!</definedName>
    <definedName name="Duke_Fluor_Daniel_EBIT" localSheetId="3">#REF!</definedName>
    <definedName name="Duke_Fluor_Daniel_EBIT" localSheetId="2">#REF!</definedName>
    <definedName name="Duke_Fluor_Daniel_EBIT" localSheetId="1">#REF!</definedName>
    <definedName name="Duke_Fluor_Daniel_EBIT">#REF!</definedName>
    <definedName name="Duke_Fluor_Daniel_MAINT" localSheetId="3">#REF!</definedName>
    <definedName name="Duke_Fluor_Daniel_MAINT" localSheetId="2">#REF!</definedName>
    <definedName name="Duke_Fluor_Daniel_MAINT" localSheetId="1">#REF!</definedName>
    <definedName name="Duke_Fluor_Daniel_MAINT">#REF!</definedName>
    <definedName name="Duke_Other_CAPX" localSheetId="3">#REF!</definedName>
    <definedName name="Duke_Other_CAPX" localSheetId="2">#REF!</definedName>
    <definedName name="Duke_Other_CAPX" localSheetId="1">#REF!</definedName>
    <definedName name="Duke_Other_CAPX">#REF!</definedName>
    <definedName name="Duke_Other_EBIT" localSheetId="3">#REF!</definedName>
    <definedName name="Duke_Other_EBIT" localSheetId="2">#REF!</definedName>
    <definedName name="Duke_Other_EBIT" localSheetId="1">#REF!</definedName>
    <definedName name="Duke_Other_EBIT">#REF!</definedName>
    <definedName name="Duke_Other_MAINT" localSheetId="3">#REF!</definedName>
    <definedName name="Duke_Other_MAINT" localSheetId="2">#REF!</definedName>
    <definedName name="Duke_Other_MAINT" localSheetId="1">#REF!</definedName>
    <definedName name="Duke_Other_MAINT">#REF!</definedName>
    <definedName name="Duke_Power" localSheetId="3">#REF!</definedName>
    <definedName name="Duke_Power" localSheetId="2">#REF!</definedName>
    <definedName name="Duke_Power" localSheetId="1">#REF!</definedName>
    <definedName name="Duke_Power">#REF!</definedName>
    <definedName name="Duke_Power_Business_Group_CAPX" localSheetId="3">#REF!</definedName>
    <definedName name="Duke_Power_Business_Group_CAPX" localSheetId="2">#REF!</definedName>
    <definedName name="Duke_Power_Business_Group_CAPX" localSheetId="1">#REF!</definedName>
    <definedName name="Duke_Power_Business_Group_CAPX">#REF!</definedName>
    <definedName name="Duke_Power_Business_Group_EBIT" localSheetId="3">#REF!</definedName>
    <definedName name="Duke_Power_Business_Group_EBIT" localSheetId="2">#REF!</definedName>
    <definedName name="Duke_Power_Business_Group_EBIT" localSheetId="1">#REF!</definedName>
    <definedName name="Duke_Power_Business_Group_EBIT">#REF!</definedName>
    <definedName name="Duke_Power_Business_Group_MAINT" localSheetId="3">#REF!</definedName>
    <definedName name="Duke_Power_Business_Group_MAINT" localSheetId="2">#REF!</definedName>
    <definedName name="Duke_Power_Business_Group_MAINT" localSheetId="1">#REF!</definedName>
    <definedName name="Duke_Power_Business_Group_MAINT">#REF!</definedName>
    <definedName name="DukeNet_CAPX" localSheetId="3">#REF!</definedName>
    <definedName name="DukeNet_CAPX" localSheetId="2">#REF!</definedName>
    <definedName name="DukeNet_CAPX" localSheetId="1">#REF!</definedName>
    <definedName name="DukeNet_CAPX">#REF!</definedName>
    <definedName name="DukeNet_EBIT" localSheetId="3">#REF!</definedName>
    <definedName name="DukeNet_EBIT" localSheetId="2">#REF!</definedName>
    <definedName name="DukeNet_EBIT" localSheetId="1">#REF!</definedName>
    <definedName name="DukeNet_EBIT">#REF!</definedName>
    <definedName name="DukeNet_MAINT" localSheetId="3">#REF!</definedName>
    <definedName name="DukeNet_MAINT" localSheetId="2">#REF!</definedName>
    <definedName name="DukeNet_MAINT" localSheetId="1">#REF!</definedName>
    <definedName name="DukeNet_MAINT">#REF!</definedName>
    <definedName name="DukeSolutions_CAPX" localSheetId="3">#REF!</definedName>
    <definedName name="DukeSolutions_CAPX" localSheetId="2">#REF!</definedName>
    <definedName name="DukeSolutions_CAPX" localSheetId="1">#REF!</definedName>
    <definedName name="DukeSolutions_CAPX">#REF!</definedName>
    <definedName name="DukeSolutions_EBIT" localSheetId="3">#REF!</definedName>
    <definedName name="DukeSolutions_EBIT" localSheetId="2">#REF!</definedName>
    <definedName name="DukeSolutions_EBIT" localSheetId="1">#REF!</definedName>
    <definedName name="DukeSolutions_EBIT">#REF!</definedName>
    <definedName name="DukeSolutions_MAINT" localSheetId="3">#REF!</definedName>
    <definedName name="DukeSolutions_MAINT" localSheetId="2">#REF!</definedName>
    <definedName name="DukeSolutions_MAINT" localSheetId="1">#REF!</definedName>
    <definedName name="DukeSolutions_MAINT">#REF!</definedName>
    <definedName name="EARNINGS">#REF!</definedName>
    <definedName name="Earnings_for_Common_Shares" localSheetId="3">#REF!</definedName>
    <definedName name="Earnings_for_Common_Shares" localSheetId="2">#REF!</definedName>
    <definedName name="Earnings_for_Common_Shares" localSheetId="1">#REF!</definedName>
    <definedName name="Earnings_for_Common_Shares">#REF!</definedName>
    <definedName name="Earnings_Per_Common_Share" localSheetId="3">#REF!</definedName>
    <definedName name="Earnings_Per_Common_Share" localSheetId="2">#REF!</definedName>
    <definedName name="Earnings_Per_Common_Share" localSheetId="1">#REF!</definedName>
    <definedName name="Earnings_Per_Common_Share">#REF!</definedName>
    <definedName name="earnings_pgs_print" localSheetId="3">#REF!</definedName>
    <definedName name="earnings_pgs_print" localSheetId="2">#REF!</definedName>
    <definedName name="earnings_pgs_print" localSheetId="1">#REF!</definedName>
    <definedName name="earnings_pgs_print">#REF!</definedName>
    <definedName name="ELEC_AmortPF_Requirements" localSheetId="3">#REF!</definedName>
    <definedName name="ELEC_AmortPF_Requirements" localSheetId="2">#REF!</definedName>
    <definedName name="ELEC_AmortPF_Requirements" localSheetId="1">#REF!</definedName>
    <definedName name="ELEC_AmortPF_Requirements">#REF!</definedName>
    <definedName name="ELEC_Asset_Gain" localSheetId="3">#REF!</definedName>
    <definedName name="ELEC_Asset_Gain" localSheetId="2">#REF!</definedName>
    <definedName name="ELEC_Asset_Gain" localSheetId="1">#REF!</definedName>
    <definedName name="ELEC_Asset_Gain">#REF!</definedName>
    <definedName name="ELEC_Asset_Proceeds" localSheetId="3">#REF!</definedName>
    <definedName name="ELEC_Asset_Proceeds" localSheetId="2">#REF!</definedName>
    <definedName name="ELEC_Asset_Proceeds" localSheetId="1">#REF!</definedName>
    <definedName name="ELEC_Asset_Proceeds">#REF!</definedName>
    <definedName name="ELEC_CapX" localSheetId="3">#REF!</definedName>
    <definedName name="ELEC_CapX" localSheetId="2">#REF!</definedName>
    <definedName name="ELEC_CapX" localSheetId="1">#REF!</definedName>
    <definedName name="ELEC_CapX">#REF!</definedName>
    <definedName name="elec_common_equity" localSheetId="3">#REF!</definedName>
    <definedName name="elec_common_equity" localSheetId="2">#REF!</definedName>
    <definedName name="elec_common_equity" localSheetId="1">#REF!</definedName>
    <definedName name="elec_common_equity">#REF!</definedName>
    <definedName name="ELEC_Debt" localSheetId="3">#REF!</definedName>
    <definedName name="ELEC_Debt" localSheetId="2">#REF!</definedName>
    <definedName name="ELEC_Debt" localSheetId="1">#REF!</definedName>
    <definedName name="ELEC_Debt">#REF!</definedName>
    <definedName name="ELEC_Debt_Percent" localSheetId="3">#REF!</definedName>
    <definedName name="ELEC_Debt_Percent" localSheetId="2">#REF!</definedName>
    <definedName name="ELEC_Debt_Percent" localSheetId="1">#REF!</definedName>
    <definedName name="ELEC_Debt_Percent">#REF!</definedName>
    <definedName name="ELEC_Deferred_Taxes" localSheetId="3">#REF!</definedName>
    <definedName name="ELEC_Deferred_Taxes" localSheetId="2">#REF!</definedName>
    <definedName name="ELEC_Deferred_Taxes" localSheetId="1">#REF!</definedName>
    <definedName name="ELEC_Deferred_Taxes">#REF!</definedName>
    <definedName name="ELEC_Depreciation" localSheetId="3">#REF!</definedName>
    <definedName name="ELEC_Depreciation" localSheetId="2">#REF!</definedName>
    <definedName name="ELEC_Depreciation" localSheetId="1">#REF!</definedName>
    <definedName name="ELEC_Depreciation">#REF!</definedName>
    <definedName name="Elec_EBIT" localSheetId="3">#REF!</definedName>
    <definedName name="Elec_EBIT" localSheetId="2">#REF!</definedName>
    <definedName name="Elec_EBIT" localSheetId="1">#REF!</definedName>
    <definedName name="Elec_EBIT">#REF!</definedName>
    <definedName name="ELEC_ending_debt" localSheetId="3">#REF!</definedName>
    <definedName name="ELEC_ending_debt" localSheetId="2">#REF!</definedName>
    <definedName name="ELEC_ending_debt" localSheetId="1">#REF!</definedName>
    <definedName name="ELEC_ending_debt">#REF!</definedName>
    <definedName name="ELEC_ending_equity" localSheetId="3">#REF!</definedName>
    <definedName name="ELEC_ending_equity" localSheetId="2">#REF!</definedName>
    <definedName name="ELEC_ending_equity" localSheetId="1">#REF!</definedName>
    <definedName name="ELEC_ending_equity">#REF!</definedName>
    <definedName name="ELEC_funds_from_operations" localSheetId="3">#REF!</definedName>
    <definedName name="ELEC_funds_from_operations" localSheetId="2">#REF!</definedName>
    <definedName name="ELEC_funds_from_operations" localSheetId="1">#REF!</definedName>
    <definedName name="ELEC_funds_from_operations">#REF!</definedName>
    <definedName name="ELEC_income_taxes" localSheetId="3">#REF!</definedName>
    <definedName name="ELEC_income_taxes" localSheetId="2">#REF!</definedName>
    <definedName name="ELEC_income_taxes" localSheetId="1">#REF!</definedName>
    <definedName name="ELEC_income_taxes">#REF!</definedName>
    <definedName name="ELEC_Interest" localSheetId="3">#REF!</definedName>
    <definedName name="ELEC_Interest" localSheetId="2">#REF!</definedName>
    <definedName name="ELEC_Interest" localSheetId="1">#REF!</definedName>
    <definedName name="ELEC_Interest">#REF!</definedName>
    <definedName name="ELEC_ltd_repayments" localSheetId="3">#REF!</definedName>
    <definedName name="ELEC_ltd_repayments" localSheetId="2">#REF!</definedName>
    <definedName name="ELEC_ltd_repayments" localSheetId="1">#REF!</definedName>
    <definedName name="ELEC_ltd_repayments">#REF!</definedName>
    <definedName name="ELEC_LTD_Requirements" localSheetId="3">#REF!</definedName>
    <definedName name="ELEC_LTD_Requirements" localSheetId="2">#REF!</definedName>
    <definedName name="ELEC_LTD_Requirements" localSheetId="1">#REF!</definedName>
    <definedName name="ELEC_LTD_Requirements">#REF!</definedName>
    <definedName name="ELEC_Net_Income" localSheetId="3">#REF!</definedName>
    <definedName name="ELEC_Net_Income" localSheetId="2">#REF!</definedName>
    <definedName name="ELEC_Net_Income" localSheetId="1">#REF!</definedName>
    <definedName name="ELEC_Net_Income">#REF!</definedName>
    <definedName name="ELEC_ni_continuing_operations" localSheetId="3">#REF!</definedName>
    <definedName name="ELEC_ni_continuing_operations" localSheetId="2">#REF!</definedName>
    <definedName name="ELEC_ni_continuing_operations" localSheetId="1">#REF!</definedName>
    <definedName name="ELEC_ni_continuing_operations">#REF!</definedName>
    <definedName name="ELEC_OffBS_Required" localSheetId="3">#REF!</definedName>
    <definedName name="ELEC_OffBS_Required" localSheetId="2">#REF!</definedName>
    <definedName name="ELEC_OffBS_Required" localSheetId="1">#REF!</definedName>
    <definedName name="ELEC_OffBS_Required">#REF!</definedName>
    <definedName name="ELEC_OffBS_Requirements" localSheetId="3">#REF!</definedName>
    <definedName name="ELEC_OffBS_Requirements" localSheetId="2">#REF!</definedName>
    <definedName name="ELEC_OffBS_Requirements" localSheetId="1">#REF!</definedName>
    <definedName name="ELEC_OffBS_Requirements">#REF!</definedName>
    <definedName name="elec_preferred_retirements" localSheetId="3">#REF!</definedName>
    <definedName name="elec_preferred_retirements" localSheetId="2">#REF!</definedName>
    <definedName name="elec_preferred_retirements" localSheetId="1">#REF!</definedName>
    <definedName name="elec_preferred_retirements">#REF!</definedName>
    <definedName name="ELEC_Prefin_CF" localSheetId="3">#REF!</definedName>
    <definedName name="ELEC_Prefin_CF" localSheetId="2">#REF!</definedName>
    <definedName name="ELEC_Prefin_CF" localSheetId="1">#REF!</definedName>
    <definedName name="ELEC_Prefin_CF">#REF!</definedName>
    <definedName name="ELEC_Shares_Issued" localSheetId="3">#REF!</definedName>
    <definedName name="ELEC_Shares_Issued" localSheetId="2">#REF!</definedName>
    <definedName name="ELEC_Shares_Issued" localSheetId="1">#REF!</definedName>
    <definedName name="ELEC_Shares_Issued">#REF!</definedName>
    <definedName name="ELEC_TrustPreferred_Requirements" localSheetId="3">#REF!</definedName>
    <definedName name="ELEC_TrustPreferred_Requirements" localSheetId="2">#REF!</definedName>
    <definedName name="ELEC_TrustPreferred_Requirements" localSheetId="1">#REF!</definedName>
    <definedName name="ELEC_TrustPreferred_Requirements">#REF!</definedName>
    <definedName name="Electric_Operations_CAPX" localSheetId="3">#REF!</definedName>
    <definedName name="Electric_Operations_CAPX" localSheetId="2">#REF!</definedName>
    <definedName name="Electric_Operations_CAPX" localSheetId="1">#REF!</definedName>
    <definedName name="Electric_Operations_CAPX">#REF!</definedName>
    <definedName name="Electric_Operations_EBIT" localSheetId="3">#REF!</definedName>
    <definedName name="Electric_Operations_EBIT" localSheetId="2">#REF!</definedName>
    <definedName name="Electric_Operations_EBIT" localSheetId="1">#REF!</definedName>
    <definedName name="Electric_Operations_EBIT">#REF!</definedName>
    <definedName name="Electric_Operations_MAINT" localSheetId="3">#REF!</definedName>
    <definedName name="Electric_Operations_MAINT" localSheetId="2">#REF!</definedName>
    <definedName name="Electric_Operations_MAINT" localSheetId="1">#REF!</definedName>
    <definedName name="Electric_Operations_MAINT">#REF!</definedName>
    <definedName name="Electric_Transmission_CAPX" localSheetId="3">#REF!</definedName>
    <definedName name="Electric_Transmission_CAPX" localSheetId="2">#REF!</definedName>
    <definedName name="Electric_Transmission_CAPX" localSheetId="1">#REF!</definedName>
    <definedName name="Electric_Transmission_CAPX">#REF!</definedName>
    <definedName name="Electric_Transmission_EBIT" localSheetId="3">#REF!</definedName>
    <definedName name="Electric_Transmission_EBIT" localSheetId="2">#REF!</definedName>
    <definedName name="Electric_Transmission_EBIT" localSheetId="1">#REF!</definedName>
    <definedName name="Electric_Transmission_EBIT">#REF!</definedName>
    <definedName name="Electric_Transmission_MAINT" localSheetId="3">#REF!</definedName>
    <definedName name="Electric_Transmission_MAINT" localSheetId="2">#REF!</definedName>
    <definedName name="Electric_Transmission_MAINT" localSheetId="1">#REF!</definedName>
    <definedName name="Electric_Transmission_MAINT">#REF!</definedName>
    <definedName name="End_of_Data_Range_DB_ROCE" localSheetId="3">#REF!</definedName>
    <definedName name="End_of_Data_Range_DB_ROCE" localSheetId="2">#REF!</definedName>
    <definedName name="End_of_Data_Range_DB_ROCE" localSheetId="1">#REF!</definedName>
    <definedName name="End_of_Data_Range_DB_ROCE">#REF!</definedName>
    <definedName name="enddate">[12]Ref_dat!$L$17</definedName>
    <definedName name="Energy_Services_CAPX" localSheetId="3">#REF!</definedName>
    <definedName name="Energy_Services_CAPX" localSheetId="2">#REF!</definedName>
    <definedName name="Energy_Services_CAPX" localSheetId="1">#REF!</definedName>
    <definedName name="Energy_Services_CAPX">#REF!</definedName>
    <definedName name="Energy_Services_EBIT" localSheetId="3">#REF!</definedName>
    <definedName name="Energy_Services_EBIT" localSheetId="2">#REF!</definedName>
    <definedName name="Energy_Services_EBIT" localSheetId="1">#REF!</definedName>
    <definedName name="Energy_Services_EBIT">#REF!</definedName>
    <definedName name="Energy_Services_MAINT" localSheetId="3">#REF!</definedName>
    <definedName name="Energy_Services_MAINT" localSheetId="2">#REF!</definedName>
    <definedName name="Energy_Services_MAINT" localSheetId="1">#REF!</definedName>
    <definedName name="Energy_Services_MAINT">#REF!</definedName>
    <definedName name="Energy_Transmission_CAPX" localSheetId="3">#REF!</definedName>
    <definedName name="Energy_Transmission_CAPX" localSheetId="2">#REF!</definedName>
    <definedName name="Energy_Transmission_CAPX" localSheetId="1">#REF!</definedName>
    <definedName name="Energy_Transmission_CAPX">#REF!</definedName>
    <definedName name="Energy_Transmission_EBIT" localSheetId="3">#REF!</definedName>
    <definedName name="Energy_Transmission_EBIT" localSheetId="2">#REF!</definedName>
    <definedName name="Energy_Transmission_EBIT" localSheetId="1">#REF!</definedName>
    <definedName name="Energy_Transmission_EBIT">#REF!</definedName>
    <definedName name="Energy_Transmission_MAINT" localSheetId="3">#REF!</definedName>
    <definedName name="Energy_Transmission_MAINT" localSheetId="2">#REF!</definedName>
    <definedName name="Energy_Transmission_MAINT" localSheetId="1">#REF!</definedName>
    <definedName name="Energy_Transmission_MAINT">#REF!</definedName>
    <definedName name="EnergyServices_EBIT" localSheetId="3">#REF!</definedName>
    <definedName name="EnergyServices_EBIT" localSheetId="2">#REF!</definedName>
    <definedName name="EnergyServices_EBIT" localSheetId="1">#REF!</definedName>
    <definedName name="EnergyServices_EBIT">#REF!</definedName>
    <definedName name="EnergyTradingReport" localSheetId="3">#REF!</definedName>
    <definedName name="EnergyTradingReport" localSheetId="2">#REF!</definedName>
    <definedName name="EnergyTradingReport" localSheetId="1">#REF!</definedName>
    <definedName name="EnergyTradingReport">#REF!</definedName>
    <definedName name="EnergyTradingReportAndHeader" localSheetId="3">#REF!</definedName>
    <definedName name="EnergyTradingReportAndHeader" localSheetId="2">#REF!</definedName>
    <definedName name="EnergyTradingReportAndHeader" localSheetId="1">#REF!</definedName>
    <definedName name="EnergyTradingReportAndHeader">#REF!</definedName>
    <definedName name="Engineering___Services_CAPX" localSheetId="3">#REF!</definedName>
    <definedName name="Engineering___Services_CAPX" localSheetId="2">#REF!</definedName>
    <definedName name="Engineering___Services_CAPX" localSheetId="1">#REF!</definedName>
    <definedName name="Engineering___Services_CAPX">#REF!</definedName>
    <definedName name="Engineering___Services_EBIT" localSheetId="3">#REF!</definedName>
    <definedName name="Engineering___Services_EBIT" localSheetId="2">#REF!</definedName>
    <definedName name="Engineering___Services_EBIT" localSheetId="1">#REF!</definedName>
    <definedName name="Engineering___Services_EBIT">#REF!</definedName>
    <definedName name="Engineering___Services_MAINT" localSheetId="3">#REF!</definedName>
    <definedName name="Engineering___Services_MAINT" localSheetId="2">#REF!</definedName>
    <definedName name="Engineering___Services_MAINT" localSheetId="1">#REF!</definedName>
    <definedName name="Engineering___Services_MAINT">#REF!</definedName>
    <definedName name="ep_ep_CM4DE" localSheetId="3">#REF!</definedName>
    <definedName name="ep_ep_CM4DE" localSheetId="2">#REF!</definedName>
    <definedName name="ep_ep_CM4DE" localSheetId="1">#REF!</definedName>
    <definedName name="ep_ep_CM4DE">#REF!</definedName>
    <definedName name="ep_ep_CMDEC" localSheetId="3">#REF!</definedName>
    <definedName name="ep_ep_CMDEC" localSheetId="2">#REF!</definedName>
    <definedName name="ep_ep_CMDEC" localSheetId="1">#REF!</definedName>
    <definedName name="ep_ep_CMDEC">#REF!</definedName>
    <definedName name="ep_ep_cres" localSheetId="3">#REF!</definedName>
    <definedName name="ep_ep_cres" localSheetId="2">#REF!</definedName>
    <definedName name="ep_ep_cres" localSheetId="1">#REF!</definedName>
    <definedName name="ep_ep_cres">#REF!</definedName>
    <definedName name="ep_ep_crmw" localSheetId="3">#REF!</definedName>
    <definedName name="ep_ep_crmw" localSheetId="2">#REF!</definedName>
    <definedName name="ep_ep_crmw" localSheetId="1">#REF!</definedName>
    <definedName name="ep_ep_crmw">#REF!</definedName>
    <definedName name="ep_ep_dcc" localSheetId="3">#REF!</definedName>
    <definedName name="ep_ep_dcc" localSheetId="2">#REF!</definedName>
    <definedName name="ep_ep_dcc" localSheetId="1">#REF!</definedName>
    <definedName name="ep_ep_dcc">#REF!</definedName>
    <definedName name="ep_ep_dccw" localSheetId="3">#REF!</definedName>
    <definedName name="ep_ep_dccw" localSheetId="2">#REF!</definedName>
    <definedName name="ep_ep_dccw" localSheetId="1">#REF!</definedName>
    <definedName name="ep_ep_dccw">#REF!</definedName>
    <definedName name="ep_ep_dcom" localSheetId="3">#REF!</definedName>
    <definedName name="ep_ep_dcom" localSheetId="2">#REF!</definedName>
    <definedName name="ep_ep_dcom" localSheetId="1">#REF!</definedName>
    <definedName name="ep_ep_dcom">#REF!</definedName>
    <definedName name="ep_ep_desi" localSheetId="3">#REF!</definedName>
    <definedName name="ep_ep_desi" localSheetId="2">#REF!</definedName>
    <definedName name="ep_ep_desi" localSheetId="1">#REF!</definedName>
    <definedName name="ep_ep_desi">#REF!</definedName>
    <definedName name="ep_ep_dfd" localSheetId="3">#REF!</definedName>
    <definedName name="ep_ep_dfd" localSheetId="2">#REF!</definedName>
    <definedName name="ep_ep_dfd" localSheetId="1">#REF!</definedName>
    <definedName name="ep_ep_dfd">#REF!</definedName>
    <definedName name="ep_ep_dnet" localSheetId="3">#REF!</definedName>
    <definedName name="ep_ep_dnet" localSheetId="2">#REF!</definedName>
    <definedName name="ep_ep_dnet" localSheetId="1">#REF!</definedName>
    <definedName name="ep_ep_dnet">#REF!</definedName>
    <definedName name="ep_ep_dpbg" localSheetId="3">#REF!</definedName>
    <definedName name="ep_ep_dpbg" localSheetId="2">#REF!</definedName>
    <definedName name="ep_ep_dpbg" localSheetId="1">#REF!</definedName>
    <definedName name="ep_ep_dpbg">#REF!</definedName>
    <definedName name="ep_ep_dsol" localSheetId="3">#REF!</definedName>
    <definedName name="ep_ep_dsol" localSheetId="2">#REF!</definedName>
    <definedName name="ep_ep_dsol" localSheetId="1">#REF!</definedName>
    <definedName name="ep_ep_dsol">#REF!</definedName>
    <definedName name="ep_ep_elec" localSheetId="3">#REF!</definedName>
    <definedName name="ep_ep_elec" localSheetId="2">#REF!</definedName>
    <definedName name="ep_ep_elec" localSheetId="1">#REF!</definedName>
    <definedName name="ep_ep_elec">#REF!</definedName>
    <definedName name="ep_ep_esvc" localSheetId="3">#REF!</definedName>
    <definedName name="ep_ep_esvc" localSheetId="2">#REF!</definedName>
    <definedName name="ep_ep_esvc" localSheetId="1">#REF!</definedName>
    <definedName name="ep_ep_esvc">#REF!</definedName>
    <definedName name="ep_ep_fnco" localSheetId="3">#REF!</definedName>
    <definedName name="ep_ep_fnco" localSheetId="2">#REF!</definedName>
    <definedName name="ep_ep_fnco" localSheetId="1">#REF!</definedName>
    <definedName name="ep_ep_fnco">#REF!</definedName>
    <definedName name="ep_ep_fsac" localSheetId="3">#REF!</definedName>
    <definedName name="ep_ep_fsac" localSheetId="2">#REF!</definedName>
    <definedName name="ep_ep_fsac" localSheetId="1">#REF!</definedName>
    <definedName name="ep_ep_fsac">#REF!</definedName>
    <definedName name="ep_ep_fstp" localSheetId="3">#REF!</definedName>
    <definedName name="ep_ep_fstp" localSheetId="2">#REF!</definedName>
    <definedName name="ep_ep_fstp" localSheetId="1">#REF!</definedName>
    <definedName name="ep_ep_fstp">#REF!</definedName>
    <definedName name="ep_ep_gadd" localSheetId="3">#REF!</definedName>
    <definedName name="ep_ep_gadd" localSheetId="2">#REF!</definedName>
    <definedName name="ep_ep_gadd" localSheetId="1">#REF!</definedName>
    <definedName name="ep_ep_gadd">#REF!</definedName>
    <definedName name="ep_ep_gadi" localSheetId="3">#REF!</definedName>
    <definedName name="ep_ep_gadi" localSheetId="2">#REF!</definedName>
    <definedName name="ep_ep_gadi" localSheetId="1">#REF!</definedName>
    <definedName name="ep_ep_gadi">#REF!</definedName>
    <definedName name="ep_ep_govd" localSheetId="3">#REF!</definedName>
    <definedName name="ep_ep_govd" localSheetId="2">#REF!</definedName>
    <definedName name="ep_ep_govd" localSheetId="1">#REF!</definedName>
    <definedName name="ep_ep_govd">#REF!</definedName>
    <definedName name="ep_ep_gove" localSheetId="3">#REF!</definedName>
    <definedName name="ep_ep_gove" localSheetId="2">#REF!</definedName>
    <definedName name="ep_ep_gove" localSheetId="1">#REF!</definedName>
    <definedName name="ep_ep_gove">#REF!</definedName>
    <definedName name="ep_ep_nep" localSheetId="3">#REF!</definedName>
    <definedName name="ep_ep_nep" localSheetId="2">#REF!</definedName>
    <definedName name="ep_ep_nep" localSheetId="1">#REF!</definedName>
    <definedName name="ep_ep_nep">#REF!</definedName>
    <definedName name="ep_ep_resm" localSheetId="3">#REF!</definedName>
    <definedName name="ep_ep_resm" localSheetId="2">#REF!</definedName>
    <definedName name="ep_ep_resm" localSheetId="1">#REF!</definedName>
    <definedName name="ep_ep_resm">#REF!</definedName>
    <definedName name="ep_ep_tam" localSheetId="3">#REF!</definedName>
    <definedName name="ep_ep_tam" localSheetId="2">#REF!</definedName>
    <definedName name="ep_ep_tam" localSheetId="1">#REF!</definedName>
    <definedName name="ep_ep_tam">#REF!</definedName>
    <definedName name="ep_ep_tsc" localSheetId="3">#REF!</definedName>
    <definedName name="ep_ep_tsc" localSheetId="2">#REF!</definedName>
    <definedName name="ep_ep_tsc" localSheetId="1">#REF!</definedName>
    <definedName name="ep_ep_tsc">#REF!</definedName>
    <definedName name="ep_ep_vent" localSheetId="3">#REF!</definedName>
    <definedName name="ep_ep_vent" localSheetId="2">#REF!</definedName>
    <definedName name="ep_ep_vent" localSheetId="1">#REF!</definedName>
    <definedName name="ep_ep_vent">#REF!</definedName>
    <definedName name="EPS__excl._non_recurring___extraordinary_items" localSheetId="3">#REF!</definedName>
    <definedName name="EPS__excl._non_recurring___extraordinary_items" localSheetId="2">#REF!</definedName>
    <definedName name="EPS__excl._non_recurring___extraordinary_items" localSheetId="1">#REF!</definedName>
    <definedName name="EPS__excl._non_recurring___extraordinary_items">#REF!</definedName>
    <definedName name="EPS__excluding_non_recurring_items" localSheetId="3">#REF!</definedName>
    <definedName name="EPS__excluding_non_recurring_items" localSheetId="2">#REF!</definedName>
    <definedName name="EPS__excluding_non_recurring_items" localSheetId="1">#REF!</definedName>
    <definedName name="EPS__excluding_non_recurring_items">#REF!</definedName>
    <definedName name="EPS_RPT">'[6]Duke Energy SEC FC 13 A-1'!$A$5:$F$62</definedName>
    <definedName name="Error_condition__Diversified" localSheetId="3">[29]Ventures!#REF!</definedName>
    <definedName name="Error_condition__Diversified" localSheetId="2">[29]Ventures!#REF!</definedName>
    <definedName name="Error_condition__Diversified" localSheetId="1">[29]Ventures!#REF!</definedName>
    <definedName name="Error_condition__Diversified">[29]Ventures!#REF!</definedName>
    <definedName name="error_condition__Other" localSheetId="3">[29]Duke_other!#REF!</definedName>
    <definedName name="error_condition__Other" localSheetId="2">[29]Duke_other!#REF!</definedName>
    <definedName name="error_condition__Other" localSheetId="1">[29]Duke_other!#REF!</definedName>
    <definedName name="error_condition__Other">[29]Duke_other!#REF!</definedName>
    <definedName name="Error_condition__Services">[29]Eng_Serv!#REF!</definedName>
    <definedName name="Error_condition__Transmission">[29]Gas_Trans!#REF!</definedName>
    <definedName name="Estimated_Qualified_Fund_earnings" localSheetId="3">#REF!</definedName>
    <definedName name="Estimated_Qualified_Fund_earnings" localSheetId="2">#REF!</definedName>
    <definedName name="Estimated_Qualified_Fund_earnings" localSheetId="1">#REF!</definedName>
    <definedName name="Estimated_Qualified_Fund_earnings">#REF!</definedName>
    <definedName name="Estimated_Taxes" localSheetId="3">[30]Decommissioning!#REF!</definedName>
    <definedName name="Estimated_Taxes" localSheetId="2">[30]Decommissioning!#REF!</definedName>
    <definedName name="Estimated_Taxes" localSheetId="1">[30]Decommissioning!#REF!</definedName>
    <definedName name="Estimated_Taxes">[30]Decommissioning!#REF!</definedName>
    <definedName name="EXPENSE">#REF!</definedName>
    <definedName name="ExpMonth">'[10]FORM 1.00'!$K$3</definedName>
    <definedName name="Extraordinary_Ratio_Item" localSheetId="3">#REF!</definedName>
    <definedName name="Extraordinary_Ratio_Item" localSheetId="2">#REF!</definedName>
    <definedName name="Extraordinary_Ratio_Item" localSheetId="1">#REF!</definedName>
    <definedName name="Extraordinary_Ratio_Item">#REF!</definedName>
    <definedName name="FAV" localSheetId="3">#REF!</definedName>
    <definedName name="FAV" localSheetId="2">#REF!</definedName>
    <definedName name="FAV" localSheetId="1">#REF!</definedName>
    <definedName name="FAV">#REF!</definedName>
    <definedName name="fbroker_id">[12]Ref_dat!$I$3:$I$8</definedName>
    <definedName name="fdates">[12]Ref_dat!$K$3:$L$15</definedName>
    <definedName name="FDS" localSheetId="3">#REF!</definedName>
    <definedName name="FDS" localSheetId="2">#REF!</definedName>
    <definedName name="FDS" localSheetId="1">#REF!</definedName>
    <definedName name="FDS">#REF!</definedName>
    <definedName name="Feb_Y1" localSheetId="3">#REF!</definedName>
    <definedName name="Feb_Y1" localSheetId="2">#REF!</definedName>
    <definedName name="Feb_Y1" localSheetId="1">#REF!</definedName>
    <definedName name="Feb_Y1">#REF!</definedName>
    <definedName name="Feb_Y2" localSheetId="3">#REF!</definedName>
    <definedName name="Feb_Y2" localSheetId="2">#REF!</definedName>
    <definedName name="Feb_Y2" localSheetId="1">#REF!</definedName>
    <definedName name="Feb_Y2">#REF!</definedName>
    <definedName name="Feb_Y3" localSheetId="3">#REF!</definedName>
    <definedName name="Feb_Y3" localSheetId="2">#REF!</definedName>
    <definedName name="Feb_Y3" localSheetId="1">#REF!</definedName>
    <definedName name="Feb_Y3">#REF!</definedName>
    <definedName name="Feb00Daily">#REF!</definedName>
    <definedName name="Feb00Fwd1">#REF!</definedName>
    <definedName name="Feb00Fwd2">#REF!</definedName>
    <definedName name="Feb00Options">#REF!</definedName>
    <definedName name="February" localSheetId="3">#REF!</definedName>
    <definedName name="February" localSheetId="2">#REF!</definedName>
    <definedName name="February" localSheetId="1">#REF!</definedName>
    <definedName name="February">#REF!</definedName>
    <definedName name="February_recon" localSheetId="3">#REF!</definedName>
    <definedName name="February_recon" localSheetId="2">#REF!</definedName>
    <definedName name="February_recon" localSheetId="1">#REF!</definedName>
    <definedName name="February_recon">#REF!</definedName>
    <definedName name="FERC_AccumDepr">'[31]B3_Pivot of DK 109'!$F$45:$I$70</definedName>
    <definedName name="FERC_PlantInService">'[31]B3_Pivot of DK 109'!$A$45:$D$70</definedName>
    <definedName name="FFAPPCOLNAME1_1">#REF!</definedName>
    <definedName name="FFAPPCOLNAME10_1">#REF!</definedName>
    <definedName name="FFAPPCOLNAME11_1">#REF!</definedName>
    <definedName name="FFAPPCOLNAME12_1">#REF!</definedName>
    <definedName name="FFAPPCOLNAME13_1">#REF!</definedName>
    <definedName name="FFAPPCOLNAME14_1">#REF!</definedName>
    <definedName name="FFAPPCOLNAME2_1">#REF!</definedName>
    <definedName name="FFAPPCOLNAME3_1">#REF!</definedName>
    <definedName name="FFAPPCOLNAME4_1">#REF!</definedName>
    <definedName name="FFAPPCOLNAME5_1">#REF!</definedName>
    <definedName name="FFAPPCOLNAME6_1">#REF!</definedName>
    <definedName name="FFAPPCOLNAME7_1">#REF!</definedName>
    <definedName name="FFAPPCOLNAME8_1">#REF!</definedName>
    <definedName name="FFAPPCOLNAME9_1">#REF!</definedName>
    <definedName name="FFO_interest_coverage_DCC" localSheetId="3">#REF!</definedName>
    <definedName name="FFO_interest_coverage_DCC" localSheetId="2">#REF!</definedName>
    <definedName name="FFO_interest_coverage_DCC" localSheetId="1">#REF!</definedName>
    <definedName name="FFO_interest_coverage_DCC">#REF!</definedName>
    <definedName name="FFO_interest_coverage_DEC" localSheetId="3">#REF!</definedName>
    <definedName name="FFO_interest_coverage_DEC" localSheetId="2">#REF!</definedName>
    <definedName name="FFO_interest_coverage_DEC" localSheetId="1">#REF!</definedName>
    <definedName name="FFO_interest_coverage_DEC">#REF!</definedName>
    <definedName name="FFO_interest_coverage_DEC_sensitivity" localSheetId="3">#REF!</definedName>
    <definedName name="FFO_interest_coverage_DEC_sensitivity" localSheetId="2">#REF!</definedName>
    <definedName name="FFO_interest_coverage_DEC_sensitivity" localSheetId="1">#REF!</definedName>
    <definedName name="FFO_interest_coverage_DEC_sensitivity">#REF!</definedName>
    <definedName name="FFO_total_debt_DCC" localSheetId="3">#REF!</definedName>
    <definedName name="FFO_total_debt_DCC" localSheetId="2">#REF!</definedName>
    <definedName name="FFO_total_debt_DCC" localSheetId="1">#REF!</definedName>
    <definedName name="FFO_total_debt_DCC">#REF!</definedName>
    <definedName name="FFO_total_debt_DEC" localSheetId="3">#REF!</definedName>
    <definedName name="FFO_total_debt_DEC" localSheetId="2">#REF!</definedName>
    <definedName name="FFO_total_debt_DEC" localSheetId="1">#REF!</definedName>
    <definedName name="FFO_total_debt_DEC">#REF!</definedName>
    <definedName name="FFO_total_Debt_DEC_sensitivity" localSheetId="3">#REF!</definedName>
    <definedName name="FFO_total_Debt_DEC_sensitivity" localSheetId="2">#REF!</definedName>
    <definedName name="FFO_total_Debt_DEC_sensitivity" localSheetId="1">#REF!</definedName>
    <definedName name="FFO_total_Debt_DEC_sensitivity">#REF!</definedName>
    <definedName name="FFSEGMENT1_1">#REF!</definedName>
    <definedName name="FFSEGMENT10_1">#REF!</definedName>
    <definedName name="FFSEGMENT11_1">#REF!</definedName>
    <definedName name="FFSEGMENT12_1">#REF!</definedName>
    <definedName name="FFSEGMENT13_1">#REF!</definedName>
    <definedName name="FFSEGMENT14_1">#REF!</definedName>
    <definedName name="FFSEGMENT2_1">#REF!</definedName>
    <definedName name="FFSEGMENT3_1">#REF!</definedName>
    <definedName name="FFSEGMENT4_1">#REF!</definedName>
    <definedName name="FFSEGMENT5_1">#REF!</definedName>
    <definedName name="FFSEGMENT6_1">#REF!</definedName>
    <definedName name="FFSEGMENT7_1">#REF!</definedName>
    <definedName name="FFSEGMENT8_1">#REF!</definedName>
    <definedName name="FFSEGMENT9_1">#REF!</definedName>
    <definedName name="FFSEGSEPARATOR1">#REF!</definedName>
    <definedName name="FGC">#REF!</definedName>
    <definedName name="FGD">[32]depreciation!$A$1:$Q$58</definedName>
    <definedName name="Field_Services_CAPX" localSheetId="3">#REF!</definedName>
    <definedName name="Field_Services_CAPX" localSheetId="2">#REF!</definedName>
    <definedName name="Field_Services_CAPX" localSheetId="1">#REF!</definedName>
    <definedName name="Field_Services_CAPX">#REF!</definedName>
    <definedName name="Field_Services_EBIT" localSheetId="3">#REF!</definedName>
    <definedName name="Field_Services_EBIT" localSheetId="2">#REF!</definedName>
    <definedName name="Field_Services_EBIT" localSheetId="1">#REF!</definedName>
    <definedName name="Field_Services_EBIT">#REF!</definedName>
    <definedName name="Field_Services_MAINT" localSheetId="3">#REF!</definedName>
    <definedName name="Field_Services_MAINT" localSheetId="2">#REF!</definedName>
    <definedName name="Field_Services_MAINT" localSheetId="1">#REF!</definedName>
    <definedName name="Field_Services_MAINT">#REF!</definedName>
    <definedName name="fieldinput" localSheetId="3">#REF!</definedName>
    <definedName name="fieldinput" localSheetId="2">#REF!</definedName>
    <definedName name="fieldinput" localSheetId="1">#REF!</definedName>
    <definedName name="fieldinput">#REF!</definedName>
    <definedName name="FIELDNAMECOLUMN1">#REF!</definedName>
    <definedName name="FIELDNAMEROW1">#REF!</definedName>
    <definedName name="file1" localSheetId="3">[33]Configuration!#REF!</definedName>
    <definedName name="file1" localSheetId="2">[33]Configuration!#REF!</definedName>
    <definedName name="file1" localSheetId="1">[33]Configuration!#REF!</definedName>
    <definedName name="file1">[33]Configuration!#REF!</definedName>
    <definedName name="file2">[33]Configuration!#REF!</definedName>
    <definedName name="file3">[33]Configuration!#REF!</definedName>
    <definedName name="filepathinput" localSheetId="3">#REF!</definedName>
    <definedName name="filepathinput" localSheetId="2">#REF!</definedName>
    <definedName name="filepathinput" localSheetId="1">#REF!</definedName>
    <definedName name="filepathinput">#REF!</definedName>
    <definedName name="fillhere">#REF!</definedName>
    <definedName name="Finance_Dept._EBIT" localSheetId="3">#REF!</definedName>
    <definedName name="Finance_Dept._EBIT" localSheetId="2">#REF!</definedName>
    <definedName name="Finance_Dept._EBIT" localSheetId="1">#REF!</definedName>
    <definedName name="Finance_Dept._EBIT">#REF!</definedName>
    <definedName name="Finance_factor">'[22]Page 3'!$F$2</definedName>
    <definedName name="Financing___Amortizable_Proj._Financing___DCC" localSheetId="3">#REF!</definedName>
    <definedName name="Financing___Amortizable_Proj._Financing___DCC" localSheetId="2">#REF!</definedName>
    <definedName name="Financing___Amortizable_Proj._Financing___DCC" localSheetId="1">#REF!</definedName>
    <definedName name="Financing___Amortizable_Proj._Financing___DCC">#REF!</definedName>
    <definedName name="Financing___Amortizable_Proj._Financing___ELEC" localSheetId="3">#REF!</definedName>
    <definedName name="Financing___Amortizable_Proj._Financing___ELEC" localSheetId="2">#REF!</definedName>
    <definedName name="Financing___Amortizable_Proj._Financing___ELEC" localSheetId="1">#REF!</definedName>
    <definedName name="Financing___Amortizable_Proj._Financing___ELEC">#REF!</definedName>
    <definedName name="Financing_Requirements___Long_Term_Debt___DCC" localSheetId="3">#REF!</definedName>
    <definedName name="Financing_Requirements___Long_Term_Debt___DCC" localSheetId="2">#REF!</definedName>
    <definedName name="Financing_Requirements___Long_Term_Debt___DCC" localSheetId="1">#REF!</definedName>
    <definedName name="Financing_Requirements___Long_Term_Debt___DCC">#REF!</definedName>
    <definedName name="Financing_Requirements___Long_Term_Debt___ELEC" localSheetId="3">#REF!</definedName>
    <definedName name="Financing_Requirements___Long_Term_Debt___ELEC" localSheetId="2">#REF!</definedName>
    <definedName name="Financing_Requirements___Long_Term_Debt___ELEC" localSheetId="1">#REF!</definedName>
    <definedName name="Financing_Requirements___Long_Term_Debt___ELEC">#REF!</definedName>
    <definedName name="Financing_Requirements___Project_Financing___DCC" localSheetId="3">#REF!</definedName>
    <definedName name="Financing_Requirements___Project_Financing___DCC" localSheetId="2">#REF!</definedName>
    <definedName name="Financing_Requirements___Project_Financing___DCC" localSheetId="1">#REF!</definedName>
    <definedName name="Financing_Requirements___Project_Financing___DCC">#REF!</definedName>
    <definedName name="Financing_Requirements___Project_Financing___ELEC" localSheetId="3">#REF!</definedName>
    <definedName name="Financing_Requirements___Project_Financing___ELEC" localSheetId="2">#REF!</definedName>
    <definedName name="Financing_Requirements___Project_Financing___ELEC" localSheetId="1">#REF!</definedName>
    <definedName name="Financing_Requirements___Project_Financing___ELEC">#REF!</definedName>
    <definedName name="Financing_Requirements___Trust_Preferred___DCC" localSheetId="3">#REF!</definedName>
    <definedName name="Financing_Requirements___Trust_Preferred___DCC" localSheetId="2">#REF!</definedName>
    <definedName name="Financing_Requirements___Trust_Preferred___DCC" localSheetId="1">#REF!</definedName>
    <definedName name="Financing_Requirements___Trust_Preferred___DCC">#REF!</definedName>
    <definedName name="Financing_Requirements___Trust_Preferred___ELEC" localSheetId="3">#REF!</definedName>
    <definedName name="Financing_Requirements___Trust_Preferred___ELEC" localSheetId="2">#REF!</definedName>
    <definedName name="Financing_Requirements___Trust_Preferred___ELEC" localSheetId="1">#REF!</definedName>
    <definedName name="Financing_Requirements___Trust_Preferred___ELEC">#REF!</definedName>
    <definedName name="first_adte">[12]Input!$B$10</definedName>
    <definedName name="first_date" localSheetId="3">#REF!</definedName>
    <definedName name="first_date" localSheetId="2">#REF!</definedName>
    <definedName name="first_date" localSheetId="1">#REF!</definedName>
    <definedName name="first_date">#REF!</definedName>
    <definedName name="FIRSTDATAROW1">#REF!</definedName>
    <definedName name="firstqtr">'[34]IR Earnings Drivers (QTR)'!$A$1:$Q$121</definedName>
    <definedName name="fn_ltd_off_bs_CM1DC" localSheetId="3">#REF!</definedName>
    <definedName name="fn_ltd_off_bs_CM1DC" localSheetId="2">#REF!</definedName>
    <definedName name="fn_ltd_off_bs_CM1DC" localSheetId="1">#REF!</definedName>
    <definedName name="fn_ltd_off_bs_CM1DC">#REF!</definedName>
    <definedName name="fn_ltd_off_bs_CM1DE" localSheetId="3">#REF!</definedName>
    <definedName name="fn_ltd_off_bs_CM1DE" localSheetId="2">#REF!</definedName>
    <definedName name="fn_ltd_off_bs_CM1DE" localSheetId="1">#REF!</definedName>
    <definedName name="fn_ltd_off_bs_CM1DE">#REF!</definedName>
    <definedName name="fn_ltd_off_bs_CM1EL" localSheetId="3">#REF!</definedName>
    <definedName name="fn_ltd_off_bs_CM1EL" localSheetId="2">#REF!</definedName>
    <definedName name="fn_ltd_off_bs_CM1EL" localSheetId="1">#REF!</definedName>
    <definedName name="fn_ltd_off_bs_CM1EL">#REF!</definedName>
    <definedName name="fn_ltd_off_bs_CM1NE" localSheetId="3">#REF!</definedName>
    <definedName name="fn_ltd_off_bs_CM1NE" localSheetId="2">#REF!</definedName>
    <definedName name="fn_ltd_off_bs_CM1NE" localSheetId="1">#REF!</definedName>
    <definedName name="fn_ltd_off_bs_CM1NE">#REF!</definedName>
    <definedName name="fn_ltd_off_bs_CM2DC" localSheetId="3">#REF!</definedName>
    <definedName name="fn_ltd_off_bs_CM2DC" localSheetId="2">#REF!</definedName>
    <definedName name="fn_ltd_off_bs_CM2DC" localSheetId="1">#REF!</definedName>
    <definedName name="fn_ltd_off_bs_CM2DC">#REF!</definedName>
    <definedName name="fn_ltd_off_bs_CM2DE" localSheetId="3">#REF!</definedName>
    <definedName name="fn_ltd_off_bs_CM2DE" localSheetId="2">#REF!</definedName>
    <definedName name="fn_ltd_off_bs_CM2DE" localSheetId="1">#REF!</definedName>
    <definedName name="fn_ltd_off_bs_CM2DE">#REF!</definedName>
    <definedName name="fn_ltd_off_bs_CM2EL" localSheetId="3">#REF!</definedName>
    <definedName name="fn_ltd_off_bs_CM2EL" localSheetId="2">#REF!</definedName>
    <definedName name="fn_ltd_off_bs_CM2EL" localSheetId="1">#REF!</definedName>
    <definedName name="fn_ltd_off_bs_CM2EL">#REF!</definedName>
    <definedName name="fn_ltd_off_bs_CM2NE" localSheetId="3">#REF!</definedName>
    <definedName name="fn_ltd_off_bs_CM2NE" localSheetId="2">#REF!</definedName>
    <definedName name="fn_ltd_off_bs_CM2NE" localSheetId="1">#REF!</definedName>
    <definedName name="fn_ltd_off_bs_CM2NE">#REF!</definedName>
    <definedName name="fn_ltd_off_bs_CM3DC" localSheetId="3">#REF!</definedName>
    <definedName name="fn_ltd_off_bs_CM3DC" localSheetId="2">#REF!</definedName>
    <definedName name="fn_ltd_off_bs_CM3DC" localSheetId="1">#REF!</definedName>
    <definedName name="fn_ltd_off_bs_CM3DC">#REF!</definedName>
    <definedName name="fn_ltd_off_bs_CM3DE" localSheetId="3">#REF!</definedName>
    <definedName name="fn_ltd_off_bs_CM3DE" localSheetId="2">#REF!</definedName>
    <definedName name="fn_ltd_off_bs_CM3DE" localSheetId="1">#REF!</definedName>
    <definedName name="fn_ltd_off_bs_CM3DE">#REF!</definedName>
    <definedName name="fn_ltd_off_bs_CM3EL" localSheetId="3">#REF!</definedName>
    <definedName name="fn_ltd_off_bs_CM3EL" localSheetId="2">#REF!</definedName>
    <definedName name="fn_ltd_off_bs_CM3EL" localSheetId="1">#REF!</definedName>
    <definedName name="fn_ltd_off_bs_CM3EL">#REF!</definedName>
    <definedName name="fn_ltd_off_bs_CM3NE" localSheetId="3">#REF!</definedName>
    <definedName name="fn_ltd_off_bs_CM3NE" localSheetId="2">#REF!</definedName>
    <definedName name="fn_ltd_off_bs_CM3NE" localSheetId="1">#REF!</definedName>
    <definedName name="fn_ltd_off_bs_CM3NE">#REF!</definedName>
    <definedName name="fn_ltd_off_bs_CM4DC" localSheetId="3">#REF!</definedName>
    <definedName name="fn_ltd_off_bs_CM4DC" localSheetId="2">#REF!</definedName>
    <definedName name="fn_ltd_off_bs_CM4DC" localSheetId="1">#REF!</definedName>
    <definedName name="fn_ltd_off_bs_CM4DC">#REF!</definedName>
    <definedName name="fn_ltd_off_bs_CM4DE" localSheetId="3">#REF!</definedName>
    <definedName name="fn_ltd_off_bs_CM4DE" localSheetId="2">#REF!</definedName>
    <definedName name="fn_ltd_off_bs_CM4DE" localSheetId="1">#REF!</definedName>
    <definedName name="fn_ltd_off_bs_CM4DE">#REF!</definedName>
    <definedName name="fn_ltd_off_bs_CM4EL" localSheetId="3">#REF!</definedName>
    <definedName name="fn_ltd_off_bs_CM4EL" localSheetId="2">#REF!</definedName>
    <definedName name="fn_ltd_off_bs_CM4EL" localSheetId="1">#REF!</definedName>
    <definedName name="fn_ltd_off_bs_CM4EL">#REF!</definedName>
    <definedName name="fn_ltd_off_bs_CM4NE" localSheetId="3">#REF!</definedName>
    <definedName name="fn_ltd_off_bs_CM4NE" localSheetId="2">#REF!</definedName>
    <definedName name="fn_ltd_off_bs_CM4NE" localSheetId="1">#REF!</definedName>
    <definedName name="fn_ltd_off_bs_CM4NE">#REF!</definedName>
    <definedName name="fn_ltd_off_bs_CM5DC" localSheetId="3">#REF!</definedName>
    <definedName name="fn_ltd_off_bs_CM5DC" localSheetId="2">#REF!</definedName>
    <definedName name="fn_ltd_off_bs_CM5DC" localSheetId="1">#REF!</definedName>
    <definedName name="fn_ltd_off_bs_CM5DC">#REF!</definedName>
    <definedName name="fn_ltd_off_bs_CM5DE" localSheetId="3">#REF!</definedName>
    <definedName name="fn_ltd_off_bs_CM5DE" localSheetId="2">#REF!</definedName>
    <definedName name="fn_ltd_off_bs_CM5DE" localSheetId="1">#REF!</definedName>
    <definedName name="fn_ltd_off_bs_CM5DE">#REF!</definedName>
    <definedName name="fn_ltd_off_bs_CMDCC" localSheetId="3">#REF!</definedName>
    <definedName name="fn_ltd_off_bs_CMDCC" localSheetId="2">#REF!</definedName>
    <definedName name="fn_ltd_off_bs_CMDCC" localSheetId="1">#REF!</definedName>
    <definedName name="fn_ltd_off_bs_CMDCC">#REF!</definedName>
    <definedName name="fn_ltd_off_bs_CMDEC" localSheetId="3">#REF!</definedName>
    <definedName name="fn_ltd_off_bs_CMDEC" localSheetId="2">#REF!</definedName>
    <definedName name="fn_ltd_off_bs_CMDEC" localSheetId="1">#REF!</definedName>
    <definedName name="fn_ltd_off_bs_CMDEC">#REF!</definedName>
    <definedName name="fn_ltd_off_bs_CMDEG" localSheetId="3">#REF!</definedName>
    <definedName name="fn_ltd_off_bs_CMDEG" localSheetId="2">#REF!</definedName>
    <definedName name="fn_ltd_off_bs_CMDEG" localSheetId="1">#REF!</definedName>
    <definedName name="fn_ltd_off_bs_CMDEG">#REF!</definedName>
    <definedName name="fn_ltd_off_bs_CMELE" localSheetId="3">#REF!</definedName>
    <definedName name="fn_ltd_off_bs_CMELE" localSheetId="2">#REF!</definedName>
    <definedName name="fn_ltd_off_bs_CMELE" localSheetId="1">#REF!</definedName>
    <definedName name="fn_ltd_off_bs_CMELE">#REF!</definedName>
    <definedName name="fn_ltd_off_bs_CMNEP" localSheetId="3">#REF!</definedName>
    <definedName name="fn_ltd_off_bs_CMNEP" localSheetId="2">#REF!</definedName>
    <definedName name="fn_ltd_off_bs_CMNEP" localSheetId="1">#REF!</definedName>
    <definedName name="fn_ltd_off_bs_CMNEP">#REF!</definedName>
    <definedName name="fn_quips_CM1DC" localSheetId="3">#REF!</definedName>
    <definedName name="fn_quips_CM1DC" localSheetId="2">#REF!</definedName>
    <definedName name="fn_quips_CM1DC" localSheetId="1">#REF!</definedName>
    <definedName name="fn_quips_CM1DC">#REF!</definedName>
    <definedName name="fn_quips_CM1DE" localSheetId="3">#REF!</definedName>
    <definedName name="fn_quips_CM1DE" localSheetId="2">#REF!</definedName>
    <definedName name="fn_quips_CM1DE" localSheetId="1">#REF!</definedName>
    <definedName name="fn_quips_CM1DE">#REF!</definedName>
    <definedName name="fn_quips_CM1EL" localSheetId="3">#REF!</definedName>
    <definedName name="fn_quips_CM1EL" localSheetId="2">#REF!</definedName>
    <definedName name="fn_quips_CM1EL" localSheetId="1">#REF!</definedName>
    <definedName name="fn_quips_CM1EL">#REF!</definedName>
    <definedName name="fn_quips_CM1NE" localSheetId="3">#REF!</definedName>
    <definedName name="fn_quips_CM1NE" localSheetId="2">#REF!</definedName>
    <definedName name="fn_quips_CM1NE" localSheetId="1">#REF!</definedName>
    <definedName name="fn_quips_CM1NE">#REF!</definedName>
    <definedName name="fn_quips_CM2DC" localSheetId="3">#REF!</definedName>
    <definedName name="fn_quips_CM2DC" localSheetId="2">#REF!</definedName>
    <definedName name="fn_quips_CM2DC" localSheetId="1">#REF!</definedName>
    <definedName name="fn_quips_CM2DC">#REF!</definedName>
    <definedName name="fn_quips_CM2DE" localSheetId="3">#REF!</definedName>
    <definedName name="fn_quips_CM2DE" localSheetId="2">#REF!</definedName>
    <definedName name="fn_quips_CM2DE" localSheetId="1">#REF!</definedName>
    <definedName name="fn_quips_CM2DE">#REF!</definedName>
    <definedName name="fn_quips_CM2EL" localSheetId="3">#REF!</definedName>
    <definedName name="fn_quips_CM2EL" localSheetId="2">#REF!</definedName>
    <definedName name="fn_quips_CM2EL" localSheetId="1">#REF!</definedName>
    <definedName name="fn_quips_CM2EL">#REF!</definedName>
    <definedName name="fn_quips_CM2NE" localSheetId="3">#REF!</definedName>
    <definedName name="fn_quips_CM2NE" localSheetId="2">#REF!</definedName>
    <definedName name="fn_quips_CM2NE" localSheetId="1">#REF!</definedName>
    <definedName name="fn_quips_CM2NE">#REF!</definedName>
    <definedName name="fn_quips_CM3DC" localSheetId="3">#REF!</definedName>
    <definedName name="fn_quips_CM3DC" localSheetId="2">#REF!</definedName>
    <definedName name="fn_quips_CM3DC" localSheetId="1">#REF!</definedName>
    <definedName name="fn_quips_CM3DC">#REF!</definedName>
    <definedName name="fn_quips_CM3DE" localSheetId="3">#REF!</definedName>
    <definedName name="fn_quips_CM3DE" localSheetId="2">#REF!</definedName>
    <definedName name="fn_quips_CM3DE" localSheetId="1">#REF!</definedName>
    <definedName name="fn_quips_CM3DE">#REF!</definedName>
    <definedName name="fn_quips_CM3EL" localSheetId="3">#REF!</definedName>
    <definedName name="fn_quips_CM3EL" localSheetId="2">#REF!</definedName>
    <definedName name="fn_quips_CM3EL" localSheetId="1">#REF!</definedName>
    <definedName name="fn_quips_CM3EL">#REF!</definedName>
    <definedName name="fn_quips_CM3NE" localSheetId="3">#REF!</definedName>
    <definedName name="fn_quips_CM3NE" localSheetId="2">#REF!</definedName>
    <definedName name="fn_quips_CM3NE" localSheetId="1">#REF!</definedName>
    <definedName name="fn_quips_CM3NE">#REF!</definedName>
    <definedName name="fn_quips_CM4DC" localSheetId="3">#REF!</definedName>
    <definedName name="fn_quips_CM4DC" localSheetId="2">#REF!</definedName>
    <definedName name="fn_quips_CM4DC" localSheetId="1">#REF!</definedName>
    <definedName name="fn_quips_CM4DC">#REF!</definedName>
    <definedName name="fn_quips_CM4DE" localSheetId="3">#REF!</definedName>
    <definedName name="fn_quips_CM4DE" localSheetId="2">#REF!</definedName>
    <definedName name="fn_quips_CM4DE" localSheetId="1">#REF!</definedName>
    <definedName name="fn_quips_CM4DE">#REF!</definedName>
    <definedName name="fn_quips_CM4EL" localSheetId="3">#REF!</definedName>
    <definedName name="fn_quips_CM4EL" localSheetId="2">#REF!</definedName>
    <definedName name="fn_quips_CM4EL" localSheetId="1">#REF!</definedName>
    <definedName name="fn_quips_CM4EL">#REF!</definedName>
    <definedName name="fn_quips_CM4NE" localSheetId="3">#REF!</definedName>
    <definedName name="fn_quips_CM4NE" localSheetId="2">#REF!</definedName>
    <definedName name="fn_quips_CM4NE" localSheetId="1">#REF!</definedName>
    <definedName name="fn_quips_CM4NE">#REF!</definedName>
    <definedName name="fn_quips_CM5DC" localSheetId="3">#REF!</definedName>
    <definedName name="fn_quips_CM5DC" localSheetId="2">#REF!</definedName>
    <definedName name="fn_quips_CM5DC" localSheetId="1">#REF!</definedName>
    <definedName name="fn_quips_CM5DC">#REF!</definedName>
    <definedName name="fn_quips_CM5DE" localSheetId="3">#REF!</definedName>
    <definedName name="fn_quips_CM5DE" localSheetId="2">#REF!</definedName>
    <definedName name="fn_quips_CM5DE" localSheetId="1">#REF!</definedName>
    <definedName name="fn_quips_CM5DE">#REF!</definedName>
    <definedName name="fn_quips_CMDCC" localSheetId="3">#REF!</definedName>
    <definedName name="fn_quips_CMDCC" localSheetId="2">#REF!</definedName>
    <definedName name="fn_quips_CMDCC" localSheetId="1">#REF!</definedName>
    <definedName name="fn_quips_CMDCC">#REF!</definedName>
    <definedName name="fn_quips_CMDEC" localSheetId="3">#REF!</definedName>
    <definedName name="fn_quips_CMDEC" localSheetId="2">#REF!</definedName>
    <definedName name="fn_quips_CMDEC" localSheetId="1">#REF!</definedName>
    <definedName name="fn_quips_CMDEC">#REF!</definedName>
    <definedName name="fn_quips_CMDEG" localSheetId="3">#REF!</definedName>
    <definedName name="fn_quips_CMDEG" localSheetId="2">#REF!</definedName>
    <definedName name="fn_quips_CMDEG" localSheetId="1">#REF!</definedName>
    <definedName name="fn_quips_CMDEG">#REF!</definedName>
    <definedName name="fn_quips_CMELE" localSheetId="3">#REF!</definedName>
    <definedName name="fn_quips_CMELE" localSheetId="2">#REF!</definedName>
    <definedName name="fn_quips_CMELE" localSheetId="1">#REF!</definedName>
    <definedName name="fn_quips_CMELE">#REF!</definedName>
    <definedName name="fn_quips_CMNEP" localSheetId="3">#REF!</definedName>
    <definedName name="fn_quips_CMNEP" localSheetId="2">#REF!</definedName>
    <definedName name="fn_quips_CMNEP" localSheetId="1">#REF!</definedName>
    <definedName name="fn_quips_CMNEP">#REF!</definedName>
    <definedName name="FNDNAM1">#REF!</definedName>
    <definedName name="FNDUSERID1">#REF!</definedName>
    <definedName name="FORM42_1A">#REF!</definedName>
    <definedName name="FORM42_2A">#REF!</definedName>
    <definedName name="FORM42_3A">#REF!</definedName>
    <definedName name="FORM42_4A">#REF!</definedName>
    <definedName name="FORM42_6A">#REF!</definedName>
    <definedName name="FORM42_8A_P1">#REF!</definedName>
    <definedName name="FORM42_8A_P10">#REF!</definedName>
    <definedName name="FORM42_8A_P11">#REF!</definedName>
    <definedName name="FORM42_8A_P12">#REF!</definedName>
    <definedName name="FORM42_8A_P13">#REF!</definedName>
    <definedName name="FORM42_8A_P14">#REF!</definedName>
    <definedName name="FORM42_8A_P15">#REF!</definedName>
    <definedName name="FORM42_8A_P16">#REF!</definedName>
    <definedName name="FORM42_8A_P17">#REF!</definedName>
    <definedName name="FORM42_8A_P18">#REF!</definedName>
    <definedName name="FORM42_8A_P19">#REF!</definedName>
    <definedName name="FORM42_8A_P2">#REF!</definedName>
    <definedName name="FORM42_8A_P20">#REF!</definedName>
    <definedName name="FORM42_8A_P3">#REF!</definedName>
    <definedName name="FORM42_8A_P4">#REF!</definedName>
    <definedName name="FORM42_8A_P5">#REF!</definedName>
    <definedName name="FORM42_8A_P6">#REF!</definedName>
    <definedName name="FORM42_8A_P7">#REF!</definedName>
    <definedName name="FORM42_8A_P8">#REF!</definedName>
    <definedName name="FORM42_8A_P9">#REF!</definedName>
    <definedName name="FORMr2_2A_2">'[32]Form 42 2E'!$A$1:$T$37</definedName>
    <definedName name="four_three_last">'[22]Page 5'!$B$1:$E$65536</definedName>
    <definedName name="FPC" localSheetId="3">#REF!</definedName>
    <definedName name="FPC" localSheetId="2">#REF!</definedName>
    <definedName name="FPC" localSheetId="1">#REF!</definedName>
    <definedName name="FPC">#REF!</definedName>
    <definedName name="fregion_id">[12]Ref_dat!$M$3:$M$4</definedName>
    <definedName name="fs_cms_book_ratio_CM1DC" localSheetId="3">#REF!</definedName>
    <definedName name="fs_cms_book_ratio_CM1DC" localSheetId="2">#REF!</definedName>
    <definedName name="fs_cms_book_ratio_CM1DC" localSheetId="1">#REF!</definedName>
    <definedName name="fs_cms_book_ratio_CM1DC">#REF!</definedName>
    <definedName name="fs_cms_book_ratio_CM1DE" localSheetId="3">#REF!</definedName>
    <definedName name="fs_cms_book_ratio_CM1DE" localSheetId="2">#REF!</definedName>
    <definedName name="fs_cms_book_ratio_CM1DE" localSheetId="1">#REF!</definedName>
    <definedName name="fs_cms_book_ratio_CM1DE">#REF!</definedName>
    <definedName name="fs_cms_book_ratio_CM1EL" localSheetId="3">#REF!</definedName>
    <definedName name="fs_cms_book_ratio_CM1EL" localSheetId="2">#REF!</definedName>
    <definedName name="fs_cms_book_ratio_CM1EL" localSheetId="1">#REF!</definedName>
    <definedName name="fs_cms_book_ratio_CM1EL">#REF!</definedName>
    <definedName name="fs_cms_book_ratio_CM1NE" localSheetId="3">#REF!</definedName>
    <definedName name="fs_cms_book_ratio_CM1NE" localSheetId="2">#REF!</definedName>
    <definedName name="fs_cms_book_ratio_CM1NE" localSheetId="1">#REF!</definedName>
    <definedName name="fs_cms_book_ratio_CM1NE">#REF!</definedName>
    <definedName name="fs_cms_book_ratio_CM2DC" localSheetId="3">#REF!</definedName>
    <definedName name="fs_cms_book_ratio_CM2DC" localSheetId="2">#REF!</definedName>
    <definedName name="fs_cms_book_ratio_CM2DC" localSheetId="1">#REF!</definedName>
    <definedName name="fs_cms_book_ratio_CM2DC">#REF!</definedName>
    <definedName name="fs_cms_book_ratio_CM2DE" localSheetId="3">#REF!</definedName>
    <definedName name="fs_cms_book_ratio_CM2DE" localSheetId="2">#REF!</definedName>
    <definedName name="fs_cms_book_ratio_CM2DE" localSheetId="1">#REF!</definedName>
    <definedName name="fs_cms_book_ratio_CM2DE">#REF!</definedName>
    <definedName name="fs_cms_book_ratio_CM2EL" localSheetId="3">#REF!</definedName>
    <definedName name="fs_cms_book_ratio_CM2EL" localSheetId="2">#REF!</definedName>
    <definedName name="fs_cms_book_ratio_CM2EL" localSheetId="1">#REF!</definedName>
    <definedName name="fs_cms_book_ratio_CM2EL">#REF!</definedName>
    <definedName name="fs_cms_book_ratio_CM2NE" localSheetId="3">#REF!</definedName>
    <definedName name="fs_cms_book_ratio_CM2NE" localSheetId="2">#REF!</definedName>
    <definedName name="fs_cms_book_ratio_CM2NE" localSheetId="1">#REF!</definedName>
    <definedName name="fs_cms_book_ratio_CM2NE">#REF!</definedName>
    <definedName name="fs_cms_book_ratio_CM3DC" localSheetId="3">#REF!</definedName>
    <definedName name="fs_cms_book_ratio_CM3DC" localSheetId="2">#REF!</definedName>
    <definedName name="fs_cms_book_ratio_CM3DC" localSheetId="1">#REF!</definedName>
    <definedName name="fs_cms_book_ratio_CM3DC">#REF!</definedName>
    <definedName name="fs_cms_book_ratio_CM3DE" localSheetId="3">#REF!</definedName>
    <definedName name="fs_cms_book_ratio_CM3DE" localSheetId="2">#REF!</definedName>
    <definedName name="fs_cms_book_ratio_CM3DE" localSheetId="1">#REF!</definedName>
    <definedName name="fs_cms_book_ratio_CM3DE">#REF!</definedName>
    <definedName name="fs_cms_book_ratio_CM3EL" localSheetId="3">#REF!</definedName>
    <definedName name="fs_cms_book_ratio_CM3EL" localSheetId="2">#REF!</definedName>
    <definedName name="fs_cms_book_ratio_CM3EL" localSheetId="1">#REF!</definedName>
    <definedName name="fs_cms_book_ratio_CM3EL">#REF!</definedName>
    <definedName name="fs_cms_book_ratio_CM3NE" localSheetId="3">#REF!</definedName>
    <definedName name="fs_cms_book_ratio_CM3NE" localSheetId="2">#REF!</definedName>
    <definedName name="fs_cms_book_ratio_CM3NE" localSheetId="1">#REF!</definedName>
    <definedName name="fs_cms_book_ratio_CM3NE">#REF!</definedName>
    <definedName name="fs_cms_book_ratio_CM4DC" localSheetId="3">#REF!</definedName>
    <definedName name="fs_cms_book_ratio_CM4DC" localSheetId="2">#REF!</definedName>
    <definedName name="fs_cms_book_ratio_CM4DC" localSheetId="1">#REF!</definedName>
    <definedName name="fs_cms_book_ratio_CM4DC">#REF!</definedName>
    <definedName name="fs_cms_book_ratio_CM4DE" localSheetId="3">#REF!</definedName>
    <definedName name="fs_cms_book_ratio_CM4DE" localSheetId="2">#REF!</definedName>
    <definedName name="fs_cms_book_ratio_CM4DE" localSheetId="1">#REF!</definedName>
    <definedName name="fs_cms_book_ratio_CM4DE">#REF!</definedName>
    <definedName name="fs_cms_book_ratio_CM4EL" localSheetId="3">#REF!</definedName>
    <definedName name="fs_cms_book_ratio_CM4EL" localSheetId="2">#REF!</definedName>
    <definedName name="fs_cms_book_ratio_CM4EL" localSheetId="1">#REF!</definedName>
    <definedName name="fs_cms_book_ratio_CM4EL">#REF!</definedName>
    <definedName name="fs_cms_book_ratio_CM4NE" localSheetId="3">#REF!</definedName>
    <definedName name="fs_cms_book_ratio_CM4NE" localSheetId="2">#REF!</definedName>
    <definedName name="fs_cms_book_ratio_CM4NE" localSheetId="1">#REF!</definedName>
    <definedName name="fs_cms_book_ratio_CM4NE">#REF!</definedName>
    <definedName name="fs_cms_book_ratio_CMDCC" localSheetId="3">#REF!</definedName>
    <definedName name="fs_cms_book_ratio_CMDCC" localSheetId="2">#REF!</definedName>
    <definedName name="fs_cms_book_ratio_CMDCC" localSheetId="1">#REF!</definedName>
    <definedName name="fs_cms_book_ratio_CMDCC">#REF!</definedName>
    <definedName name="fs_cms_book_ratio_CMDEC" localSheetId="3">#REF!</definedName>
    <definedName name="fs_cms_book_ratio_CMDEC" localSheetId="2">#REF!</definedName>
    <definedName name="fs_cms_book_ratio_CMDEC" localSheetId="1">#REF!</definedName>
    <definedName name="fs_cms_book_ratio_CMDEC">#REF!</definedName>
    <definedName name="fs_cms_book_ratio_CMDEG" localSheetId="3">#REF!</definedName>
    <definedName name="fs_cms_book_ratio_CMDEG" localSheetId="2">#REF!</definedName>
    <definedName name="fs_cms_book_ratio_CMDEG" localSheetId="1">#REF!</definedName>
    <definedName name="fs_cms_book_ratio_CMDEG">#REF!</definedName>
    <definedName name="fs_cms_book_ratio_CMELE" localSheetId="3">#REF!</definedName>
    <definedName name="fs_cms_book_ratio_CMELE" localSheetId="2">#REF!</definedName>
    <definedName name="fs_cms_book_ratio_CMELE" localSheetId="1">#REF!</definedName>
    <definedName name="fs_cms_book_ratio_CMELE">#REF!</definedName>
    <definedName name="fs_cms_book_ratio_CMNEP" localSheetId="3">#REF!</definedName>
    <definedName name="fs_cms_book_ratio_CMNEP" localSheetId="2">#REF!</definedName>
    <definedName name="fs_cms_book_ratio_CMNEP" localSheetId="1">#REF!</definedName>
    <definedName name="fs_cms_book_ratio_CMNEP">#REF!</definedName>
    <definedName name="fs_cms_ratio_CM1DC" localSheetId="3">#REF!</definedName>
    <definedName name="fs_cms_ratio_CM1DC" localSheetId="2">#REF!</definedName>
    <definedName name="fs_cms_ratio_CM1DC" localSheetId="1">#REF!</definedName>
    <definedName name="fs_cms_ratio_CM1DC">#REF!</definedName>
    <definedName name="fs_cms_ratio_CM1DE" localSheetId="3">#REF!</definedName>
    <definedName name="fs_cms_ratio_CM1DE" localSheetId="2">#REF!</definedName>
    <definedName name="fs_cms_ratio_CM1DE" localSheetId="1">#REF!</definedName>
    <definedName name="fs_cms_ratio_CM1DE">#REF!</definedName>
    <definedName name="fs_cms_ratio_CM1EL" localSheetId="3">#REF!</definedName>
    <definedName name="fs_cms_ratio_CM1EL" localSheetId="2">#REF!</definedName>
    <definedName name="fs_cms_ratio_CM1EL" localSheetId="1">#REF!</definedName>
    <definedName name="fs_cms_ratio_CM1EL">#REF!</definedName>
    <definedName name="fs_cms_ratio_CM1NE" localSheetId="3">#REF!</definedName>
    <definedName name="fs_cms_ratio_CM1NE" localSheetId="2">#REF!</definedName>
    <definedName name="fs_cms_ratio_CM1NE" localSheetId="1">#REF!</definedName>
    <definedName name="fs_cms_ratio_CM1NE">#REF!</definedName>
    <definedName name="fs_cms_ratio_CM2DC" localSheetId="3">#REF!</definedName>
    <definedName name="fs_cms_ratio_CM2DC" localSheetId="2">#REF!</definedName>
    <definedName name="fs_cms_ratio_CM2DC" localSheetId="1">#REF!</definedName>
    <definedName name="fs_cms_ratio_CM2DC">#REF!</definedName>
    <definedName name="fs_cms_ratio_CM2DE" localSheetId="3">#REF!</definedName>
    <definedName name="fs_cms_ratio_CM2DE" localSheetId="2">#REF!</definedName>
    <definedName name="fs_cms_ratio_CM2DE" localSheetId="1">#REF!</definedName>
    <definedName name="fs_cms_ratio_CM2DE">#REF!</definedName>
    <definedName name="fs_cms_ratio_CM2EL" localSheetId="3">#REF!</definedName>
    <definedName name="fs_cms_ratio_CM2EL" localSheetId="2">#REF!</definedName>
    <definedName name="fs_cms_ratio_CM2EL" localSheetId="1">#REF!</definedName>
    <definedName name="fs_cms_ratio_CM2EL">#REF!</definedName>
    <definedName name="fs_cms_ratio_CM2NE" localSheetId="3">#REF!</definedName>
    <definedName name="fs_cms_ratio_CM2NE" localSheetId="2">#REF!</definedName>
    <definedName name="fs_cms_ratio_CM2NE" localSheetId="1">#REF!</definedName>
    <definedName name="fs_cms_ratio_CM2NE">#REF!</definedName>
    <definedName name="fs_cms_ratio_CM3DC" localSheetId="3">#REF!</definedName>
    <definedName name="fs_cms_ratio_CM3DC" localSheetId="2">#REF!</definedName>
    <definedName name="fs_cms_ratio_CM3DC" localSheetId="1">#REF!</definedName>
    <definedName name="fs_cms_ratio_CM3DC">#REF!</definedName>
    <definedName name="fs_cms_ratio_CM3DE" localSheetId="3">#REF!</definedName>
    <definedName name="fs_cms_ratio_CM3DE" localSheetId="2">#REF!</definedName>
    <definedName name="fs_cms_ratio_CM3DE" localSheetId="1">#REF!</definedName>
    <definedName name="fs_cms_ratio_CM3DE">#REF!</definedName>
    <definedName name="fs_cms_ratio_CM3EL" localSheetId="3">#REF!</definedName>
    <definedName name="fs_cms_ratio_CM3EL" localSheetId="2">#REF!</definedName>
    <definedName name="fs_cms_ratio_CM3EL" localSheetId="1">#REF!</definedName>
    <definedName name="fs_cms_ratio_CM3EL">#REF!</definedName>
    <definedName name="fs_cms_ratio_CM3NE" localSheetId="3">#REF!</definedName>
    <definedName name="fs_cms_ratio_CM3NE" localSheetId="2">#REF!</definedName>
    <definedName name="fs_cms_ratio_CM3NE" localSheetId="1">#REF!</definedName>
    <definedName name="fs_cms_ratio_CM3NE">#REF!</definedName>
    <definedName name="fs_cms_ratio_CM4DC" localSheetId="3">#REF!</definedName>
    <definedName name="fs_cms_ratio_CM4DC" localSheetId="2">#REF!</definedName>
    <definedName name="fs_cms_ratio_CM4DC" localSheetId="1">#REF!</definedName>
    <definedName name="fs_cms_ratio_CM4DC">#REF!</definedName>
    <definedName name="fs_cms_ratio_CM4DE" localSheetId="3">#REF!</definedName>
    <definedName name="fs_cms_ratio_CM4DE" localSheetId="2">#REF!</definedName>
    <definedName name="fs_cms_ratio_CM4DE" localSheetId="1">#REF!</definedName>
    <definedName name="fs_cms_ratio_CM4DE">#REF!</definedName>
    <definedName name="fs_cms_ratio_CM4EL" localSheetId="3">#REF!</definedName>
    <definedName name="fs_cms_ratio_CM4EL" localSheetId="2">#REF!</definedName>
    <definedName name="fs_cms_ratio_CM4EL" localSheetId="1">#REF!</definedName>
    <definedName name="fs_cms_ratio_CM4EL">#REF!</definedName>
    <definedName name="fs_cms_ratio_CM4NE" localSheetId="3">#REF!</definedName>
    <definedName name="fs_cms_ratio_CM4NE" localSheetId="2">#REF!</definedName>
    <definedName name="fs_cms_ratio_CM4NE" localSheetId="1">#REF!</definedName>
    <definedName name="fs_cms_ratio_CM4NE">#REF!</definedName>
    <definedName name="fs_cms_ratio_CM5DC" localSheetId="3">#REF!</definedName>
    <definedName name="fs_cms_ratio_CM5DC" localSheetId="2">#REF!</definedName>
    <definedName name="fs_cms_ratio_CM5DC" localSheetId="1">#REF!</definedName>
    <definedName name="fs_cms_ratio_CM5DC">#REF!</definedName>
    <definedName name="fs_cms_ratio_CM5DE" localSheetId="3">#REF!</definedName>
    <definedName name="fs_cms_ratio_CM5DE" localSheetId="2">#REF!</definedName>
    <definedName name="fs_cms_ratio_CM5DE" localSheetId="1">#REF!</definedName>
    <definedName name="fs_cms_ratio_CM5DE">#REF!</definedName>
    <definedName name="fs_cms_ratio_CMDCC" localSheetId="3">#REF!</definedName>
    <definedName name="fs_cms_ratio_CMDCC" localSheetId="2">#REF!</definedName>
    <definedName name="fs_cms_ratio_CMDCC" localSheetId="1">#REF!</definedName>
    <definedName name="fs_cms_ratio_CMDCC">#REF!</definedName>
    <definedName name="fs_cms_ratio_CMDEC" localSheetId="3">#REF!</definedName>
    <definedName name="fs_cms_ratio_CMDEC" localSheetId="2">#REF!</definedName>
    <definedName name="fs_cms_ratio_CMDEC" localSheetId="1">#REF!</definedName>
    <definedName name="fs_cms_ratio_CMDEC">#REF!</definedName>
    <definedName name="fs_cms_ratio_CMDEG" localSheetId="3">#REF!</definedName>
    <definedName name="fs_cms_ratio_CMDEG" localSheetId="2">#REF!</definedName>
    <definedName name="fs_cms_ratio_CMDEG" localSheetId="1">#REF!</definedName>
    <definedName name="fs_cms_ratio_CMDEG">#REF!</definedName>
    <definedName name="fs_cms_ratio_CMELE" localSheetId="3">#REF!</definedName>
    <definedName name="fs_cms_ratio_CMELE" localSheetId="2">#REF!</definedName>
    <definedName name="fs_cms_ratio_CMELE" localSheetId="1">#REF!</definedName>
    <definedName name="fs_cms_ratio_CMELE">#REF!</definedName>
    <definedName name="fs_cms_ratio_CMNEP" localSheetId="3">#REF!</definedName>
    <definedName name="fs_cms_ratio_CMNEP" localSheetId="2">#REF!</definedName>
    <definedName name="fs_cms_ratio_CMNEP" localSheetId="1">#REF!</definedName>
    <definedName name="fs_cms_ratio_CMNEP">#REF!</definedName>
    <definedName name="fs_cms_ratio_sp_CM1DC" localSheetId="3">#REF!</definedName>
    <definedName name="fs_cms_ratio_sp_CM1DC" localSheetId="2">#REF!</definedName>
    <definedName name="fs_cms_ratio_sp_CM1DC" localSheetId="1">#REF!</definedName>
    <definedName name="fs_cms_ratio_sp_CM1DC">#REF!</definedName>
    <definedName name="fs_cms_ratio_sp_CM1DE" localSheetId="3">#REF!</definedName>
    <definedName name="fs_cms_ratio_sp_CM1DE" localSheetId="2">#REF!</definedName>
    <definedName name="fs_cms_ratio_sp_CM1DE" localSheetId="1">#REF!</definedName>
    <definedName name="fs_cms_ratio_sp_CM1DE">#REF!</definedName>
    <definedName name="fs_cms_ratio_sp_CM1NE" localSheetId="3">#REF!</definedName>
    <definedName name="fs_cms_ratio_sp_CM1NE" localSheetId="2">#REF!</definedName>
    <definedName name="fs_cms_ratio_sp_CM1NE" localSheetId="1">#REF!</definedName>
    <definedName name="fs_cms_ratio_sp_CM1NE">#REF!</definedName>
    <definedName name="fs_cms_ratio_sp_CM2DC" localSheetId="3">#REF!</definedName>
    <definedName name="fs_cms_ratio_sp_CM2DC" localSheetId="2">#REF!</definedName>
    <definedName name="fs_cms_ratio_sp_CM2DC" localSheetId="1">#REF!</definedName>
    <definedName name="fs_cms_ratio_sp_CM2DC">#REF!</definedName>
    <definedName name="fs_cms_ratio_sp_CM2DE" localSheetId="3">#REF!</definedName>
    <definedName name="fs_cms_ratio_sp_CM2DE" localSheetId="2">#REF!</definedName>
    <definedName name="fs_cms_ratio_sp_CM2DE" localSheetId="1">#REF!</definedName>
    <definedName name="fs_cms_ratio_sp_CM2DE">#REF!</definedName>
    <definedName name="fs_cms_ratio_sp_CM2NE" localSheetId="3">#REF!</definedName>
    <definedName name="fs_cms_ratio_sp_CM2NE" localSheetId="2">#REF!</definedName>
    <definedName name="fs_cms_ratio_sp_CM2NE" localSheetId="1">#REF!</definedName>
    <definedName name="fs_cms_ratio_sp_CM2NE">#REF!</definedName>
    <definedName name="fs_cms_ratio_sp_CM3DC" localSheetId="3">#REF!</definedName>
    <definedName name="fs_cms_ratio_sp_CM3DC" localSheetId="2">#REF!</definedName>
    <definedName name="fs_cms_ratio_sp_CM3DC" localSheetId="1">#REF!</definedName>
    <definedName name="fs_cms_ratio_sp_CM3DC">#REF!</definedName>
    <definedName name="fs_cms_ratio_sp_CM3DE" localSheetId="3">#REF!</definedName>
    <definedName name="fs_cms_ratio_sp_CM3DE" localSheetId="2">#REF!</definedName>
    <definedName name="fs_cms_ratio_sp_CM3DE" localSheetId="1">#REF!</definedName>
    <definedName name="fs_cms_ratio_sp_CM3DE">#REF!</definedName>
    <definedName name="fs_cms_ratio_sp_CM3NE" localSheetId="3">#REF!</definedName>
    <definedName name="fs_cms_ratio_sp_CM3NE" localSheetId="2">#REF!</definedName>
    <definedName name="fs_cms_ratio_sp_CM3NE" localSheetId="1">#REF!</definedName>
    <definedName name="fs_cms_ratio_sp_CM3NE">#REF!</definedName>
    <definedName name="fs_cms_ratio_sp_CM4DC" localSheetId="3">#REF!</definedName>
    <definedName name="fs_cms_ratio_sp_CM4DC" localSheetId="2">#REF!</definedName>
    <definedName name="fs_cms_ratio_sp_CM4DC" localSheetId="1">#REF!</definedName>
    <definedName name="fs_cms_ratio_sp_CM4DC">#REF!</definedName>
    <definedName name="fs_cms_ratio_sp_CM4DE" localSheetId="3">#REF!</definedName>
    <definedName name="fs_cms_ratio_sp_CM4DE" localSheetId="2">#REF!</definedName>
    <definedName name="fs_cms_ratio_sp_CM4DE" localSheetId="1">#REF!</definedName>
    <definedName name="fs_cms_ratio_sp_CM4DE">#REF!</definedName>
    <definedName name="fs_cms_ratio_sp_CM4NE" localSheetId="3">#REF!</definedName>
    <definedName name="fs_cms_ratio_sp_CM4NE" localSheetId="2">#REF!</definedName>
    <definedName name="fs_cms_ratio_sp_CM4NE" localSheetId="1">#REF!</definedName>
    <definedName name="fs_cms_ratio_sp_CM4NE">#REF!</definedName>
    <definedName name="fs_cms_ratio_sp_CMDCC" localSheetId="3">#REF!</definedName>
    <definedName name="fs_cms_ratio_sp_CMDCC" localSheetId="2">#REF!</definedName>
    <definedName name="fs_cms_ratio_sp_CMDCC" localSheetId="1">#REF!</definedName>
    <definedName name="fs_cms_ratio_sp_CMDCC">#REF!</definedName>
    <definedName name="fs_cms_ratio_sp_CMDEC" localSheetId="3">#REF!</definedName>
    <definedName name="fs_cms_ratio_sp_CMDEC" localSheetId="2">#REF!</definedName>
    <definedName name="fs_cms_ratio_sp_CMDEC" localSheetId="1">#REF!</definedName>
    <definedName name="fs_cms_ratio_sp_CMDEC">#REF!</definedName>
    <definedName name="fs_cms_ratio_sp_CMDEG" localSheetId="3">#REF!</definedName>
    <definedName name="fs_cms_ratio_sp_CMDEG" localSheetId="2">#REF!</definedName>
    <definedName name="fs_cms_ratio_sp_CMDEG" localSheetId="1">#REF!</definedName>
    <definedName name="fs_cms_ratio_sp_CMDEG">#REF!</definedName>
    <definedName name="fs_cms_ratio_sp_CMELE" localSheetId="3">#REF!</definedName>
    <definedName name="fs_cms_ratio_sp_CMELE" localSheetId="2">#REF!</definedName>
    <definedName name="fs_cms_ratio_sp_CMELE" localSheetId="1">#REF!</definedName>
    <definedName name="fs_cms_ratio_sp_CMELE">#REF!</definedName>
    <definedName name="fs_cms_ratio_sp_CMNEP" localSheetId="3">#REF!</definedName>
    <definedName name="fs_cms_ratio_sp_CMNEP" localSheetId="2">#REF!</definedName>
    <definedName name="fs_cms_ratio_sp_CMNEP" localSheetId="1">#REF!</definedName>
    <definedName name="fs_cms_ratio_sp_CMNEP">#REF!</definedName>
    <definedName name="fs_convert_book_ratio_CM1DC" localSheetId="3">#REF!</definedName>
    <definedName name="fs_convert_book_ratio_CM1DC" localSheetId="2">#REF!</definedName>
    <definedName name="fs_convert_book_ratio_CM1DC" localSheetId="1">#REF!</definedName>
    <definedName name="fs_convert_book_ratio_CM1DC">#REF!</definedName>
    <definedName name="fs_convert_book_ratio_CM1DE" localSheetId="3">#REF!</definedName>
    <definedName name="fs_convert_book_ratio_CM1DE" localSheetId="2">#REF!</definedName>
    <definedName name="fs_convert_book_ratio_CM1DE" localSheetId="1">#REF!</definedName>
    <definedName name="fs_convert_book_ratio_CM1DE">#REF!</definedName>
    <definedName name="fs_convert_book_ratio_CM1EL" localSheetId="3">#REF!</definedName>
    <definedName name="fs_convert_book_ratio_CM1EL" localSheetId="2">#REF!</definedName>
    <definedName name="fs_convert_book_ratio_CM1EL" localSheetId="1">#REF!</definedName>
    <definedName name="fs_convert_book_ratio_CM1EL">#REF!</definedName>
    <definedName name="fs_convert_book_ratio_CM4DC" localSheetId="3">#REF!</definedName>
    <definedName name="fs_convert_book_ratio_CM4DC" localSheetId="2">#REF!</definedName>
    <definedName name="fs_convert_book_ratio_CM4DC" localSheetId="1">#REF!</definedName>
    <definedName name="fs_convert_book_ratio_CM4DC">#REF!</definedName>
    <definedName name="fs_convert_book_ratio_CM4DE" localSheetId="3">#REF!</definedName>
    <definedName name="fs_convert_book_ratio_CM4DE" localSheetId="2">#REF!</definedName>
    <definedName name="fs_convert_book_ratio_CM4DE" localSheetId="1">#REF!</definedName>
    <definedName name="fs_convert_book_ratio_CM4DE">#REF!</definedName>
    <definedName name="fs_convert_book_ratio_CM4EL" localSheetId="3">#REF!</definedName>
    <definedName name="fs_convert_book_ratio_CM4EL" localSheetId="2">#REF!</definedName>
    <definedName name="fs_convert_book_ratio_CM4EL" localSheetId="1">#REF!</definedName>
    <definedName name="fs_convert_book_ratio_CM4EL">#REF!</definedName>
    <definedName name="fs_convert_book_ratio_CMDCC" localSheetId="3">#REF!</definedName>
    <definedName name="fs_convert_book_ratio_CMDCC" localSheetId="2">#REF!</definedName>
    <definedName name="fs_convert_book_ratio_CMDCC" localSheetId="1">#REF!</definedName>
    <definedName name="fs_convert_book_ratio_CMDCC">#REF!</definedName>
    <definedName name="fs_convert_book_ratio_CMDEC" localSheetId="3">#REF!</definedName>
    <definedName name="fs_convert_book_ratio_CMDEC" localSheetId="2">#REF!</definedName>
    <definedName name="fs_convert_book_ratio_CMDEC" localSheetId="1">#REF!</definedName>
    <definedName name="fs_convert_book_ratio_CMDEC">#REF!</definedName>
    <definedName name="fs_convert_book_ratio_CMDEG" localSheetId="3">#REF!</definedName>
    <definedName name="fs_convert_book_ratio_CMDEG" localSheetId="2">#REF!</definedName>
    <definedName name="fs_convert_book_ratio_CMDEG" localSheetId="1">#REF!</definedName>
    <definedName name="fs_convert_book_ratio_CMDEG">#REF!</definedName>
    <definedName name="fs_convert_book_ratio_CMELE" localSheetId="3">#REF!</definedName>
    <definedName name="fs_convert_book_ratio_CMELE" localSheetId="2">#REF!</definedName>
    <definedName name="fs_convert_book_ratio_CMELE" localSheetId="1">#REF!</definedName>
    <definedName name="fs_convert_book_ratio_CMELE">#REF!</definedName>
    <definedName name="fs_convert_book_ratio_CMNEP" localSheetId="3">#REF!</definedName>
    <definedName name="fs_convert_book_ratio_CMNEP" localSheetId="2">#REF!</definedName>
    <definedName name="fs_convert_book_ratio_CMNEP" localSheetId="1">#REF!</definedName>
    <definedName name="fs_convert_book_ratio_CMNEP">#REF!</definedName>
    <definedName name="fs_convert_ratio_CM1DC" localSheetId="3">#REF!</definedName>
    <definedName name="fs_convert_ratio_CM1DC" localSheetId="2">#REF!</definedName>
    <definedName name="fs_convert_ratio_CM1DC" localSheetId="1">#REF!</definedName>
    <definedName name="fs_convert_ratio_CM1DC">#REF!</definedName>
    <definedName name="fs_convert_ratio_CM1DE" localSheetId="3">#REF!</definedName>
    <definedName name="fs_convert_ratio_CM1DE" localSheetId="2">#REF!</definedName>
    <definedName name="fs_convert_ratio_CM1DE" localSheetId="1">#REF!</definedName>
    <definedName name="fs_convert_ratio_CM1DE">#REF!</definedName>
    <definedName name="fs_convert_ratio_CM1NE" localSheetId="3">#REF!</definedName>
    <definedName name="fs_convert_ratio_CM1NE" localSheetId="2">#REF!</definedName>
    <definedName name="fs_convert_ratio_CM1NE" localSheetId="1">#REF!</definedName>
    <definedName name="fs_convert_ratio_CM1NE">#REF!</definedName>
    <definedName name="fs_convert_ratio_CM2DC" localSheetId="3">#REF!</definedName>
    <definedName name="fs_convert_ratio_CM2DC" localSheetId="2">#REF!</definedName>
    <definedName name="fs_convert_ratio_CM2DC" localSheetId="1">#REF!</definedName>
    <definedName name="fs_convert_ratio_CM2DC">#REF!</definedName>
    <definedName name="fs_convert_ratio_CM2DE" localSheetId="3">#REF!</definedName>
    <definedName name="fs_convert_ratio_CM2DE" localSheetId="2">#REF!</definedName>
    <definedName name="fs_convert_ratio_CM2DE" localSheetId="1">#REF!</definedName>
    <definedName name="fs_convert_ratio_CM2DE">#REF!</definedName>
    <definedName name="fs_convert_ratio_CM2NE" localSheetId="3">#REF!</definedName>
    <definedName name="fs_convert_ratio_CM2NE" localSheetId="2">#REF!</definedName>
    <definedName name="fs_convert_ratio_CM2NE" localSheetId="1">#REF!</definedName>
    <definedName name="fs_convert_ratio_CM2NE">#REF!</definedName>
    <definedName name="fs_convert_ratio_CM3DC" localSheetId="3">#REF!</definedName>
    <definedName name="fs_convert_ratio_CM3DC" localSheetId="2">#REF!</definedName>
    <definedName name="fs_convert_ratio_CM3DC" localSheetId="1">#REF!</definedName>
    <definedName name="fs_convert_ratio_CM3DC">#REF!</definedName>
    <definedName name="fs_convert_ratio_CM3DE" localSheetId="3">#REF!</definedName>
    <definedName name="fs_convert_ratio_CM3DE" localSheetId="2">#REF!</definedName>
    <definedName name="fs_convert_ratio_CM3DE" localSheetId="1">#REF!</definedName>
    <definedName name="fs_convert_ratio_CM3DE">#REF!</definedName>
    <definedName name="fs_convert_ratio_CM3NE" localSheetId="3">#REF!</definedName>
    <definedName name="fs_convert_ratio_CM3NE" localSheetId="2">#REF!</definedName>
    <definedName name="fs_convert_ratio_CM3NE" localSheetId="1">#REF!</definedName>
    <definedName name="fs_convert_ratio_CM3NE">#REF!</definedName>
    <definedName name="fs_convert_ratio_CM4DC" localSheetId="3">#REF!</definedName>
    <definedName name="fs_convert_ratio_CM4DC" localSheetId="2">#REF!</definedName>
    <definedName name="fs_convert_ratio_CM4DC" localSheetId="1">#REF!</definedName>
    <definedName name="fs_convert_ratio_CM4DC">#REF!</definedName>
    <definedName name="fs_convert_ratio_CM4DE" localSheetId="3">#REF!</definedName>
    <definedName name="fs_convert_ratio_CM4DE" localSheetId="2">#REF!</definedName>
    <definedName name="fs_convert_ratio_CM4DE" localSheetId="1">#REF!</definedName>
    <definedName name="fs_convert_ratio_CM4DE">#REF!</definedName>
    <definedName name="fs_convert_ratio_CM4NE" localSheetId="3">#REF!</definedName>
    <definedName name="fs_convert_ratio_CM4NE" localSheetId="2">#REF!</definedName>
    <definedName name="fs_convert_ratio_CM4NE" localSheetId="1">#REF!</definedName>
    <definedName name="fs_convert_ratio_CM4NE">#REF!</definedName>
    <definedName name="fs_convert_ratio_CM5DC" localSheetId="3">#REF!</definedName>
    <definedName name="fs_convert_ratio_CM5DC" localSheetId="2">#REF!</definedName>
    <definedName name="fs_convert_ratio_CM5DC" localSheetId="1">#REF!</definedName>
    <definedName name="fs_convert_ratio_CM5DC">#REF!</definedName>
    <definedName name="fs_convert_ratio_CM5DE" localSheetId="3">#REF!</definedName>
    <definedName name="fs_convert_ratio_CM5DE" localSheetId="2">#REF!</definedName>
    <definedName name="fs_convert_ratio_CM5DE" localSheetId="1">#REF!</definedName>
    <definedName name="fs_convert_ratio_CM5DE">#REF!</definedName>
    <definedName name="fs_convert_ratio_CMDCC" localSheetId="3">#REF!</definedName>
    <definedName name="fs_convert_ratio_CMDCC" localSheetId="2">#REF!</definedName>
    <definedName name="fs_convert_ratio_CMDCC" localSheetId="1">#REF!</definedName>
    <definedName name="fs_convert_ratio_CMDCC">#REF!</definedName>
    <definedName name="fs_convert_ratio_CMDEC" localSheetId="3">#REF!</definedName>
    <definedName name="fs_convert_ratio_CMDEC" localSheetId="2">#REF!</definedName>
    <definedName name="fs_convert_ratio_CMDEC" localSheetId="1">#REF!</definedName>
    <definedName name="fs_convert_ratio_CMDEC">#REF!</definedName>
    <definedName name="fs_convert_ratio_CMDEG" localSheetId="3">#REF!</definedName>
    <definedName name="fs_convert_ratio_CMDEG" localSheetId="2">#REF!</definedName>
    <definedName name="fs_convert_ratio_CMDEG" localSheetId="1">#REF!</definedName>
    <definedName name="fs_convert_ratio_CMDEG">#REF!</definedName>
    <definedName name="fs_convert_ratio_CMELE" localSheetId="3">#REF!</definedName>
    <definedName name="fs_convert_ratio_CMELE" localSheetId="2">#REF!</definedName>
    <definedName name="fs_convert_ratio_CMELE" localSheetId="1">#REF!</definedName>
    <definedName name="fs_convert_ratio_CMELE">#REF!</definedName>
    <definedName name="fs_convert_ratio_CMNEP" localSheetId="3">#REF!</definedName>
    <definedName name="fs_convert_ratio_CMNEP" localSheetId="2">#REF!</definedName>
    <definedName name="fs_convert_ratio_CMNEP" localSheetId="1">#REF!</definedName>
    <definedName name="fs_convert_ratio_CMNEP">#REF!</definedName>
    <definedName name="fs_convert_ratio_sp_CM1DC" localSheetId="3">#REF!</definedName>
    <definedName name="fs_convert_ratio_sp_CM1DC" localSheetId="2">#REF!</definedName>
    <definedName name="fs_convert_ratio_sp_CM1DC" localSheetId="1">#REF!</definedName>
    <definedName name="fs_convert_ratio_sp_CM1DC">#REF!</definedName>
    <definedName name="fs_convert_ratio_sp_CM1DE" localSheetId="3">#REF!</definedName>
    <definedName name="fs_convert_ratio_sp_CM1DE" localSheetId="2">#REF!</definedName>
    <definedName name="fs_convert_ratio_sp_CM1DE" localSheetId="1">#REF!</definedName>
    <definedName name="fs_convert_ratio_sp_CM1DE">#REF!</definedName>
    <definedName name="fs_convert_ratio_sp_CM1NE" localSheetId="3">#REF!</definedName>
    <definedName name="fs_convert_ratio_sp_CM1NE" localSheetId="2">#REF!</definedName>
    <definedName name="fs_convert_ratio_sp_CM1NE" localSheetId="1">#REF!</definedName>
    <definedName name="fs_convert_ratio_sp_CM1NE">#REF!</definedName>
    <definedName name="fs_convert_ratio_sp_CM2DC" localSheetId="3">#REF!</definedName>
    <definedName name="fs_convert_ratio_sp_CM2DC" localSheetId="2">#REF!</definedName>
    <definedName name="fs_convert_ratio_sp_CM2DC" localSheetId="1">#REF!</definedName>
    <definedName name="fs_convert_ratio_sp_CM2DC">#REF!</definedName>
    <definedName name="fs_convert_ratio_sp_CM2DE" localSheetId="3">#REF!</definedName>
    <definedName name="fs_convert_ratio_sp_CM2DE" localSheetId="2">#REF!</definedName>
    <definedName name="fs_convert_ratio_sp_CM2DE" localSheetId="1">#REF!</definedName>
    <definedName name="fs_convert_ratio_sp_CM2DE">#REF!</definedName>
    <definedName name="fs_convert_ratio_sp_CM2NE" localSheetId="3">#REF!</definedName>
    <definedName name="fs_convert_ratio_sp_CM2NE" localSheetId="2">#REF!</definedName>
    <definedName name="fs_convert_ratio_sp_CM2NE" localSheetId="1">#REF!</definedName>
    <definedName name="fs_convert_ratio_sp_CM2NE">#REF!</definedName>
    <definedName name="fs_convert_ratio_sp_CM3DC" localSheetId="3">#REF!</definedName>
    <definedName name="fs_convert_ratio_sp_CM3DC" localSheetId="2">#REF!</definedName>
    <definedName name="fs_convert_ratio_sp_CM3DC" localSheetId="1">#REF!</definedName>
    <definedName name="fs_convert_ratio_sp_CM3DC">#REF!</definedName>
    <definedName name="fs_convert_ratio_sp_CM3DE" localSheetId="3">#REF!</definedName>
    <definedName name="fs_convert_ratio_sp_CM3DE" localSheetId="2">#REF!</definedName>
    <definedName name="fs_convert_ratio_sp_CM3DE" localSheetId="1">#REF!</definedName>
    <definedName name="fs_convert_ratio_sp_CM3DE">#REF!</definedName>
    <definedName name="fs_convert_ratio_sp_CM3NE" localSheetId="3">#REF!</definedName>
    <definedName name="fs_convert_ratio_sp_CM3NE" localSheetId="2">#REF!</definedName>
    <definedName name="fs_convert_ratio_sp_CM3NE" localSheetId="1">#REF!</definedName>
    <definedName name="fs_convert_ratio_sp_CM3NE">#REF!</definedName>
    <definedName name="fs_convert_ratio_sp_CM4DC" localSheetId="3">#REF!</definedName>
    <definedName name="fs_convert_ratio_sp_CM4DC" localSheetId="2">#REF!</definedName>
    <definedName name="fs_convert_ratio_sp_CM4DC" localSheetId="1">#REF!</definedName>
    <definedName name="fs_convert_ratio_sp_CM4DC">#REF!</definedName>
    <definedName name="fs_convert_ratio_sp_CM4DE" localSheetId="3">#REF!</definedName>
    <definedName name="fs_convert_ratio_sp_CM4DE" localSheetId="2">#REF!</definedName>
    <definedName name="fs_convert_ratio_sp_CM4DE" localSheetId="1">#REF!</definedName>
    <definedName name="fs_convert_ratio_sp_CM4DE">#REF!</definedName>
    <definedName name="fs_convert_ratio_sp_CM4NE" localSheetId="3">#REF!</definedName>
    <definedName name="fs_convert_ratio_sp_CM4NE" localSheetId="2">#REF!</definedName>
    <definedName name="fs_convert_ratio_sp_CM4NE" localSheetId="1">#REF!</definedName>
    <definedName name="fs_convert_ratio_sp_CM4NE">#REF!</definedName>
    <definedName name="fs_convert_ratio_sp_CMDCC" localSheetId="3">#REF!</definedName>
    <definedName name="fs_convert_ratio_sp_CMDCC" localSheetId="2">#REF!</definedName>
    <definedName name="fs_convert_ratio_sp_CMDCC" localSheetId="1">#REF!</definedName>
    <definedName name="fs_convert_ratio_sp_CMDCC">#REF!</definedName>
    <definedName name="fs_convert_ratio_sp_CMDEC" localSheetId="3">#REF!</definedName>
    <definedName name="fs_convert_ratio_sp_CMDEC" localSheetId="2">#REF!</definedName>
    <definedName name="fs_convert_ratio_sp_CMDEC" localSheetId="1">#REF!</definedName>
    <definedName name="fs_convert_ratio_sp_CMDEC">#REF!</definedName>
    <definedName name="fs_convert_ratio_sp_CMDEG" localSheetId="3">#REF!</definedName>
    <definedName name="fs_convert_ratio_sp_CMDEG" localSheetId="2">#REF!</definedName>
    <definedName name="fs_convert_ratio_sp_CMDEG" localSheetId="1">#REF!</definedName>
    <definedName name="fs_convert_ratio_sp_CMDEG">#REF!</definedName>
    <definedName name="fs_convert_ratio_sp_CMELE" localSheetId="3">#REF!</definedName>
    <definedName name="fs_convert_ratio_sp_CMELE" localSheetId="2">#REF!</definedName>
    <definedName name="fs_convert_ratio_sp_CMELE" localSheetId="1">#REF!</definedName>
    <definedName name="fs_convert_ratio_sp_CMELE">#REF!</definedName>
    <definedName name="fs_convert_ratio_sp_CMNEP" localSheetId="3">#REF!</definedName>
    <definedName name="fs_convert_ratio_sp_CMNEP" localSheetId="2">#REF!</definedName>
    <definedName name="fs_convert_ratio_sp_CMNEP" localSheetId="1">#REF!</definedName>
    <definedName name="fs_convert_ratio_sp_CMNEP">#REF!</definedName>
    <definedName name="fs_ffo_interest_CM1DC" localSheetId="3">#REF!</definedName>
    <definedName name="fs_ffo_interest_CM1DC" localSheetId="2">#REF!</definedName>
    <definedName name="fs_ffo_interest_CM1DC" localSheetId="1">#REF!</definedName>
    <definedName name="fs_ffo_interest_CM1DC">#REF!</definedName>
    <definedName name="fs_ffo_interest_CM1DE" localSheetId="3">#REF!</definedName>
    <definedName name="fs_ffo_interest_CM1DE" localSheetId="2">#REF!</definedName>
    <definedName name="fs_ffo_interest_CM1DE" localSheetId="1">#REF!</definedName>
    <definedName name="fs_ffo_interest_CM1DE">#REF!</definedName>
    <definedName name="fs_ffo_interest_CM1EL" localSheetId="3">#REF!</definedName>
    <definedName name="fs_ffo_interest_CM1EL" localSheetId="2">#REF!</definedName>
    <definedName name="fs_ffo_interest_CM1EL" localSheetId="1">#REF!</definedName>
    <definedName name="fs_ffo_interest_CM1EL">#REF!</definedName>
    <definedName name="fs_ffo_interest_CM1NE" localSheetId="3">#REF!</definedName>
    <definedName name="fs_ffo_interest_CM1NE" localSheetId="2">#REF!</definedName>
    <definedName name="fs_ffo_interest_CM1NE" localSheetId="1">#REF!</definedName>
    <definedName name="fs_ffo_interest_CM1NE">#REF!</definedName>
    <definedName name="fs_ffo_interest_CM2DC" localSheetId="3">#REF!</definedName>
    <definedName name="fs_ffo_interest_CM2DC" localSheetId="2">#REF!</definedName>
    <definedName name="fs_ffo_interest_CM2DC" localSheetId="1">#REF!</definedName>
    <definedName name="fs_ffo_interest_CM2DC">#REF!</definedName>
    <definedName name="fs_ffo_interest_CM2DE" localSheetId="3">#REF!</definedName>
    <definedName name="fs_ffo_interest_CM2DE" localSheetId="2">#REF!</definedName>
    <definedName name="fs_ffo_interest_CM2DE" localSheetId="1">#REF!</definedName>
    <definedName name="fs_ffo_interest_CM2DE">#REF!</definedName>
    <definedName name="fs_ffo_interest_CM2NE" localSheetId="3">#REF!</definedName>
    <definedName name="fs_ffo_interest_CM2NE" localSheetId="2">#REF!</definedName>
    <definedName name="fs_ffo_interest_CM2NE" localSheetId="1">#REF!</definedName>
    <definedName name="fs_ffo_interest_CM2NE">#REF!</definedName>
    <definedName name="fs_ffo_interest_CM3DC" localSheetId="3">#REF!</definedName>
    <definedName name="fs_ffo_interest_CM3DC" localSheetId="2">#REF!</definedName>
    <definedName name="fs_ffo_interest_CM3DC" localSheetId="1">#REF!</definedName>
    <definedName name="fs_ffo_interest_CM3DC">#REF!</definedName>
    <definedName name="fs_ffo_interest_CM3DE" localSheetId="3">#REF!</definedName>
    <definedName name="fs_ffo_interest_CM3DE" localSheetId="2">#REF!</definedName>
    <definedName name="fs_ffo_interest_CM3DE" localSheetId="1">#REF!</definedName>
    <definedName name="fs_ffo_interest_CM3DE">#REF!</definedName>
    <definedName name="fs_ffo_interest_CM3NE" localSheetId="3">#REF!</definedName>
    <definedName name="fs_ffo_interest_CM3NE" localSheetId="2">#REF!</definedName>
    <definedName name="fs_ffo_interest_CM3NE" localSheetId="1">#REF!</definedName>
    <definedName name="fs_ffo_interest_CM3NE">#REF!</definedName>
    <definedName name="fs_ffo_interest_CM4DC" localSheetId="3">#REF!</definedName>
    <definedName name="fs_ffo_interest_CM4DC" localSheetId="2">#REF!</definedName>
    <definedName name="fs_ffo_interest_CM4DC" localSheetId="1">#REF!</definedName>
    <definedName name="fs_ffo_interest_CM4DC">#REF!</definedName>
    <definedName name="fs_ffo_interest_CM4DE" localSheetId="3">#REF!</definedName>
    <definedName name="fs_ffo_interest_CM4DE" localSheetId="2">#REF!</definedName>
    <definedName name="fs_ffo_interest_CM4DE" localSheetId="1">#REF!</definedName>
    <definedName name="fs_ffo_interest_CM4DE">#REF!</definedName>
    <definedName name="fs_ffo_interest_CM4EL" localSheetId="3">#REF!</definedName>
    <definedName name="fs_ffo_interest_CM4EL" localSheetId="2">#REF!</definedName>
    <definedName name="fs_ffo_interest_CM4EL" localSheetId="1">#REF!</definedName>
    <definedName name="fs_ffo_interest_CM4EL">#REF!</definedName>
    <definedName name="fs_ffo_interest_CM4NE" localSheetId="3">#REF!</definedName>
    <definedName name="fs_ffo_interest_CM4NE" localSheetId="2">#REF!</definedName>
    <definedName name="fs_ffo_interest_CM4NE" localSheetId="1">#REF!</definedName>
    <definedName name="fs_ffo_interest_CM4NE">#REF!</definedName>
    <definedName name="fs_ffo_interest_CMDCC" localSheetId="3">#REF!</definedName>
    <definedName name="fs_ffo_interest_CMDCC" localSheetId="2">#REF!</definedName>
    <definedName name="fs_ffo_interest_CMDCC" localSheetId="1">#REF!</definedName>
    <definedName name="fs_ffo_interest_CMDCC">#REF!</definedName>
    <definedName name="fs_ffo_interest_CMDEC" localSheetId="3">#REF!</definedName>
    <definedName name="fs_ffo_interest_CMDEC" localSheetId="2">#REF!</definedName>
    <definedName name="fs_ffo_interest_CMDEC" localSheetId="1">#REF!</definedName>
    <definedName name="fs_ffo_interest_CMDEC">#REF!</definedName>
    <definedName name="fs_ffo_interest_CMELE" localSheetId="3">#REF!</definedName>
    <definedName name="fs_ffo_interest_CMELE" localSheetId="2">#REF!</definedName>
    <definedName name="fs_ffo_interest_CMELE" localSheetId="1">#REF!</definedName>
    <definedName name="fs_ffo_interest_CMELE">#REF!</definedName>
    <definedName name="fs_ffo_interest_CMNEP" localSheetId="3">#REF!</definedName>
    <definedName name="fs_ffo_interest_CMNEP" localSheetId="2">#REF!</definedName>
    <definedName name="fs_ffo_interest_CMNEP" localSheetId="1">#REF!</definedName>
    <definedName name="fs_ffo_interest_CMNEP">#REF!</definedName>
    <definedName name="fs_ffo_to_debt_CM1DC" localSheetId="3">#REF!</definedName>
    <definedName name="fs_ffo_to_debt_CM1DC" localSheetId="2">#REF!</definedName>
    <definedName name="fs_ffo_to_debt_CM1DC" localSheetId="1">#REF!</definedName>
    <definedName name="fs_ffo_to_debt_CM1DC">#REF!</definedName>
    <definedName name="fs_ffo_to_debt_CM1DE" localSheetId="3">#REF!</definedName>
    <definedName name="fs_ffo_to_debt_CM1DE" localSheetId="2">#REF!</definedName>
    <definedName name="fs_ffo_to_debt_CM1DE" localSheetId="1">#REF!</definedName>
    <definedName name="fs_ffo_to_debt_CM1DE">#REF!</definedName>
    <definedName name="fs_ffo_to_debt_CM1EL" localSheetId="3">#REF!</definedName>
    <definedName name="fs_ffo_to_debt_CM1EL" localSheetId="2">#REF!</definedName>
    <definedName name="fs_ffo_to_debt_CM1EL" localSheetId="1">#REF!</definedName>
    <definedName name="fs_ffo_to_debt_CM1EL">#REF!</definedName>
    <definedName name="fs_ffo_to_debt_CM1NE" localSheetId="3">#REF!</definedName>
    <definedName name="fs_ffo_to_debt_CM1NE" localSheetId="2">#REF!</definedName>
    <definedName name="fs_ffo_to_debt_CM1NE" localSheetId="1">#REF!</definedName>
    <definedName name="fs_ffo_to_debt_CM1NE">#REF!</definedName>
    <definedName name="fs_ffo_to_debt_CM2DC" localSheetId="3">#REF!</definedName>
    <definedName name="fs_ffo_to_debt_CM2DC" localSheetId="2">#REF!</definedName>
    <definedName name="fs_ffo_to_debt_CM2DC" localSheetId="1">#REF!</definedName>
    <definedName name="fs_ffo_to_debt_CM2DC">#REF!</definedName>
    <definedName name="fs_ffo_to_debt_CM2DE" localSheetId="3">#REF!</definedName>
    <definedName name="fs_ffo_to_debt_CM2DE" localSheetId="2">#REF!</definedName>
    <definedName name="fs_ffo_to_debt_CM2DE" localSheetId="1">#REF!</definedName>
    <definedName name="fs_ffo_to_debt_CM2DE">#REF!</definedName>
    <definedName name="fs_ffo_to_debt_CM2NE" localSheetId="3">#REF!</definedName>
    <definedName name="fs_ffo_to_debt_CM2NE" localSheetId="2">#REF!</definedName>
    <definedName name="fs_ffo_to_debt_CM2NE" localSheetId="1">#REF!</definedName>
    <definedName name="fs_ffo_to_debt_CM2NE">#REF!</definedName>
    <definedName name="fs_ffo_to_debt_CM3DC" localSheetId="3">#REF!</definedName>
    <definedName name="fs_ffo_to_debt_CM3DC" localSheetId="2">#REF!</definedName>
    <definedName name="fs_ffo_to_debt_CM3DC" localSheetId="1">#REF!</definedName>
    <definedName name="fs_ffo_to_debt_CM3DC">#REF!</definedName>
    <definedName name="fs_ffo_to_debt_CM3DE" localSheetId="3">#REF!</definedName>
    <definedName name="fs_ffo_to_debt_CM3DE" localSheetId="2">#REF!</definedName>
    <definedName name="fs_ffo_to_debt_CM3DE" localSheetId="1">#REF!</definedName>
    <definedName name="fs_ffo_to_debt_CM3DE">#REF!</definedName>
    <definedName name="fs_ffo_to_debt_CM3NE" localSheetId="3">#REF!</definedName>
    <definedName name="fs_ffo_to_debt_CM3NE" localSheetId="2">#REF!</definedName>
    <definedName name="fs_ffo_to_debt_CM3NE" localSheetId="1">#REF!</definedName>
    <definedName name="fs_ffo_to_debt_CM3NE">#REF!</definedName>
    <definedName name="fs_ffo_to_debt_CM4DC" localSheetId="3">#REF!</definedName>
    <definedName name="fs_ffo_to_debt_CM4DC" localSheetId="2">#REF!</definedName>
    <definedName name="fs_ffo_to_debt_CM4DC" localSheetId="1">#REF!</definedName>
    <definedName name="fs_ffo_to_debt_CM4DC">#REF!</definedName>
    <definedName name="fs_ffo_to_debt_CM4DE" localSheetId="3">#REF!</definedName>
    <definedName name="fs_ffo_to_debt_CM4DE" localSheetId="2">#REF!</definedName>
    <definedName name="fs_ffo_to_debt_CM4DE" localSheetId="1">#REF!</definedName>
    <definedName name="fs_ffo_to_debt_CM4DE">#REF!</definedName>
    <definedName name="fs_ffo_to_debt_CM4EL" localSheetId="3">#REF!</definedName>
    <definedName name="fs_ffo_to_debt_CM4EL" localSheetId="2">#REF!</definedName>
    <definedName name="fs_ffo_to_debt_CM4EL" localSheetId="1">#REF!</definedName>
    <definedName name="fs_ffo_to_debt_CM4EL">#REF!</definedName>
    <definedName name="fs_ffo_to_debt_CM4NE" localSheetId="3">#REF!</definedName>
    <definedName name="fs_ffo_to_debt_CM4NE" localSheetId="2">#REF!</definedName>
    <definedName name="fs_ffo_to_debt_CM4NE" localSheetId="1">#REF!</definedName>
    <definedName name="fs_ffo_to_debt_CM4NE">#REF!</definedName>
    <definedName name="fs_ffo_to_debt_CMDCC" localSheetId="3">#REF!</definedName>
    <definedName name="fs_ffo_to_debt_CMDCC" localSheetId="2">#REF!</definedName>
    <definedName name="fs_ffo_to_debt_CMDCC" localSheetId="1">#REF!</definedName>
    <definedName name="fs_ffo_to_debt_CMDCC">#REF!</definedName>
    <definedName name="fs_ffo_to_debt_CMDEC" localSheetId="3">#REF!</definedName>
    <definedName name="fs_ffo_to_debt_CMDEC" localSheetId="2">#REF!</definedName>
    <definedName name="fs_ffo_to_debt_CMDEC" localSheetId="1">#REF!</definedName>
    <definedName name="fs_ffo_to_debt_CMDEC">#REF!</definedName>
    <definedName name="fs_ffo_to_debt_CMELE" localSheetId="3">#REF!</definedName>
    <definedName name="fs_ffo_to_debt_CMELE" localSheetId="2">#REF!</definedName>
    <definedName name="fs_ffo_to_debt_CMELE" localSheetId="1">#REF!</definedName>
    <definedName name="fs_ffo_to_debt_CMELE">#REF!</definedName>
    <definedName name="fs_ffo_to_debt_CMNEP" localSheetId="3">#REF!</definedName>
    <definedName name="fs_ffo_to_debt_CMNEP" localSheetId="2">#REF!</definedName>
    <definedName name="fs_ffo_to_debt_CMNEP" localSheetId="1">#REF!</definedName>
    <definedName name="fs_ffo_to_debt_CMNEP">#REF!</definedName>
    <definedName name="fs_ltd_book_ratio_CM1DC" localSheetId="3">#REF!</definedName>
    <definedName name="fs_ltd_book_ratio_CM1DC" localSheetId="2">#REF!</definedName>
    <definedName name="fs_ltd_book_ratio_CM1DC" localSheetId="1">#REF!</definedName>
    <definedName name="fs_ltd_book_ratio_CM1DC">#REF!</definedName>
    <definedName name="fs_ltd_book_ratio_CM1DE" localSheetId="3">#REF!</definedName>
    <definedName name="fs_ltd_book_ratio_CM1DE" localSheetId="2">#REF!</definedName>
    <definedName name="fs_ltd_book_ratio_CM1DE" localSheetId="1">#REF!</definedName>
    <definedName name="fs_ltd_book_ratio_CM1DE">#REF!</definedName>
    <definedName name="fs_ltd_book_ratio_CM1EL" localSheetId="3">#REF!</definedName>
    <definedName name="fs_ltd_book_ratio_CM1EL" localSheetId="2">#REF!</definedName>
    <definedName name="fs_ltd_book_ratio_CM1EL" localSheetId="1">#REF!</definedName>
    <definedName name="fs_ltd_book_ratio_CM1EL">#REF!</definedName>
    <definedName name="fs_ltd_book_ratio_CM1NE" localSheetId="3">#REF!</definedName>
    <definedName name="fs_ltd_book_ratio_CM1NE" localSheetId="2">#REF!</definedName>
    <definedName name="fs_ltd_book_ratio_CM1NE" localSheetId="1">#REF!</definedName>
    <definedName name="fs_ltd_book_ratio_CM1NE">#REF!</definedName>
    <definedName name="fs_ltd_book_ratio_CM2DC" localSheetId="3">#REF!</definedName>
    <definedName name="fs_ltd_book_ratio_CM2DC" localSheetId="2">#REF!</definedName>
    <definedName name="fs_ltd_book_ratio_CM2DC" localSheetId="1">#REF!</definedName>
    <definedName name="fs_ltd_book_ratio_CM2DC">#REF!</definedName>
    <definedName name="fs_ltd_book_ratio_CM2DE" localSheetId="3">#REF!</definedName>
    <definedName name="fs_ltd_book_ratio_CM2DE" localSheetId="2">#REF!</definedName>
    <definedName name="fs_ltd_book_ratio_CM2DE" localSheetId="1">#REF!</definedName>
    <definedName name="fs_ltd_book_ratio_CM2DE">#REF!</definedName>
    <definedName name="fs_ltd_book_ratio_CM2EL" localSheetId="3">#REF!</definedName>
    <definedName name="fs_ltd_book_ratio_CM2EL" localSheetId="2">#REF!</definedName>
    <definedName name="fs_ltd_book_ratio_CM2EL" localSheetId="1">#REF!</definedName>
    <definedName name="fs_ltd_book_ratio_CM2EL">#REF!</definedName>
    <definedName name="fs_ltd_book_ratio_CM2NE" localSheetId="3">#REF!</definedName>
    <definedName name="fs_ltd_book_ratio_CM2NE" localSheetId="2">#REF!</definedName>
    <definedName name="fs_ltd_book_ratio_CM2NE" localSheetId="1">#REF!</definedName>
    <definedName name="fs_ltd_book_ratio_CM2NE">#REF!</definedName>
    <definedName name="fs_ltd_book_ratio_CM3DC" localSheetId="3">#REF!</definedName>
    <definedName name="fs_ltd_book_ratio_CM3DC" localSheetId="2">#REF!</definedName>
    <definedName name="fs_ltd_book_ratio_CM3DC" localSheetId="1">#REF!</definedName>
    <definedName name="fs_ltd_book_ratio_CM3DC">#REF!</definedName>
    <definedName name="fs_ltd_book_ratio_CM3DE" localSheetId="3">#REF!</definedName>
    <definedName name="fs_ltd_book_ratio_CM3DE" localSheetId="2">#REF!</definedName>
    <definedName name="fs_ltd_book_ratio_CM3DE" localSheetId="1">#REF!</definedName>
    <definedName name="fs_ltd_book_ratio_CM3DE">#REF!</definedName>
    <definedName name="fs_ltd_book_ratio_CM3EL" localSheetId="3">#REF!</definedName>
    <definedName name="fs_ltd_book_ratio_CM3EL" localSheetId="2">#REF!</definedName>
    <definedName name="fs_ltd_book_ratio_CM3EL" localSheetId="1">#REF!</definedName>
    <definedName name="fs_ltd_book_ratio_CM3EL">#REF!</definedName>
    <definedName name="fs_ltd_book_ratio_CM3NE" localSheetId="3">#REF!</definedName>
    <definedName name="fs_ltd_book_ratio_CM3NE" localSheetId="2">#REF!</definedName>
    <definedName name="fs_ltd_book_ratio_CM3NE" localSheetId="1">#REF!</definedName>
    <definedName name="fs_ltd_book_ratio_CM3NE">#REF!</definedName>
    <definedName name="fs_ltd_book_ratio_CM4DC" localSheetId="3">#REF!</definedName>
    <definedName name="fs_ltd_book_ratio_CM4DC" localSheetId="2">#REF!</definedName>
    <definedName name="fs_ltd_book_ratio_CM4DC" localSheetId="1">#REF!</definedName>
    <definedName name="fs_ltd_book_ratio_CM4DC">#REF!</definedName>
    <definedName name="fs_ltd_book_ratio_CM4DE" localSheetId="3">#REF!</definedName>
    <definedName name="fs_ltd_book_ratio_CM4DE" localSheetId="2">#REF!</definedName>
    <definedName name="fs_ltd_book_ratio_CM4DE" localSheetId="1">#REF!</definedName>
    <definedName name="fs_ltd_book_ratio_CM4DE">#REF!</definedName>
    <definedName name="fs_ltd_book_ratio_CM4EL" localSheetId="3">#REF!</definedName>
    <definedName name="fs_ltd_book_ratio_CM4EL" localSheetId="2">#REF!</definedName>
    <definedName name="fs_ltd_book_ratio_CM4EL" localSheetId="1">#REF!</definedName>
    <definedName name="fs_ltd_book_ratio_CM4EL">#REF!</definedName>
    <definedName name="fs_ltd_book_ratio_CM4NE" localSheetId="3">#REF!</definedName>
    <definedName name="fs_ltd_book_ratio_CM4NE" localSheetId="2">#REF!</definedName>
    <definedName name="fs_ltd_book_ratio_CM4NE" localSheetId="1">#REF!</definedName>
    <definedName name="fs_ltd_book_ratio_CM4NE">#REF!</definedName>
    <definedName name="fs_ltd_book_ratio_CMDCC" localSheetId="3">#REF!</definedName>
    <definedName name="fs_ltd_book_ratio_CMDCC" localSheetId="2">#REF!</definedName>
    <definedName name="fs_ltd_book_ratio_CMDCC" localSheetId="1">#REF!</definedName>
    <definedName name="fs_ltd_book_ratio_CMDCC">#REF!</definedName>
    <definedName name="fs_ltd_book_ratio_CMDEC" localSheetId="3">#REF!</definedName>
    <definedName name="fs_ltd_book_ratio_CMDEC" localSheetId="2">#REF!</definedName>
    <definedName name="fs_ltd_book_ratio_CMDEC" localSheetId="1">#REF!</definedName>
    <definedName name="fs_ltd_book_ratio_CMDEC">#REF!</definedName>
    <definedName name="fs_ltd_book_ratio_CMDEG" localSheetId="3">#REF!</definedName>
    <definedName name="fs_ltd_book_ratio_CMDEG" localSheetId="2">#REF!</definedName>
    <definedName name="fs_ltd_book_ratio_CMDEG" localSheetId="1">#REF!</definedName>
    <definedName name="fs_ltd_book_ratio_CMDEG">#REF!</definedName>
    <definedName name="fs_ltd_book_ratio_CMELE" localSheetId="3">#REF!</definedName>
    <definedName name="fs_ltd_book_ratio_CMELE" localSheetId="2">#REF!</definedName>
    <definedName name="fs_ltd_book_ratio_CMELE" localSheetId="1">#REF!</definedName>
    <definedName name="fs_ltd_book_ratio_CMELE">#REF!</definedName>
    <definedName name="fs_ltd_book_ratio_CMNEP" localSheetId="3">#REF!</definedName>
    <definedName name="fs_ltd_book_ratio_CMNEP" localSheetId="2">#REF!</definedName>
    <definedName name="fs_ltd_book_ratio_CMNEP" localSheetId="1">#REF!</definedName>
    <definedName name="fs_ltd_book_ratio_CMNEP">#REF!</definedName>
    <definedName name="fs_ltd_ratio_CM1DC" localSheetId="3">#REF!</definedName>
    <definedName name="fs_ltd_ratio_CM1DC" localSheetId="2">#REF!</definedName>
    <definedName name="fs_ltd_ratio_CM1DC" localSheetId="1">#REF!</definedName>
    <definedName name="fs_ltd_ratio_CM1DC">#REF!</definedName>
    <definedName name="fs_ltd_ratio_CM1DE" localSheetId="3">#REF!</definedName>
    <definedName name="fs_ltd_ratio_CM1DE" localSheetId="2">#REF!</definedName>
    <definedName name="fs_ltd_ratio_CM1DE" localSheetId="1">#REF!</definedName>
    <definedName name="fs_ltd_ratio_CM1DE">#REF!</definedName>
    <definedName name="fs_ltd_ratio_CM1EL" localSheetId="3">#REF!</definedName>
    <definedName name="fs_ltd_ratio_CM1EL" localSheetId="2">#REF!</definedName>
    <definedName name="fs_ltd_ratio_CM1EL" localSheetId="1">#REF!</definedName>
    <definedName name="fs_ltd_ratio_CM1EL">#REF!</definedName>
    <definedName name="fs_ltd_ratio_CM1NE" localSheetId="3">#REF!</definedName>
    <definedName name="fs_ltd_ratio_CM1NE" localSheetId="2">#REF!</definedName>
    <definedName name="fs_ltd_ratio_CM1NE" localSheetId="1">#REF!</definedName>
    <definedName name="fs_ltd_ratio_CM1NE">#REF!</definedName>
    <definedName name="fs_ltd_ratio_CM2DC" localSheetId="3">#REF!</definedName>
    <definedName name="fs_ltd_ratio_CM2DC" localSheetId="2">#REF!</definedName>
    <definedName name="fs_ltd_ratio_CM2DC" localSheetId="1">#REF!</definedName>
    <definedName name="fs_ltd_ratio_CM2DC">#REF!</definedName>
    <definedName name="fs_ltd_ratio_CM2DE" localSheetId="3">#REF!</definedName>
    <definedName name="fs_ltd_ratio_CM2DE" localSheetId="2">#REF!</definedName>
    <definedName name="fs_ltd_ratio_CM2DE" localSheetId="1">#REF!</definedName>
    <definedName name="fs_ltd_ratio_CM2DE">#REF!</definedName>
    <definedName name="fs_ltd_ratio_CM2EL" localSheetId="3">#REF!</definedName>
    <definedName name="fs_ltd_ratio_CM2EL" localSheetId="2">#REF!</definedName>
    <definedName name="fs_ltd_ratio_CM2EL" localSheetId="1">#REF!</definedName>
    <definedName name="fs_ltd_ratio_CM2EL">#REF!</definedName>
    <definedName name="fs_ltd_ratio_CM2NE" localSheetId="3">#REF!</definedName>
    <definedName name="fs_ltd_ratio_CM2NE" localSheetId="2">#REF!</definedName>
    <definedName name="fs_ltd_ratio_CM2NE" localSheetId="1">#REF!</definedName>
    <definedName name="fs_ltd_ratio_CM2NE">#REF!</definedName>
    <definedName name="fs_ltd_ratio_CM3DC" localSheetId="3">#REF!</definedName>
    <definedName name="fs_ltd_ratio_CM3DC" localSheetId="2">#REF!</definedName>
    <definedName name="fs_ltd_ratio_CM3DC" localSheetId="1">#REF!</definedName>
    <definedName name="fs_ltd_ratio_CM3DC">#REF!</definedName>
    <definedName name="fs_ltd_ratio_CM3DE" localSheetId="3">#REF!</definedName>
    <definedName name="fs_ltd_ratio_CM3DE" localSheetId="2">#REF!</definedName>
    <definedName name="fs_ltd_ratio_CM3DE" localSheetId="1">#REF!</definedName>
    <definedName name="fs_ltd_ratio_CM3DE">#REF!</definedName>
    <definedName name="fs_ltd_ratio_CM3EL" localSheetId="3">#REF!</definedName>
    <definedName name="fs_ltd_ratio_CM3EL" localSheetId="2">#REF!</definedName>
    <definedName name="fs_ltd_ratio_CM3EL" localSheetId="1">#REF!</definedName>
    <definedName name="fs_ltd_ratio_CM3EL">#REF!</definedName>
    <definedName name="fs_ltd_ratio_CM3NE" localSheetId="3">#REF!</definedName>
    <definedName name="fs_ltd_ratio_CM3NE" localSheetId="2">#REF!</definedName>
    <definedName name="fs_ltd_ratio_CM3NE" localSheetId="1">#REF!</definedName>
    <definedName name="fs_ltd_ratio_CM3NE">#REF!</definedName>
    <definedName name="fs_ltd_ratio_CM4DC" localSheetId="3">#REF!</definedName>
    <definedName name="fs_ltd_ratio_CM4DC" localSheetId="2">#REF!</definedName>
    <definedName name="fs_ltd_ratio_CM4DC" localSheetId="1">#REF!</definedName>
    <definedName name="fs_ltd_ratio_CM4DC">#REF!</definedName>
    <definedName name="fs_ltd_ratio_CM4DE" localSheetId="3">#REF!</definedName>
    <definedName name="fs_ltd_ratio_CM4DE" localSheetId="2">#REF!</definedName>
    <definedName name="fs_ltd_ratio_CM4DE" localSheetId="1">#REF!</definedName>
    <definedName name="fs_ltd_ratio_CM4DE">#REF!</definedName>
    <definedName name="fs_ltd_ratio_CM4EL" localSheetId="3">#REF!</definedName>
    <definedName name="fs_ltd_ratio_CM4EL" localSheetId="2">#REF!</definedName>
    <definedName name="fs_ltd_ratio_CM4EL" localSheetId="1">#REF!</definedName>
    <definedName name="fs_ltd_ratio_CM4EL">#REF!</definedName>
    <definedName name="fs_ltd_ratio_CM4NE" localSheetId="3">#REF!</definedName>
    <definedName name="fs_ltd_ratio_CM4NE" localSheetId="2">#REF!</definedName>
    <definedName name="fs_ltd_ratio_CM4NE" localSheetId="1">#REF!</definedName>
    <definedName name="fs_ltd_ratio_CM4NE">#REF!</definedName>
    <definedName name="fs_ltd_ratio_CM5DC" localSheetId="3">#REF!</definedName>
    <definedName name="fs_ltd_ratio_CM5DC" localSheetId="2">#REF!</definedName>
    <definedName name="fs_ltd_ratio_CM5DC" localSheetId="1">#REF!</definedName>
    <definedName name="fs_ltd_ratio_CM5DC">#REF!</definedName>
    <definedName name="fs_ltd_ratio_CM5DE" localSheetId="3">#REF!</definedName>
    <definedName name="fs_ltd_ratio_CM5DE" localSheetId="2">#REF!</definedName>
    <definedName name="fs_ltd_ratio_CM5DE" localSheetId="1">#REF!</definedName>
    <definedName name="fs_ltd_ratio_CM5DE">#REF!</definedName>
    <definedName name="fs_ltd_ratio_CMDCC" localSheetId="3">#REF!</definedName>
    <definedName name="fs_ltd_ratio_CMDCC" localSheetId="2">#REF!</definedName>
    <definedName name="fs_ltd_ratio_CMDCC" localSheetId="1">#REF!</definedName>
    <definedName name="fs_ltd_ratio_CMDCC">#REF!</definedName>
    <definedName name="fs_ltd_ratio_CMDEC" localSheetId="3">#REF!</definedName>
    <definedName name="fs_ltd_ratio_CMDEC" localSheetId="2">#REF!</definedName>
    <definedName name="fs_ltd_ratio_CMDEC" localSheetId="1">#REF!</definedName>
    <definedName name="fs_ltd_ratio_CMDEC">#REF!</definedName>
    <definedName name="fs_ltd_ratio_CMDEG" localSheetId="3">#REF!</definedName>
    <definedName name="fs_ltd_ratio_CMDEG" localSheetId="2">#REF!</definedName>
    <definedName name="fs_ltd_ratio_CMDEG" localSheetId="1">#REF!</definedName>
    <definedName name="fs_ltd_ratio_CMDEG">#REF!</definedName>
    <definedName name="fs_ltd_ratio_CMELE" localSheetId="3">#REF!</definedName>
    <definedName name="fs_ltd_ratio_CMELE" localSheetId="2">#REF!</definedName>
    <definedName name="fs_ltd_ratio_CMELE" localSheetId="1">#REF!</definedName>
    <definedName name="fs_ltd_ratio_CMELE">#REF!</definedName>
    <definedName name="fs_ltd_ratio_CMNEP" localSheetId="3">#REF!</definedName>
    <definedName name="fs_ltd_ratio_CMNEP" localSheetId="2">#REF!</definedName>
    <definedName name="fs_ltd_ratio_CMNEP" localSheetId="1">#REF!</definedName>
    <definedName name="fs_ltd_ratio_CMNEP">#REF!</definedName>
    <definedName name="fs_ltd_ratio_sp_CM1DC" localSheetId="3">#REF!</definedName>
    <definedName name="fs_ltd_ratio_sp_CM1DC" localSheetId="2">#REF!</definedName>
    <definedName name="fs_ltd_ratio_sp_CM1DC" localSheetId="1">#REF!</definedName>
    <definedName name="fs_ltd_ratio_sp_CM1DC">#REF!</definedName>
    <definedName name="fs_ltd_ratio_sp_CM1DE" localSheetId="3">#REF!</definedName>
    <definedName name="fs_ltd_ratio_sp_CM1DE" localSheetId="2">#REF!</definedName>
    <definedName name="fs_ltd_ratio_sp_CM1DE" localSheetId="1">#REF!</definedName>
    <definedName name="fs_ltd_ratio_sp_CM1DE">#REF!</definedName>
    <definedName name="fs_ltd_ratio_sp_CM1NE" localSheetId="3">#REF!</definedName>
    <definedName name="fs_ltd_ratio_sp_CM1NE" localSheetId="2">#REF!</definedName>
    <definedName name="fs_ltd_ratio_sp_CM1NE" localSheetId="1">#REF!</definedName>
    <definedName name="fs_ltd_ratio_sp_CM1NE">#REF!</definedName>
    <definedName name="fs_ltd_ratio_sp_CM2DC" localSheetId="3">#REF!</definedName>
    <definedName name="fs_ltd_ratio_sp_CM2DC" localSheetId="2">#REF!</definedName>
    <definedName name="fs_ltd_ratio_sp_CM2DC" localSheetId="1">#REF!</definedName>
    <definedName name="fs_ltd_ratio_sp_CM2DC">#REF!</definedName>
    <definedName name="fs_ltd_ratio_sp_CM2DE" localSheetId="3">#REF!</definedName>
    <definedName name="fs_ltd_ratio_sp_CM2DE" localSheetId="2">#REF!</definedName>
    <definedName name="fs_ltd_ratio_sp_CM2DE" localSheetId="1">#REF!</definedName>
    <definedName name="fs_ltd_ratio_sp_CM2DE">#REF!</definedName>
    <definedName name="fs_ltd_ratio_sp_CM2NE" localSheetId="3">#REF!</definedName>
    <definedName name="fs_ltd_ratio_sp_CM2NE" localSheetId="2">#REF!</definedName>
    <definedName name="fs_ltd_ratio_sp_CM2NE" localSheetId="1">#REF!</definedName>
    <definedName name="fs_ltd_ratio_sp_CM2NE">#REF!</definedName>
    <definedName name="fs_ltd_ratio_sp_CM3DC" localSheetId="3">#REF!</definedName>
    <definedName name="fs_ltd_ratio_sp_CM3DC" localSheetId="2">#REF!</definedName>
    <definedName name="fs_ltd_ratio_sp_CM3DC" localSheetId="1">#REF!</definedName>
    <definedName name="fs_ltd_ratio_sp_CM3DC">#REF!</definedName>
    <definedName name="fs_ltd_ratio_sp_CM3DE" localSheetId="3">#REF!</definedName>
    <definedName name="fs_ltd_ratio_sp_CM3DE" localSheetId="2">#REF!</definedName>
    <definedName name="fs_ltd_ratio_sp_CM3DE" localSheetId="1">#REF!</definedName>
    <definedName name="fs_ltd_ratio_sp_CM3DE">#REF!</definedName>
    <definedName name="fs_ltd_ratio_sp_CM3NE" localSheetId="3">#REF!</definedName>
    <definedName name="fs_ltd_ratio_sp_CM3NE" localSheetId="2">#REF!</definedName>
    <definedName name="fs_ltd_ratio_sp_CM3NE" localSheetId="1">#REF!</definedName>
    <definedName name="fs_ltd_ratio_sp_CM3NE">#REF!</definedName>
    <definedName name="fs_ltd_ratio_sp_CM4DC" localSheetId="3">#REF!</definedName>
    <definedName name="fs_ltd_ratio_sp_CM4DC" localSheetId="2">#REF!</definedName>
    <definedName name="fs_ltd_ratio_sp_CM4DC" localSheetId="1">#REF!</definedName>
    <definedName name="fs_ltd_ratio_sp_CM4DC">#REF!</definedName>
    <definedName name="fs_ltd_ratio_sp_CM4DE" localSheetId="3">#REF!</definedName>
    <definedName name="fs_ltd_ratio_sp_CM4DE" localSheetId="2">#REF!</definedName>
    <definedName name="fs_ltd_ratio_sp_CM4DE" localSheetId="1">#REF!</definedName>
    <definedName name="fs_ltd_ratio_sp_CM4DE">#REF!</definedName>
    <definedName name="fs_ltd_ratio_sp_CM4NE" localSheetId="3">#REF!</definedName>
    <definedName name="fs_ltd_ratio_sp_CM4NE" localSheetId="2">#REF!</definedName>
    <definedName name="fs_ltd_ratio_sp_CM4NE" localSheetId="1">#REF!</definedName>
    <definedName name="fs_ltd_ratio_sp_CM4NE">#REF!</definedName>
    <definedName name="fs_ltd_ratio_sp_CMDCC" localSheetId="3">#REF!</definedName>
    <definedName name="fs_ltd_ratio_sp_CMDCC" localSheetId="2">#REF!</definedName>
    <definedName name="fs_ltd_ratio_sp_CMDCC" localSheetId="1">#REF!</definedName>
    <definedName name="fs_ltd_ratio_sp_CMDCC">#REF!</definedName>
    <definedName name="fs_ltd_ratio_sp_CMDEC" localSheetId="3">#REF!</definedName>
    <definedName name="fs_ltd_ratio_sp_CMDEC" localSheetId="2">#REF!</definedName>
    <definedName name="fs_ltd_ratio_sp_CMDEC" localSheetId="1">#REF!</definedName>
    <definedName name="fs_ltd_ratio_sp_CMDEC">#REF!</definedName>
    <definedName name="fs_ltd_ratio_sp_CMDEG" localSheetId="3">#REF!</definedName>
    <definedName name="fs_ltd_ratio_sp_CMDEG" localSheetId="2">#REF!</definedName>
    <definedName name="fs_ltd_ratio_sp_CMDEG" localSheetId="1">#REF!</definedName>
    <definedName name="fs_ltd_ratio_sp_CMDEG">#REF!</definedName>
    <definedName name="fs_ltd_ratio_sp_CMELE" localSheetId="3">#REF!</definedName>
    <definedName name="fs_ltd_ratio_sp_CMELE" localSheetId="2">#REF!</definedName>
    <definedName name="fs_ltd_ratio_sp_CMELE" localSheetId="1">#REF!</definedName>
    <definedName name="fs_ltd_ratio_sp_CMELE">#REF!</definedName>
    <definedName name="fs_ltd_ratio_sp_CMNEP" localSheetId="3">#REF!</definedName>
    <definedName name="fs_ltd_ratio_sp_CMNEP" localSheetId="2">#REF!</definedName>
    <definedName name="fs_ltd_ratio_sp_CMNEP" localSheetId="1">#REF!</definedName>
    <definedName name="fs_ltd_ratio_sp_CMNEP">#REF!</definedName>
    <definedName name="fs_minint_book_ratio_CM1DC" localSheetId="3">#REF!</definedName>
    <definedName name="fs_minint_book_ratio_CM1DC" localSheetId="2">#REF!</definedName>
    <definedName name="fs_minint_book_ratio_CM1DC" localSheetId="1">#REF!</definedName>
    <definedName name="fs_minint_book_ratio_CM1DC">#REF!</definedName>
    <definedName name="fs_minint_book_ratio_CM1DE" localSheetId="3">#REF!</definedName>
    <definedName name="fs_minint_book_ratio_CM1DE" localSheetId="2">#REF!</definedName>
    <definedName name="fs_minint_book_ratio_CM1DE" localSheetId="1">#REF!</definedName>
    <definedName name="fs_minint_book_ratio_CM1DE">#REF!</definedName>
    <definedName name="fs_minint_book_ratio_CM1EL" localSheetId="3">#REF!</definedName>
    <definedName name="fs_minint_book_ratio_CM1EL" localSheetId="2">#REF!</definedName>
    <definedName name="fs_minint_book_ratio_CM1EL" localSheetId="1">#REF!</definedName>
    <definedName name="fs_minint_book_ratio_CM1EL">#REF!</definedName>
    <definedName name="fs_minint_book_ratio_CM2DC" localSheetId="3">#REF!</definedName>
    <definedName name="fs_minint_book_ratio_CM2DC" localSheetId="2">#REF!</definedName>
    <definedName name="fs_minint_book_ratio_CM2DC" localSheetId="1">#REF!</definedName>
    <definedName name="fs_minint_book_ratio_CM2DC">#REF!</definedName>
    <definedName name="fs_minint_book_ratio_CM2DE" localSheetId="3">#REF!</definedName>
    <definedName name="fs_minint_book_ratio_CM2DE" localSheetId="2">#REF!</definedName>
    <definedName name="fs_minint_book_ratio_CM2DE" localSheetId="1">#REF!</definedName>
    <definedName name="fs_minint_book_ratio_CM2DE">#REF!</definedName>
    <definedName name="fs_minint_book_ratio_CM3DC" localSheetId="3">#REF!</definedName>
    <definedName name="fs_minint_book_ratio_CM3DC" localSheetId="2">#REF!</definedName>
    <definedName name="fs_minint_book_ratio_CM3DC" localSheetId="1">#REF!</definedName>
    <definedName name="fs_minint_book_ratio_CM3DC">#REF!</definedName>
    <definedName name="fs_minint_book_ratio_CM3DE" localSheetId="3">#REF!</definedName>
    <definedName name="fs_minint_book_ratio_CM3DE" localSheetId="2">#REF!</definedName>
    <definedName name="fs_minint_book_ratio_CM3DE" localSheetId="1">#REF!</definedName>
    <definedName name="fs_minint_book_ratio_CM3DE">#REF!</definedName>
    <definedName name="fs_minint_book_ratio_CM4DC" localSheetId="3">#REF!</definedName>
    <definedName name="fs_minint_book_ratio_CM4DC" localSheetId="2">#REF!</definedName>
    <definedName name="fs_minint_book_ratio_CM4DC" localSheetId="1">#REF!</definedName>
    <definedName name="fs_minint_book_ratio_CM4DC">#REF!</definedName>
    <definedName name="fs_minint_book_ratio_CM4DE" localSheetId="3">#REF!</definedName>
    <definedName name="fs_minint_book_ratio_CM4DE" localSheetId="2">#REF!</definedName>
    <definedName name="fs_minint_book_ratio_CM4DE" localSheetId="1">#REF!</definedName>
    <definedName name="fs_minint_book_ratio_CM4DE">#REF!</definedName>
    <definedName name="fs_minint_book_ratio_CM4EL" localSheetId="3">#REF!</definedName>
    <definedName name="fs_minint_book_ratio_CM4EL" localSheetId="2">#REF!</definedName>
    <definedName name="fs_minint_book_ratio_CM4EL" localSheetId="1">#REF!</definedName>
    <definedName name="fs_minint_book_ratio_CM4EL">#REF!</definedName>
    <definedName name="fs_minint_book_ratio_CMDCC" localSheetId="3">#REF!</definedName>
    <definedName name="fs_minint_book_ratio_CMDCC" localSheetId="2">#REF!</definedName>
    <definedName name="fs_minint_book_ratio_CMDCC" localSheetId="1">#REF!</definedName>
    <definedName name="fs_minint_book_ratio_CMDCC">#REF!</definedName>
    <definedName name="fs_minint_book_ratio_CMDEC" localSheetId="3">#REF!</definedName>
    <definedName name="fs_minint_book_ratio_CMDEC" localSheetId="2">#REF!</definedName>
    <definedName name="fs_minint_book_ratio_CMDEC" localSheetId="1">#REF!</definedName>
    <definedName name="fs_minint_book_ratio_CMDEC">#REF!</definedName>
    <definedName name="fs_minint_book_ratio_CMDEG" localSheetId="3">#REF!</definedName>
    <definedName name="fs_minint_book_ratio_CMDEG" localSheetId="2">#REF!</definedName>
    <definedName name="fs_minint_book_ratio_CMDEG" localSheetId="1">#REF!</definedName>
    <definedName name="fs_minint_book_ratio_CMDEG">#REF!</definedName>
    <definedName name="fs_minint_book_ratio_CMELE" localSheetId="3">#REF!</definedName>
    <definedName name="fs_minint_book_ratio_CMELE" localSheetId="2">#REF!</definedName>
    <definedName name="fs_minint_book_ratio_CMELE" localSheetId="1">#REF!</definedName>
    <definedName name="fs_minint_book_ratio_CMELE">#REF!</definedName>
    <definedName name="fs_minint_book_ratio_CMNEP" localSheetId="3">#REF!</definedName>
    <definedName name="fs_minint_book_ratio_CMNEP" localSheetId="2">#REF!</definedName>
    <definedName name="fs_minint_book_ratio_CMNEP" localSheetId="1">#REF!</definedName>
    <definedName name="fs_minint_book_ratio_CMNEP">#REF!</definedName>
    <definedName name="fs_minint_ratio_CM1DC" localSheetId="3">#REF!</definedName>
    <definedName name="fs_minint_ratio_CM1DC" localSheetId="2">#REF!</definedName>
    <definedName name="fs_minint_ratio_CM1DC" localSheetId="1">#REF!</definedName>
    <definedName name="fs_minint_ratio_CM1DC">#REF!</definedName>
    <definedName name="fs_minint_ratio_CM1DE" localSheetId="3">#REF!</definedName>
    <definedName name="fs_minint_ratio_CM1DE" localSheetId="2">#REF!</definedName>
    <definedName name="fs_minint_ratio_CM1DE" localSheetId="1">#REF!</definedName>
    <definedName name="fs_minint_ratio_CM1DE">#REF!</definedName>
    <definedName name="fs_minint_ratio_CM1EL" localSheetId="3">#REF!</definedName>
    <definedName name="fs_minint_ratio_CM1EL" localSheetId="2">#REF!</definedName>
    <definedName name="fs_minint_ratio_CM1EL" localSheetId="1">#REF!</definedName>
    <definedName name="fs_minint_ratio_CM1EL">#REF!</definedName>
    <definedName name="fs_minint_ratio_CM1NE" localSheetId="3">#REF!</definedName>
    <definedName name="fs_minint_ratio_CM1NE" localSheetId="2">#REF!</definedName>
    <definedName name="fs_minint_ratio_CM1NE" localSheetId="1">#REF!</definedName>
    <definedName name="fs_minint_ratio_CM1NE">#REF!</definedName>
    <definedName name="fs_minint_ratio_CM2DC" localSheetId="3">#REF!</definedName>
    <definedName name="fs_minint_ratio_CM2DC" localSheetId="2">#REF!</definedName>
    <definedName name="fs_minint_ratio_CM2DC" localSheetId="1">#REF!</definedName>
    <definedName name="fs_minint_ratio_CM2DC">#REF!</definedName>
    <definedName name="fs_minint_ratio_CM2DE" localSheetId="3">#REF!</definedName>
    <definedName name="fs_minint_ratio_CM2DE" localSheetId="2">#REF!</definedName>
    <definedName name="fs_minint_ratio_CM2DE" localSheetId="1">#REF!</definedName>
    <definedName name="fs_minint_ratio_CM2DE">#REF!</definedName>
    <definedName name="fs_minint_ratio_CM2EL" localSheetId="3">#REF!</definedName>
    <definedName name="fs_minint_ratio_CM2EL" localSheetId="2">#REF!</definedName>
    <definedName name="fs_minint_ratio_CM2EL" localSheetId="1">#REF!</definedName>
    <definedName name="fs_minint_ratio_CM2EL">#REF!</definedName>
    <definedName name="fs_minint_ratio_CM2NE" localSheetId="3">#REF!</definedName>
    <definedName name="fs_minint_ratio_CM2NE" localSheetId="2">#REF!</definedName>
    <definedName name="fs_minint_ratio_CM2NE" localSheetId="1">#REF!</definedName>
    <definedName name="fs_minint_ratio_CM2NE">#REF!</definedName>
    <definedName name="fs_minint_ratio_CM3DC" localSheetId="3">#REF!</definedName>
    <definedName name="fs_minint_ratio_CM3DC" localSheetId="2">#REF!</definedName>
    <definedName name="fs_minint_ratio_CM3DC" localSheetId="1">#REF!</definedName>
    <definedName name="fs_minint_ratio_CM3DC">#REF!</definedName>
    <definedName name="fs_minint_ratio_CM3DE" localSheetId="3">#REF!</definedName>
    <definedName name="fs_minint_ratio_CM3DE" localSheetId="2">#REF!</definedName>
    <definedName name="fs_minint_ratio_CM3DE" localSheetId="1">#REF!</definedName>
    <definedName name="fs_minint_ratio_CM3DE">#REF!</definedName>
    <definedName name="fs_minint_ratio_CM3EL" localSheetId="3">#REF!</definedName>
    <definedName name="fs_minint_ratio_CM3EL" localSheetId="2">#REF!</definedName>
    <definedName name="fs_minint_ratio_CM3EL" localSheetId="1">#REF!</definedName>
    <definedName name="fs_minint_ratio_CM3EL">#REF!</definedName>
    <definedName name="fs_minint_ratio_CM3NE" localSheetId="3">#REF!</definedName>
    <definedName name="fs_minint_ratio_CM3NE" localSheetId="2">#REF!</definedName>
    <definedName name="fs_minint_ratio_CM3NE" localSheetId="1">#REF!</definedName>
    <definedName name="fs_minint_ratio_CM3NE">#REF!</definedName>
    <definedName name="fs_minint_ratio_CM4DC" localSheetId="3">#REF!</definedName>
    <definedName name="fs_minint_ratio_CM4DC" localSheetId="2">#REF!</definedName>
    <definedName name="fs_minint_ratio_CM4DC" localSheetId="1">#REF!</definedName>
    <definedName name="fs_minint_ratio_CM4DC">#REF!</definedName>
    <definedName name="fs_minint_ratio_CM4DE" localSheetId="3">#REF!</definedName>
    <definedName name="fs_minint_ratio_CM4DE" localSheetId="2">#REF!</definedName>
    <definedName name="fs_minint_ratio_CM4DE" localSheetId="1">#REF!</definedName>
    <definedName name="fs_minint_ratio_CM4DE">#REF!</definedName>
    <definedName name="fs_minint_ratio_CM4EL" localSheetId="3">#REF!</definedName>
    <definedName name="fs_minint_ratio_CM4EL" localSheetId="2">#REF!</definedName>
    <definedName name="fs_minint_ratio_CM4EL" localSheetId="1">#REF!</definedName>
    <definedName name="fs_minint_ratio_CM4EL">#REF!</definedName>
    <definedName name="fs_minint_ratio_CM4NE" localSheetId="3">#REF!</definedName>
    <definedName name="fs_minint_ratio_CM4NE" localSheetId="2">#REF!</definedName>
    <definedName name="fs_minint_ratio_CM4NE" localSheetId="1">#REF!</definedName>
    <definedName name="fs_minint_ratio_CM4NE">#REF!</definedName>
    <definedName name="fs_minint_ratio_CM5DC" localSheetId="3">#REF!</definedName>
    <definedName name="fs_minint_ratio_CM5DC" localSheetId="2">#REF!</definedName>
    <definedName name="fs_minint_ratio_CM5DC" localSheetId="1">#REF!</definedName>
    <definedName name="fs_minint_ratio_CM5DC">#REF!</definedName>
    <definedName name="fs_minint_ratio_CM5DE" localSheetId="3">#REF!</definedName>
    <definedName name="fs_minint_ratio_CM5DE" localSheetId="2">#REF!</definedName>
    <definedName name="fs_minint_ratio_CM5DE" localSheetId="1">#REF!</definedName>
    <definedName name="fs_minint_ratio_CM5DE">#REF!</definedName>
    <definedName name="fs_minint_ratio_CMDCC" localSheetId="3">#REF!</definedName>
    <definedName name="fs_minint_ratio_CMDCC" localSheetId="2">#REF!</definedName>
    <definedName name="fs_minint_ratio_CMDCC" localSheetId="1">#REF!</definedName>
    <definedName name="fs_minint_ratio_CMDCC">#REF!</definedName>
    <definedName name="fs_minint_ratio_CMDEC" localSheetId="3">#REF!</definedName>
    <definedName name="fs_minint_ratio_CMDEC" localSheetId="2">#REF!</definedName>
    <definedName name="fs_minint_ratio_CMDEC" localSheetId="1">#REF!</definedName>
    <definedName name="fs_minint_ratio_CMDEC">#REF!</definedName>
    <definedName name="fs_minint_ratio_CMDEG" localSheetId="3">#REF!</definedName>
    <definedName name="fs_minint_ratio_CMDEG" localSheetId="2">#REF!</definedName>
    <definedName name="fs_minint_ratio_CMDEG" localSheetId="1">#REF!</definedName>
    <definedName name="fs_minint_ratio_CMDEG">#REF!</definedName>
    <definedName name="fs_minint_ratio_CMELE" localSheetId="3">#REF!</definedName>
    <definedName name="fs_minint_ratio_CMELE" localSheetId="2">#REF!</definedName>
    <definedName name="fs_minint_ratio_CMELE" localSheetId="1">#REF!</definedName>
    <definedName name="fs_minint_ratio_CMELE">#REF!</definedName>
    <definedName name="fs_minint_ratio_CMNEP" localSheetId="3">#REF!</definedName>
    <definedName name="fs_minint_ratio_CMNEP" localSheetId="2">#REF!</definedName>
    <definedName name="fs_minint_ratio_CMNEP" localSheetId="1">#REF!</definedName>
    <definedName name="fs_minint_ratio_CMNEP">#REF!</definedName>
    <definedName name="fs_minint_ratio_sp_CM1DC" localSheetId="3">#REF!</definedName>
    <definedName name="fs_minint_ratio_sp_CM1DC" localSheetId="2">#REF!</definedName>
    <definedName name="fs_minint_ratio_sp_CM1DC" localSheetId="1">#REF!</definedName>
    <definedName name="fs_minint_ratio_sp_CM1DC">#REF!</definedName>
    <definedName name="fs_minint_ratio_sp_CM1DE" localSheetId="3">#REF!</definedName>
    <definedName name="fs_minint_ratio_sp_CM1DE" localSheetId="2">#REF!</definedName>
    <definedName name="fs_minint_ratio_sp_CM1DE" localSheetId="1">#REF!</definedName>
    <definedName name="fs_minint_ratio_sp_CM1DE">#REF!</definedName>
    <definedName name="fs_minint_ratio_sp_CM1NE" localSheetId="3">#REF!</definedName>
    <definedName name="fs_minint_ratio_sp_CM1NE" localSheetId="2">#REF!</definedName>
    <definedName name="fs_minint_ratio_sp_CM1NE" localSheetId="1">#REF!</definedName>
    <definedName name="fs_minint_ratio_sp_CM1NE">#REF!</definedName>
    <definedName name="fs_minint_ratio_sp_CM2DC" localSheetId="3">#REF!</definedName>
    <definedName name="fs_minint_ratio_sp_CM2DC" localSheetId="2">#REF!</definedName>
    <definedName name="fs_minint_ratio_sp_CM2DC" localSheetId="1">#REF!</definedName>
    <definedName name="fs_minint_ratio_sp_CM2DC">#REF!</definedName>
    <definedName name="fs_minint_ratio_sp_CM2DE" localSheetId="3">#REF!</definedName>
    <definedName name="fs_minint_ratio_sp_CM2DE" localSheetId="2">#REF!</definedName>
    <definedName name="fs_minint_ratio_sp_CM2DE" localSheetId="1">#REF!</definedName>
    <definedName name="fs_minint_ratio_sp_CM2DE">#REF!</definedName>
    <definedName name="fs_minint_ratio_sp_CM2NE" localSheetId="3">#REF!</definedName>
    <definedName name="fs_minint_ratio_sp_CM2NE" localSheetId="2">#REF!</definedName>
    <definedName name="fs_minint_ratio_sp_CM2NE" localSheetId="1">#REF!</definedName>
    <definedName name="fs_minint_ratio_sp_CM2NE">#REF!</definedName>
    <definedName name="fs_minint_ratio_sp_CM3DC" localSheetId="3">#REF!</definedName>
    <definedName name="fs_minint_ratio_sp_CM3DC" localSheetId="2">#REF!</definedName>
    <definedName name="fs_minint_ratio_sp_CM3DC" localSheetId="1">#REF!</definedName>
    <definedName name="fs_minint_ratio_sp_CM3DC">#REF!</definedName>
    <definedName name="fs_minint_ratio_sp_CM3DE" localSheetId="3">#REF!</definedName>
    <definedName name="fs_minint_ratio_sp_CM3DE" localSheetId="2">#REF!</definedName>
    <definedName name="fs_minint_ratio_sp_CM3DE" localSheetId="1">#REF!</definedName>
    <definedName name="fs_minint_ratio_sp_CM3DE">#REF!</definedName>
    <definedName name="fs_minint_ratio_sp_CM3NE" localSheetId="3">#REF!</definedName>
    <definedName name="fs_minint_ratio_sp_CM3NE" localSheetId="2">#REF!</definedName>
    <definedName name="fs_minint_ratio_sp_CM3NE" localSheetId="1">#REF!</definedName>
    <definedName name="fs_minint_ratio_sp_CM3NE">#REF!</definedName>
    <definedName name="fs_minint_ratio_sp_CM4DC" localSheetId="3">#REF!</definedName>
    <definedName name="fs_minint_ratio_sp_CM4DC" localSheetId="2">#REF!</definedName>
    <definedName name="fs_minint_ratio_sp_CM4DC" localSheetId="1">#REF!</definedName>
    <definedName name="fs_minint_ratio_sp_CM4DC">#REF!</definedName>
    <definedName name="fs_minint_ratio_sp_CM4DE" localSheetId="3">#REF!</definedName>
    <definedName name="fs_minint_ratio_sp_CM4DE" localSheetId="2">#REF!</definedName>
    <definedName name="fs_minint_ratio_sp_CM4DE" localSheetId="1">#REF!</definedName>
    <definedName name="fs_minint_ratio_sp_CM4DE">#REF!</definedName>
    <definedName name="fs_minint_ratio_sp_CM4NE" localSheetId="3">#REF!</definedName>
    <definedName name="fs_minint_ratio_sp_CM4NE" localSheetId="2">#REF!</definedName>
    <definedName name="fs_minint_ratio_sp_CM4NE" localSheetId="1">#REF!</definedName>
    <definedName name="fs_minint_ratio_sp_CM4NE">#REF!</definedName>
    <definedName name="fs_minint_ratio_sp_CMDCC" localSheetId="3">#REF!</definedName>
    <definedName name="fs_minint_ratio_sp_CMDCC" localSheetId="2">#REF!</definedName>
    <definedName name="fs_minint_ratio_sp_CMDCC" localSheetId="1">#REF!</definedName>
    <definedName name="fs_minint_ratio_sp_CMDCC">#REF!</definedName>
    <definedName name="fs_minint_ratio_sp_CMDEC" localSheetId="3">#REF!</definedName>
    <definedName name="fs_minint_ratio_sp_CMDEC" localSheetId="2">#REF!</definedName>
    <definedName name="fs_minint_ratio_sp_CMDEC" localSheetId="1">#REF!</definedName>
    <definedName name="fs_minint_ratio_sp_CMDEC">#REF!</definedName>
    <definedName name="fs_minint_ratio_sp_CMDEG" localSheetId="3">#REF!</definedName>
    <definedName name="fs_minint_ratio_sp_CMDEG" localSheetId="2">#REF!</definedName>
    <definedName name="fs_minint_ratio_sp_CMDEG" localSheetId="1">#REF!</definedName>
    <definedName name="fs_minint_ratio_sp_CMDEG">#REF!</definedName>
    <definedName name="fs_minint_ratio_sp_CMELE" localSheetId="3">#REF!</definedName>
    <definedName name="fs_minint_ratio_sp_CMELE" localSheetId="2">#REF!</definedName>
    <definedName name="fs_minint_ratio_sp_CMELE" localSheetId="1">#REF!</definedName>
    <definedName name="fs_minint_ratio_sp_CMELE">#REF!</definedName>
    <definedName name="fs_minint_ratio_sp_CMNEP" localSheetId="3">#REF!</definedName>
    <definedName name="fs_minint_ratio_sp_CMNEP" localSheetId="2">#REF!</definedName>
    <definedName name="fs_minint_ratio_sp_CMNEP" localSheetId="1">#REF!</definedName>
    <definedName name="fs_minint_ratio_sp_CMNEP">#REF!</definedName>
    <definedName name="fs_oplease_ratio_sp_CM1DC" localSheetId="3">#REF!</definedName>
    <definedName name="fs_oplease_ratio_sp_CM1DC" localSheetId="2">#REF!</definedName>
    <definedName name="fs_oplease_ratio_sp_CM1DC" localSheetId="1">#REF!</definedName>
    <definedName name="fs_oplease_ratio_sp_CM1DC">#REF!</definedName>
    <definedName name="fs_oplease_ratio_sp_CM1DE" localSheetId="3">#REF!</definedName>
    <definedName name="fs_oplease_ratio_sp_CM1DE" localSheetId="2">#REF!</definedName>
    <definedName name="fs_oplease_ratio_sp_CM1DE" localSheetId="1">#REF!</definedName>
    <definedName name="fs_oplease_ratio_sp_CM1DE">#REF!</definedName>
    <definedName name="fs_oplease_ratio_sp_CM1NE" localSheetId="3">#REF!</definedName>
    <definedName name="fs_oplease_ratio_sp_CM1NE" localSheetId="2">#REF!</definedName>
    <definedName name="fs_oplease_ratio_sp_CM1NE" localSheetId="1">#REF!</definedName>
    <definedName name="fs_oplease_ratio_sp_CM1NE">#REF!</definedName>
    <definedName name="fs_oplease_ratio_sp_CM2DC" localSheetId="3">#REF!</definedName>
    <definedName name="fs_oplease_ratio_sp_CM2DC" localSheetId="2">#REF!</definedName>
    <definedName name="fs_oplease_ratio_sp_CM2DC" localSheetId="1">#REF!</definedName>
    <definedName name="fs_oplease_ratio_sp_CM2DC">#REF!</definedName>
    <definedName name="fs_oplease_ratio_sp_CM2DE" localSheetId="3">#REF!</definedName>
    <definedName name="fs_oplease_ratio_sp_CM2DE" localSheetId="2">#REF!</definedName>
    <definedName name="fs_oplease_ratio_sp_CM2DE" localSheetId="1">#REF!</definedName>
    <definedName name="fs_oplease_ratio_sp_CM2DE">#REF!</definedName>
    <definedName name="fs_oplease_ratio_sp_CM2NE" localSheetId="3">#REF!</definedName>
    <definedName name="fs_oplease_ratio_sp_CM2NE" localSheetId="2">#REF!</definedName>
    <definedName name="fs_oplease_ratio_sp_CM2NE" localSheetId="1">#REF!</definedName>
    <definedName name="fs_oplease_ratio_sp_CM2NE">#REF!</definedName>
    <definedName name="fs_oplease_ratio_sp_CM3DC" localSheetId="3">#REF!</definedName>
    <definedName name="fs_oplease_ratio_sp_CM3DC" localSheetId="2">#REF!</definedName>
    <definedName name="fs_oplease_ratio_sp_CM3DC" localSheetId="1">#REF!</definedName>
    <definedName name="fs_oplease_ratio_sp_CM3DC">#REF!</definedName>
    <definedName name="fs_oplease_ratio_sp_CM3DE" localSheetId="3">#REF!</definedName>
    <definedName name="fs_oplease_ratio_sp_CM3DE" localSheetId="2">#REF!</definedName>
    <definedName name="fs_oplease_ratio_sp_CM3DE" localSheetId="1">#REF!</definedName>
    <definedName name="fs_oplease_ratio_sp_CM3DE">#REF!</definedName>
    <definedName name="fs_oplease_ratio_sp_CM3NE" localSheetId="3">#REF!</definedName>
    <definedName name="fs_oplease_ratio_sp_CM3NE" localSheetId="2">#REF!</definedName>
    <definedName name="fs_oplease_ratio_sp_CM3NE" localSheetId="1">#REF!</definedName>
    <definedName name="fs_oplease_ratio_sp_CM3NE">#REF!</definedName>
    <definedName name="fs_oplease_ratio_sp_CM4DC" localSheetId="3">#REF!</definedName>
    <definedName name="fs_oplease_ratio_sp_CM4DC" localSheetId="2">#REF!</definedName>
    <definedName name="fs_oplease_ratio_sp_CM4DC" localSheetId="1">#REF!</definedName>
    <definedName name="fs_oplease_ratio_sp_CM4DC">#REF!</definedName>
    <definedName name="fs_oplease_ratio_sp_CM4DE" localSheetId="3">#REF!</definedName>
    <definedName name="fs_oplease_ratio_sp_CM4DE" localSheetId="2">#REF!</definedName>
    <definedName name="fs_oplease_ratio_sp_CM4DE" localSheetId="1">#REF!</definedName>
    <definedName name="fs_oplease_ratio_sp_CM4DE">#REF!</definedName>
    <definedName name="fs_oplease_ratio_sp_CM4NE" localSheetId="3">#REF!</definedName>
    <definedName name="fs_oplease_ratio_sp_CM4NE" localSheetId="2">#REF!</definedName>
    <definedName name="fs_oplease_ratio_sp_CM4NE" localSheetId="1">#REF!</definedName>
    <definedName name="fs_oplease_ratio_sp_CM4NE">#REF!</definedName>
    <definedName name="fs_oplease_ratio_sp_CMDCC" localSheetId="3">#REF!</definedName>
    <definedName name="fs_oplease_ratio_sp_CMDCC" localSheetId="2">#REF!</definedName>
    <definedName name="fs_oplease_ratio_sp_CMDCC" localSheetId="1">#REF!</definedName>
    <definedName name="fs_oplease_ratio_sp_CMDCC">#REF!</definedName>
    <definedName name="fs_oplease_ratio_sp_CMDEC" localSheetId="3">#REF!</definedName>
    <definedName name="fs_oplease_ratio_sp_CMDEC" localSheetId="2">#REF!</definedName>
    <definedName name="fs_oplease_ratio_sp_CMDEC" localSheetId="1">#REF!</definedName>
    <definedName name="fs_oplease_ratio_sp_CMDEC">#REF!</definedName>
    <definedName name="fs_oplease_ratio_sp_CMDEG" localSheetId="3">#REF!</definedName>
    <definedName name="fs_oplease_ratio_sp_CMDEG" localSheetId="2">#REF!</definedName>
    <definedName name="fs_oplease_ratio_sp_CMDEG" localSheetId="1">#REF!</definedName>
    <definedName name="fs_oplease_ratio_sp_CMDEG">#REF!</definedName>
    <definedName name="fs_oplease_ratio_sp_CMELE" localSheetId="3">#REF!</definedName>
    <definedName name="fs_oplease_ratio_sp_CMELE" localSheetId="2">#REF!</definedName>
    <definedName name="fs_oplease_ratio_sp_CMELE" localSheetId="1">#REF!</definedName>
    <definedName name="fs_oplease_ratio_sp_CMELE">#REF!</definedName>
    <definedName name="fs_oplease_ratio_sp_CMNEP" localSheetId="3">#REF!</definedName>
    <definedName name="fs_oplease_ratio_sp_CMNEP" localSheetId="2">#REF!</definedName>
    <definedName name="fs_oplease_ratio_sp_CMNEP" localSheetId="1">#REF!</definedName>
    <definedName name="fs_oplease_ratio_sp_CMNEP">#REF!</definedName>
    <definedName name="fs_pfs_book_ratio_CM1DC" localSheetId="3">#REF!</definedName>
    <definedName name="fs_pfs_book_ratio_CM1DC" localSheetId="2">#REF!</definedName>
    <definedName name="fs_pfs_book_ratio_CM1DC" localSheetId="1">#REF!</definedName>
    <definedName name="fs_pfs_book_ratio_CM1DC">#REF!</definedName>
    <definedName name="fs_pfs_book_ratio_CM1DE" localSheetId="3">#REF!</definedName>
    <definedName name="fs_pfs_book_ratio_CM1DE" localSheetId="2">#REF!</definedName>
    <definedName name="fs_pfs_book_ratio_CM1DE" localSheetId="1">#REF!</definedName>
    <definedName name="fs_pfs_book_ratio_CM1DE">#REF!</definedName>
    <definedName name="fs_pfs_book_ratio_CM1EL" localSheetId="3">#REF!</definedName>
    <definedName name="fs_pfs_book_ratio_CM1EL" localSheetId="2">#REF!</definedName>
    <definedName name="fs_pfs_book_ratio_CM1EL" localSheetId="1">#REF!</definedName>
    <definedName name="fs_pfs_book_ratio_CM1EL">#REF!</definedName>
    <definedName name="fs_pfs_book_ratio_CM1NE" localSheetId="3">#REF!</definedName>
    <definedName name="fs_pfs_book_ratio_CM1NE" localSheetId="2">#REF!</definedName>
    <definedName name="fs_pfs_book_ratio_CM1NE" localSheetId="1">#REF!</definedName>
    <definedName name="fs_pfs_book_ratio_CM1NE">#REF!</definedName>
    <definedName name="fs_pfs_book_ratio_CM2DC" localSheetId="3">#REF!</definedName>
    <definedName name="fs_pfs_book_ratio_CM2DC" localSheetId="2">#REF!</definedName>
    <definedName name="fs_pfs_book_ratio_CM2DC" localSheetId="1">#REF!</definedName>
    <definedName name="fs_pfs_book_ratio_CM2DC">#REF!</definedName>
    <definedName name="fs_pfs_book_ratio_CM2DE" localSheetId="3">#REF!</definedName>
    <definedName name="fs_pfs_book_ratio_CM2DE" localSheetId="2">#REF!</definedName>
    <definedName name="fs_pfs_book_ratio_CM2DE" localSheetId="1">#REF!</definedName>
    <definedName name="fs_pfs_book_ratio_CM2DE">#REF!</definedName>
    <definedName name="fs_pfs_book_ratio_CM2EL" localSheetId="3">#REF!</definedName>
    <definedName name="fs_pfs_book_ratio_CM2EL" localSheetId="2">#REF!</definedName>
    <definedName name="fs_pfs_book_ratio_CM2EL" localSheetId="1">#REF!</definedName>
    <definedName name="fs_pfs_book_ratio_CM2EL">#REF!</definedName>
    <definedName name="fs_pfs_book_ratio_CM2NE" localSheetId="3">#REF!</definedName>
    <definedName name="fs_pfs_book_ratio_CM2NE" localSheetId="2">#REF!</definedName>
    <definedName name="fs_pfs_book_ratio_CM2NE" localSheetId="1">#REF!</definedName>
    <definedName name="fs_pfs_book_ratio_CM2NE">#REF!</definedName>
    <definedName name="fs_pfs_book_ratio_CM3DC" localSheetId="3">#REF!</definedName>
    <definedName name="fs_pfs_book_ratio_CM3DC" localSheetId="2">#REF!</definedName>
    <definedName name="fs_pfs_book_ratio_CM3DC" localSheetId="1">#REF!</definedName>
    <definedName name="fs_pfs_book_ratio_CM3DC">#REF!</definedName>
    <definedName name="fs_pfs_book_ratio_CM3DE" localSheetId="3">#REF!</definedName>
    <definedName name="fs_pfs_book_ratio_CM3DE" localSheetId="2">#REF!</definedName>
    <definedName name="fs_pfs_book_ratio_CM3DE" localSheetId="1">#REF!</definedName>
    <definedName name="fs_pfs_book_ratio_CM3DE">#REF!</definedName>
    <definedName name="fs_pfs_book_ratio_CM3EL" localSheetId="3">#REF!</definedName>
    <definedName name="fs_pfs_book_ratio_CM3EL" localSheetId="2">#REF!</definedName>
    <definedName name="fs_pfs_book_ratio_CM3EL" localSheetId="1">#REF!</definedName>
    <definedName name="fs_pfs_book_ratio_CM3EL">#REF!</definedName>
    <definedName name="fs_pfs_book_ratio_CM3NE" localSheetId="3">#REF!</definedName>
    <definedName name="fs_pfs_book_ratio_CM3NE" localSheetId="2">#REF!</definedName>
    <definedName name="fs_pfs_book_ratio_CM3NE" localSheetId="1">#REF!</definedName>
    <definedName name="fs_pfs_book_ratio_CM3NE">#REF!</definedName>
    <definedName name="fs_pfs_book_ratio_CM4DC" localSheetId="3">#REF!</definedName>
    <definedName name="fs_pfs_book_ratio_CM4DC" localSheetId="2">#REF!</definedName>
    <definedName name="fs_pfs_book_ratio_CM4DC" localSheetId="1">#REF!</definedName>
    <definedName name="fs_pfs_book_ratio_CM4DC">#REF!</definedName>
    <definedName name="fs_pfs_book_ratio_CM4DE" localSheetId="3">#REF!</definedName>
    <definedName name="fs_pfs_book_ratio_CM4DE" localSheetId="2">#REF!</definedName>
    <definedName name="fs_pfs_book_ratio_CM4DE" localSheetId="1">#REF!</definedName>
    <definedName name="fs_pfs_book_ratio_CM4DE">#REF!</definedName>
    <definedName name="fs_pfs_book_ratio_CM4EL" localSheetId="3">#REF!</definedName>
    <definedName name="fs_pfs_book_ratio_CM4EL" localSheetId="2">#REF!</definedName>
    <definedName name="fs_pfs_book_ratio_CM4EL" localSheetId="1">#REF!</definedName>
    <definedName name="fs_pfs_book_ratio_CM4EL">#REF!</definedName>
    <definedName name="fs_pfs_book_ratio_CM4NE" localSheetId="3">#REF!</definedName>
    <definedName name="fs_pfs_book_ratio_CM4NE" localSheetId="2">#REF!</definedName>
    <definedName name="fs_pfs_book_ratio_CM4NE" localSheetId="1">#REF!</definedName>
    <definedName name="fs_pfs_book_ratio_CM4NE">#REF!</definedName>
    <definedName name="fs_pfs_book_ratio_CMDCC" localSheetId="3">#REF!</definedName>
    <definedName name="fs_pfs_book_ratio_CMDCC" localSheetId="2">#REF!</definedName>
    <definedName name="fs_pfs_book_ratio_CMDCC" localSheetId="1">#REF!</definedName>
    <definedName name="fs_pfs_book_ratio_CMDCC">#REF!</definedName>
    <definedName name="fs_pfs_book_ratio_CMDEC" localSheetId="3">#REF!</definedName>
    <definedName name="fs_pfs_book_ratio_CMDEC" localSheetId="2">#REF!</definedName>
    <definedName name="fs_pfs_book_ratio_CMDEC" localSheetId="1">#REF!</definedName>
    <definedName name="fs_pfs_book_ratio_CMDEC">#REF!</definedName>
    <definedName name="fs_pfs_book_ratio_CMDEG" localSheetId="3">#REF!</definedName>
    <definedName name="fs_pfs_book_ratio_CMDEG" localSheetId="2">#REF!</definedName>
    <definedName name="fs_pfs_book_ratio_CMDEG" localSheetId="1">#REF!</definedName>
    <definedName name="fs_pfs_book_ratio_CMDEG">#REF!</definedName>
    <definedName name="fs_pfs_book_ratio_CMELE" localSheetId="3">#REF!</definedName>
    <definedName name="fs_pfs_book_ratio_CMELE" localSheetId="2">#REF!</definedName>
    <definedName name="fs_pfs_book_ratio_CMELE" localSheetId="1">#REF!</definedName>
    <definedName name="fs_pfs_book_ratio_CMELE">#REF!</definedName>
    <definedName name="fs_pfs_book_ratio_CMNEP" localSheetId="3">#REF!</definedName>
    <definedName name="fs_pfs_book_ratio_CMNEP" localSheetId="2">#REF!</definedName>
    <definedName name="fs_pfs_book_ratio_CMNEP" localSheetId="1">#REF!</definedName>
    <definedName name="fs_pfs_book_ratio_CMNEP">#REF!</definedName>
    <definedName name="fs_pfs_ratio_CM1DC" localSheetId="3">#REF!</definedName>
    <definedName name="fs_pfs_ratio_CM1DC" localSheetId="2">#REF!</definedName>
    <definedName name="fs_pfs_ratio_CM1DC" localSheetId="1">#REF!</definedName>
    <definedName name="fs_pfs_ratio_CM1DC">#REF!</definedName>
    <definedName name="fs_pfs_ratio_CM1DE" localSheetId="3">#REF!</definedName>
    <definedName name="fs_pfs_ratio_CM1DE" localSheetId="2">#REF!</definedName>
    <definedName name="fs_pfs_ratio_CM1DE" localSheetId="1">#REF!</definedName>
    <definedName name="fs_pfs_ratio_CM1DE">#REF!</definedName>
    <definedName name="fs_pfs_ratio_CM1EL" localSheetId="3">#REF!</definedName>
    <definedName name="fs_pfs_ratio_CM1EL" localSheetId="2">#REF!</definedName>
    <definedName name="fs_pfs_ratio_CM1EL" localSheetId="1">#REF!</definedName>
    <definedName name="fs_pfs_ratio_CM1EL">#REF!</definedName>
    <definedName name="fs_pfs_ratio_CM1NE" localSheetId="3">#REF!</definedName>
    <definedName name="fs_pfs_ratio_CM1NE" localSheetId="2">#REF!</definedName>
    <definedName name="fs_pfs_ratio_CM1NE" localSheetId="1">#REF!</definedName>
    <definedName name="fs_pfs_ratio_CM1NE">#REF!</definedName>
    <definedName name="fs_pfs_ratio_CM2DC" localSheetId="3">#REF!</definedName>
    <definedName name="fs_pfs_ratio_CM2DC" localSheetId="2">#REF!</definedName>
    <definedName name="fs_pfs_ratio_CM2DC" localSheetId="1">#REF!</definedName>
    <definedName name="fs_pfs_ratio_CM2DC">#REF!</definedName>
    <definedName name="fs_pfs_ratio_CM2DE" localSheetId="3">#REF!</definedName>
    <definedName name="fs_pfs_ratio_CM2DE" localSheetId="2">#REF!</definedName>
    <definedName name="fs_pfs_ratio_CM2DE" localSheetId="1">#REF!</definedName>
    <definedName name="fs_pfs_ratio_CM2DE">#REF!</definedName>
    <definedName name="fs_pfs_ratio_CM2EL" localSheetId="3">#REF!</definedName>
    <definedName name="fs_pfs_ratio_CM2EL" localSheetId="2">#REF!</definedName>
    <definedName name="fs_pfs_ratio_CM2EL" localSheetId="1">#REF!</definedName>
    <definedName name="fs_pfs_ratio_CM2EL">#REF!</definedName>
    <definedName name="fs_pfs_ratio_CM2NE" localSheetId="3">#REF!</definedName>
    <definedName name="fs_pfs_ratio_CM2NE" localSheetId="2">#REF!</definedName>
    <definedName name="fs_pfs_ratio_CM2NE" localSheetId="1">#REF!</definedName>
    <definedName name="fs_pfs_ratio_CM2NE">#REF!</definedName>
    <definedName name="fs_pfs_ratio_CM3DC" localSheetId="3">#REF!</definedName>
    <definedName name="fs_pfs_ratio_CM3DC" localSheetId="2">#REF!</definedName>
    <definedName name="fs_pfs_ratio_CM3DC" localSheetId="1">#REF!</definedName>
    <definedName name="fs_pfs_ratio_CM3DC">#REF!</definedName>
    <definedName name="fs_pfs_ratio_CM3DE" localSheetId="3">#REF!</definedName>
    <definedName name="fs_pfs_ratio_CM3DE" localSheetId="2">#REF!</definedName>
    <definedName name="fs_pfs_ratio_CM3DE" localSheetId="1">#REF!</definedName>
    <definedName name="fs_pfs_ratio_CM3DE">#REF!</definedName>
    <definedName name="fs_pfs_ratio_CM3EL" localSheetId="3">#REF!</definedName>
    <definedName name="fs_pfs_ratio_CM3EL" localSheetId="2">#REF!</definedName>
    <definedName name="fs_pfs_ratio_CM3EL" localSheetId="1">#REF!</definedName>
    <definedName name="fs_pfs_ratio_CM3EL">#REF!</definedName>
    <definedName name="fs_pfs_ratio_CM3NE" localSheetId="3">#REF!</definedName>
    <definedName name="fs_pfs_ratio_CM3NE" localSheetId="2">#REF!</definedName>
    <definedName name="fs_pfs_ratio_CM3NE" localSheetId="1">#REF!</definedName>
    <definedName name="fs_pfs_ratio_CM3NE">#REF!</definedName>
    <definedName name="fs_pfs_ratio_CM4DC" localSheetId="3">#REF!</definedName>
    <definedName name="fs_pfs_ratio_CM4DC" localSheetId="2">#REF!</definedName>
    <definedName name="fs_pfs_ratio_CM4DC" localSheetId="1">#REF!</definedName>
    <definedName name="fs_pfs_ratio_CM4DC">#REF!</definedName>
    <definedName name="fs_pfs_ratio_CM4DE" localSheetId="3">#REF!</definedName>
    <definedName name="fs_pfs_ratio_CM4DE" localSheetId="2">#REF!</definedName>
    <definedName name="fs_pfs_ratio_CM4DE" localSheetId="1">#REF!</definedName>
    <definedName name="fs_pfs_ratio_CM4DE">#REF!</definedName>
    <definedName name="fs_pfs_ratio_CM4EL" localSheetId="3">#REF!</definedName>
    <definedName name="fs_pfs_ratio_CM4EL" localSheetId="2">#REF!</definedName>
    <definedName name="fs_pfs_ratio_CM4EL" localSheetId="1">#REF!</definedName>
    <definedName name="fs_pfs_ratio_CM4EL">#REF!</definedName>
    <definedName name="fs_pfs_ratio_CM4NE" localSheetId="3">#REF!</definedName>
    <definedName name="fs_pfs_ratio_CM4NE" localSheetId="2">#REF!</definedName>
    <definedName name="fs_pfs_ratio_CM4NE" localSheetId="1">#REF!</definedName>
    <definedName name="fs_pfs_ratio_CM4NE">#REF!</definedName>
    <definedName name="fs_pfs_ratio_CM5DC" localSheetId="3">#REF!</definedName>
    <definedName name="fs_pfs_ratio_CM5DC" localSheetId="2">#REF!</definedName>
    <definedName name="fs_pfs_ratio_CM5DC" localSheetId="1">#REF!</definedName>
    <definedName name="fs_pfs_ratio_CM5DC">#REF!</definedName>
    <definedName name="fs_pfs_ratio_CM5DE" localSheetId="3">#REF!</definedName>
    <definedName name="fs_pfs_ratio_CM5DE" localSheetId="2">#REF!</definedName>
    <definedName name="fs_pfs_ratio_CM5DE" localSheetId="1">#REF!</definedName>
    <definedName name="fs_pfs_ratio_CM5DE">#REF!</definedName>
    <definedName name="fs_pfs_ratio_CMDCC" localSheetId="3">#REF!</definedName>
    <definedName name="fs_pfs_ratio_CMDCC" localSheetId="2">#REF!</definedName>
    <definedName name="fs_pfs_ratio_CMDCC" localSheetId="1">#REF!</definedName>
    <definedName name="fs_pfs_ratio_CMDCC">#REF!</definedName>
    <definedName name="fs_pfs_ratio_CMDEC" localSheetId="3">#REF!</definedName>
    <definedName name="fs_pfs_ratio_CMDEC" localSheetId="2">#REF!</definedName>
    <definedName name="fs_pfs_ratio_CMDEC" localSheetId="1">#REF!</definedName>
    <definedName name="fs_pfs_ratio_CMDEC">#REF!</definedName>
    <definedName name="fs_pfs_ratio_CMDEG" localSheetId="3">#REF!</definedName>
    <definedName name="fs_pfs_ratio_CMDEG" localSheetId="2">#REF!</definedName>
    <definedName name="fs_pfs_ratio_CMDEG" localSheetId="1">#REF!</definedName>
    <definedName name="fs_pfs_ratio_CMDEG">#REF!</definedName>
    <definedName name="fs_pfs_ratio_CMELE" localSheetId="3">#REF!</definedName>
    <definedName name="fs_pfs_ratio_CMELE" localSheetId="2">#REF!</definedName>
    <definedName name="fs_pfs_ratio_CMELE" localSheetId="1">#REF!</definedName>
    <definedName name="fs_pfs_ratio_CMELE">#REF!</definedName>
    <definedName name="fs_pfs_ratio_CMNEP" localSheetId="3">#REF!</definedName>
    <definedName name="fs_pfs_ratio_CMNEP" localSheetId="2">#REF!</definedName>
    <definedName name="fs_pfs_ratio_CMNEP" localSheetId="1">#REF!</definedName>
    <definedName name="fs_pfs_ratio_CMNEP">#REF!</definedName>
    <definedName name="fs_pfs_ratio_sp_CM1DC" localSheetId="3">#REF!</definedName>
    <definedName name="fs_pfs_ratio_sp_CM1DC" localSheetId="2">#REF!</definedName>
    <definedName name="fs_pfs_ratio_sp_CM1DC" localSheetId="1">#REF!</definedName>
    <definedName name="fs_pfs_ratio_sp_CM1DC">#REF!</definedName>
    <definedName name="fs_pfs_ratio_sp_CM1DE" localSheetId="3">#REF!</definedName>
    <definedName name="fs_pfs_ratio_sp_CM1DE" localSheetId="2">#REF!</definedName>
    <definedName name="fs_pfs_ratio_sp_CM1DE" localSheetId="1">#REF!</definedName>
    <definedName name="fs_pfs_ratio_sp_CM1DE">#REF!</definedName>
    <definedName name="fs_pfs_ratio_sp_CM1NE" localSheetId="3">#REF!</definedName>
    <definedName name="fs_pfs_ratio_sp_CM1NE" localSheetId="2">#REF!</definedName>
    <definedName name="fs_pfs_ratio_sp_CM1NE" localSheetId="1">#REF!</definedName>
    <definedName name="fs_pfs_ratio_sp_CM1NE">#REF!</definedName>
    <definedName name="fs_pfs_ratio_sp_CM2DC" localSheetId="3">#REF!</definedName>
    <definedName name="fs_pfs_ratio_sp_CM2DC" localSheetId="2">#REF!</definedName>
    <definedName name="fs_pfs_ratio_sp_CM2DC" localSheetId="1">#REF!</definedName>
    <definedName name="fs_pfs_ratio_sp_CM2DC">#REF!</definedName>
    <definedName name="fs_pfs_ratio_sp_CM2DE" localSheetId="3">#REF!</definedName>
    <definedName name="fs_pfs_ratio_sp_CM2DE" localSheetId="2">#REF!</definedName>
    <definedName name="fs_pfs_ratio_sp_CM2DE" localSheetId="1">#REF!</definedName>
    <definedName name="fs_pfs_ratio_sp_CM2DE">#REF!</definedName>
    <definedName name="fs_pfs_ratio_sp_CM2NE" localSheetId="3">#REF!</definedName>
    <definedName name="fs_pfs_ratio_sp_CM2NE" localSheetId="2">#REF!</definedName>
    <definedName name="fs_pfs_ratio_sp_CM2NE" localSheetId="1">#REF!</definedName>
    <definedName name="fs_pfs_ratio_sp_CM2NE">#REF!</definedName>
    <definedName name="fs_pfs_ratio_sp_CM3DC" localSheetId="3">#REF!</definedName>
    <definedName name="fs_pfs_ratio_sp_CM3DC" localSheetId="2">#REF!</definedName>
    <definedName name="fs_pfs_ratio_sp_CM3DC" localSheetId="1">#REF!</definedName>
    <definedName name="fs_pfs_ratio_sp_CM3DC">#REF!</definedName>
    <definedName name="fs_pfs_ratio_sp_CM3DE" localSheetId="3">#REF!</definedName>
    <definedName name="fs_pfs_ratio_sp_CM3DE" localSheetId="2">#REF!</definedName>
    <definedName name="fs_pfs_ratio_sp_CM3DE" localSheetId="1">#REF!</definedName>
    <definedName name="fs_pfs_ratio_sp_CM3DE">#REF!</definedName>
    <definedName name="fs_pfs_ratio_sp_CM3NE" localSheetId="3">#REF!</definedName>
    <definedName name="fs_pfs_ratio_sp_CM3NE" localSheetId="2">#REF!</definedName>
    <definedName name="fs_pfs_ratio_sp_CM3NE" localSheetId="1">#REF!</definedName>
    <definedName name="fs_pfs_ratio_sp_CM3NE">#REF!</definedName>
    <definedName name="fs_pfs_ratio_sp_CM4DC" localSheetId="3">#REF!</definedName>
    <definedName name="fs_pfs_ratio_sp_CM4DC" localSheetId="2">#REF!</definedName>
    <definedName name="fs_pfs_ratio_sp_CM4DC" localSheetId="1">#REF!</definedName>
    <definedName name="fs_pfs_ratio_sp_CM4DC">#REF!</definedName>
    <definedName name="fs_pfs_ratio_sp_CM4DE" localSheetId="3">#REF!</definedName>
    <definedName name="fs_pfs_ratio_sp_CM4DE" localSheetId="2">#REF!</definedName>
    <definedName name="fs_pfs_ratio_sp_CM4DE" localSheetId="1">#REF!</definedName>
    <definedName name="fs_pfs_ratio_sp_CM4DE">#REF!</definedName>
    <definedName name="fs_pfs_ratio_sp_CM4NE" localSheetId="3">#REF!</definedName>
    <definedName name="fs_pfs_ratio_sp_CM4NE" localSheetId="2">#REF!</definedName>
    <definedName name="fs_pfs_ratio_sp_CM4NE" localSheetId="1">#REF!</definedName>
    <definedName name="fs_pfs_ratio_sp_CM4NE">#REF!</definedName>
    <definedName name="fs_pfs_ratio_sp_CMDCC" localSheetId="3">#REF!</definedName>
    <definedName name="fs_pfs_ratio_sp_CMDCC" localSheetId="2">#REF!</definedName>
    <definedName name="fs_pfs_ratio_sp_CMDCC" localSheetId="1">#REF!</definedName>
    <definedName name="fs_pfs_ratio_sp_CMDCC">#REF!</definedName>
    <definedName name="fs_pfs_ratio_sp_CMDEC" localSheetId="3">#REF!</definedName>
    <definedName name="fs_pfs_ratio_sp_CMDEC" localSheetId="2">#REF!</definedName>
    <definedName name="fs_pfs_ratio_sp_CMDEC" localSheetId="1">#REF!</definedName>
    <definedName name="fs_pfs_ratio_sp_CMDEC">#REF!</definedName>
    <definedName name="fs_pfs_ratio_sp_CMDEG" localSheetId="3">#REF!</definedName>
    <definedName name="fs_pfs_ratio_sp_CMDEG" localSheetId="2">#REF!</definedName>
    <definedName name="fs_pfs_ratio_sp_CMDEG" localSheetId="1">#REF!</definedName>
    <definedName name="fs_pfs_ratio_sp_CMDEG">#REF!</definedName>
    <definedName name="fs_pfs_ratio_sp_CMELE" localSheetId="3">#REF!</definedName>
    <definedName name="fs_pfs_ratio_sp_CMELE" localSheetId="2">#REF!</definedName>
    <definedName name="fs_pfs_ratio_sp_CMELE" localSheetId="1">#REF!</definedName>
    <definedName name="fs_pfs_ratio_sp_CMELE">#REF!</definedName>
    <definedName name="fs_pfs_ratio_sp_CMNEP" localSheetId="3">#REF!</definedName>
    <definedName name="fs_pfs_ratio_sp_CMNEP" localSheetId="2">#REF!</definedName>
    <definedName name="fs_pfs_ratio_sp_CMNEP" localSheetId="1">#REF!</definedName>
    <definedName name="fs_pfs_ratio_sp_CMNEP">#REF!</definedName>
    <definedName name="fs_pretax_interest_CM1DC" localSheetId="3">#REF!</definedName>
    <definedName name="fs_pretax_interest_CM1DC" localSheetId="2">#REF!</definedName>
    <definedName name="fs_pretax_interest_CM1DC" localSheetId="1">#REF!</definedName>
    <definedName name="fs_pretax_interest_CM1DC">#REF!</definedName>
    <definedName name="fs_pretax_interest_CM1DE" localSheetId="3">#REF!</definedName>
    <definedName name="fs_pretax_interest_CM1DE" localSheetId="2">#REF!</definedName>
    <definedName name="fs_pretax_interest_CM1DE" localSheetId="1">#REF!</definedName>
    <definedName name="fs_pretax_interest_CM1DE">#REF!</definedName>
    <definedName name="fs_pretax_interest_CM1EL" localSheetId="3">#REF!</definedName>
    <definedName name="fs_pretax_interest_CM1EL" localSheetId="2">#REF!</definedName>
    <definedName name="fs_pretax_interest_CM1EL" localSheetId="1">#REF!</definedName>
    <definedName name="fs_pretax_interest_CM1EL">#REF!</definedName>
    <definedName name="fs_pretax_interest_CM1NE" localSheetId="3">#REF!</definedName>
    <definedName name="fs_pretax_interest_CM1NE" localSheetId="2">#REF!</definedName>
    <definedName name="fs_pretax_interest_CM1NE" localSheetId="1">#REF!</definedName>
    <definedName name="fs_pretax_interest_CM1NE">#REF!</definedName>
    <definedName name="fs_pretax_interest_CM2DC" localSheetId="3">#REF!</definedName>
    <definedName name="fs_pretax_interest_CM2DC" localSheetId="2">#REF!</definedName>
    <definedName name="fs_pretax_interest_CM2DC" localSheetId="1">#REF!</definedName>
    <definedName name="fs_pretax_interest_CM2DC">#REF!</definedName>
    <definedName name="fs_pretax_interest_CM2DE" localSheetId="3">#REF!</definedName>
    <definedName name="fs_pretax_interest_CM2DE" localSheetId="2">#REF!</definedName>
    <definedName name="fs_pretax_interest_CM2DE" localSheetId="1">#REF!</definedName>
    <definedName name="fs_pretax_interest_CM2DE">#REF!</definedName>
    <definedName name="fs_pretax_interest_CM2NE" localSheetId="3">#REF!</definedName>
    <definedName name="fs_pretax_interest_CM2NE" localSheetId="2">#REF!</definedName>
    <definedName name="fs_pretax_interest_CM2NE" localSheetId="1">#REF!</definedName>
    <definedName name="fs_pretax_interest_CM2NE">#REF!</definedName>
    <definedName name="fs_pretax_interest_CM3DC" localSheetId="3">#REF!</definedName>
    <definedName name="fs_pretax_interest_CM3DC" localSheetId="2">#REF!</definedName>
    <definedName name="fs_pretax_interest_CM3DC" localSheetId="1">#REF!</definedName>
    <definedName name="fs_pretax_interest_CM3DC">#REF!</definedName>
    <definedName name="fs_pretax_interest_CM3DE" localSheetId="3">#REF!</definedName>
    <definedName name="fs_pretax_interest_CM3DE" localSheetId="2">#REF!</definedName>
    <definedName name="fs_pretax_interest_CM3DE" localSheetId="1">#REF!</definedName>
    <definedName name="fs_pretax_interest_CM3DE">#REF!</definedName>
    <definedName name="fs_pretax_interest_CM3NE" localSheetId="3">#REF!</definedName>
    <definedName name="fs_pretax_interest_CM3NE" localSheetId="2">#REF!</definedName>
    <definedName name="fs_pretax_interest_CM3NE" localSheetId="1">#REF!</definedName>
    <definedName name="fs_pretax_interest_CM3NE">#REF!</definedName>
    <definedName name="fs_pretax_interest_CM4DC" localSheetId="3">#REF!</definedName>
    <definedName name="fs_pretax_interest_CM4DC" localSheetId="2">#REF!</definedName>
    <definedName name="fs_pretax_interest_CM4DC" localSheetId="1">#REF!</definedName>
    <definedName name="fs_pretax_interest_CM4DC">#REF!</definedName>
    <definedName name="fs_pretax_interest_CM4DE" localSheetId="3">#REF!</definedName>
    <definedName name="fs_pretax_interest_CM4DE" localSheetId="2">#REF!</definedName>
    <definedName name="fs_pretax_interest_CM4DE" localSheetId="1">#REF!</definedName>
    <definedName name="fs_pretax_interest_CM4DE">#REF!</definedName>
    <definedName name="fs_pretax_interest_CM4EL" localSheetId="3">#REF!</definedName>
    <definedName name="fs_pretax_interest_CM4EL" localSheetId="2">#REF!</definedName>
    <definedName name="fs_pretax_interest_CM4EL" localSheetId="1">#REF!</definedName>
    <definedName name="fs_pretax_interest_CM4EL">#REF!</definedName>
    <definedName name="fs_pretax_interest_CM4NE" localSheetId="3">#REF!</definedName>
    <definedName name="fs_pretax_interest_CM4NE" localSheetId="2">#REF!</definedName>
    <definedName name="fs_pretax_interest_CM4NE" localSheetId="1">#REF!</definedName>
    <definedName name="fs_pretax_interest_CM4NE">#REF!</definedName>
    <definedName name="fs_pretax_interest_CMDCC" localSheetId="3">#REF!</definedName>
    <definedName name="fs_pretax_interest_CMDCC" localSheetId="2">#REF!</definedName>
    <definedName name="fs_pretax_interest_CMDCC" localSheetId="1">#REF!</definedName>
    <definedName name="fs_pretax_interest_CMDCC">#REF!</definedName>
    <definedName name="fs_pretax_interest_CMDEC" localSheetId="3">#REF!</definedName>
    <definedName name="fs_pretax_interest_CMDEC" localSheetId="2">#REF!</definedName>
    <definedName name="fs_pretax_interest_CMDEC" localSheetId="1">#REF!</definedName>
    <definedName name="fs_pretax_interest_CMDEC">#REF!</definedName>
    <definedName name="fs_pretax_interest_CMELE" localSheetId="3">#REF!</definedName>
    <definedName name="fs_pretax_interest_CMELE" localSheetId="2">#REF!</definedName>
    <definedName name="fs_pretax_interest_CMELE" localSheetId="1">#REF!</definedName>
    <definedName name="fs_pretax_interest_CMELE">#REF!</definedName>
    <definedName name="fs_pretax_interest_CMNEP" localSheetId="3">#REF!</definedName>
    <definedName name="fs_pretax_interest_CMNEP" localSheetId="2">#REF!</definedName>
    <definedName name="fs_pretax_interest_CMNEP" localSheetId="1">#REF!</definedName>
    <definedName name="fs_pretax_interest_CMNEP">#REF!</definedName>
    <definedName name="fs_quips_book_ratio_CM1DC" localSheetId="3">#REF!</definedName>
    <definedName name="fs_quips_book_ratio_CM1DC" localSheetId="2">#REF!</definedName>
    <definedName name="fs_quips_book_ratio_CM1DC" localSheetId="1">#REF!</definedName>
    <definedName name="fs_quips_book_ratio_CM1DC">#REF!</definedName>
    <definedName name="fs_quips_book_ratio_CM1DE" localSheetId="3">#REF!</definedName>
    <definedName name="fs_quips_book_ratio_CM1DE" localSheetId="2">#REF!</definedName>
    <definedName name="fs_quips_book_ratio_CM1DE" localSheetId="1">#REF!</definedName>
    <definedName name="fs_quips_book_ratio_CM1DE">#REF!</definedName>
    <definedName name="fs_quips_book_ratio_CM1EL" localSheetId="3">#REF!</definedName>
    <definedName name="fs_quips_book_ratio_CM1EL" localSheetId="2">#REF!</definedName>
    <definedName name="fs_quips_book_ratio_CM1EL" localSheetId="1">#REF!</definedName>
    <definedName name="fs_quips_book_ratio_CM1EL">#REF!</definedName>
    <definedName name="fs_quips_book_ratio_CM1NE" localSheetId="3">#REF!</definedName>
    <definedName name="fs_quips_book_ratio_CM1NE" localSheetId="2">#REF!</definedName>
    <definedName name="fs_quips_book_ratio_CM1NE" localSheetId="1">#REF!</definedName>
    <definedName name="fs_quips_book_ratio_CM1NE">#REF!</definedName>
    <definedName name="fs_quips_book_ratio_CM2DC" localSheetId="3">#REF!</definedName>
    <definedName name="fs_quips_book_ratio_CM2DC" localSheetId="2">#REF!</definedName>
    <definedName name="fs_quips_book_ratio_CM2DC" localSheetId="1">#REF!</definedName>
    <definedName name="fs_quips_book_ratio_CM2DC">#REF!</definedName>
    <definedName name="fs_quips_book_ratio_CM2DE" localSheetId="3">#REF!</definedName>
    <definedName name="fs_quips_book_ratio_CM2DE" localSheetId="2">#REF!</definedName>
    <definedName name="fs_quips_book_ratio_CM2DE" localSheetId="1">#REF!</definedName>
    <definedName name="fs_quips_book_ratio_CM2DE">#REF!</definedName>
    <definedName name="fs_quips_book_ratio_CM2EL" localSheetId="3">#REF!</definedName>
    <definedName name="fs_quips_book_ratio_CM2EL" localSheetId="2">#REF!</definedName>
    <definedName name="fs_quips_book_ratio_CM2EL" localSheetId="1">#REF!</definedName>
    <definedName name="fs_quips_book_ratio_CM2EL">#REF!</definedName>
    <definedName name="fs_quips_book_ratio_CM2NE" localSheetId="3">#REF!</definedName>
    <definedName name="fs_quips_book_ratio_CM2NE" localSheetId="2">#REF!</definedName>
    <definedName name="fs_quips_book_ratio_CM2NE" localSheetId="1">#REF!</definedName>
    <definedName name="fs_quips_book_ratio_CM2NE">#REF!</definedName>
    <definedName name="fs_quips_book_ratio_CM3DC" localSheetId="3">#REF!</definedName>
    <definedName name="fs_quips_book_ratio_CM3DC" localSheetId="2">#REF!</definedName>
    <definedName name="fs_quips_book_ratio_CM3DC" localSheetId="1">#REF!</definedName>
    <definedName name="fs_quips_book_ratio_CM3DC">#REF!</definedName>
    <definedName name="fs_quips_book_ratio_CM3DE" localSheetId="3">#REF!</definedName>
    <definedName name="fs_quips_book_ratio_CM3DE" localSheetId="2">#REF!</definedName>
    <definedName name="fs_quips_book_ratio_CM3DE" localSheetId="1">#REF!</definedName>
    <definedName name="fs_quips_book_ratio_CM3DE">#REF!</definedName>
    <definedName name="fs_quips_book_ratio_CM3EL" localSheetId="3">#REF!</definedName>
    <definedName name="fs_quips_book_ratio_CM3EL" localSheetId="2">#REF!</definedName>
    <definedName name="fs_quips_book_ratio_CM3EL" localSheetId="1">#REF!</definedName>
    <definedName name="fs_quips_book_ratio_CM3EL">#REF!</definedName>
    <definedName name="fs_quips_book_ratio_CM3NE" localSheetId="3">#REF!</definedName>
    <definedName name="fs_quips_book_ratio_CM3NE" localSheetId="2">#REF!</definedName>
    <definedName name="fs_quips_book_ratio_CM3NE" localSheetId="1">#REF!</definedName>
    <definedName name="fs_quips_book_ratio_CM3NE">#REF!</definedName>
    <definedName name="fs_quips_book_ratio_CM4DC" localSheetId="3">#REF!</definedName>
    <definedName name="fs_quips_book_ratio_CM4DC" localSheetId="2">#REF!</definedName>
    <definedName name="fs_quips_book_ratio_CM4DC" localSheetId="1">#REF!</definedName>
    <definedName name="fs_quips_book_ratio_CM4DC">#REF!</definedName>
    <definedName name="fs_quips_book_ratio_CM4DE" localSheetId="3">#REF!</definedName>
    <definedName name="fs_quips_book_ratio_CM4DE" localSheetId="2">#REF!</definedName>
    <definedName name="fs_quips_book_ratio_CM4DE" localSheetId="1">#REF!</definedName>
    <definedName name="fs_quips_book_ratio_CM4DE">#REF!</definedName>
    <definedName name="fs_quips_book_ratio_CM4EL" localSheetId="3">#REF!</definedName>
    <definedName name="fs_quips_book_ratio_CM4EL" localSheetId="2">#REF!</definedName>
    <definedName name="fs_quips_book_ratio_CM4EL" localSheetId="1">#REF!</definedName>
    <definedName name="fs_quips_book_ratio_CM4EL">#REF!</definedName>
    <definedName name="fs_quips_book_ratio_CM4NE" localSheetId="3">#REF!</definedName>
    <definedName name="fs_quips_book_ratio_CM4NE" localSheetId="2">#REF!</definedName>
    <definedName name="fs_quips_book_ratio_CM4NE" localSheetId="1">#REF!</definedName>
    <definedName name="fs_quips_book_ratio_CM4NE">#REF!</definedName>
    <definedName name="fs_quips_book_ratio_CMDCC" localSheetId="3">#REF!</definedName>
    <definedName name="fs_quips_book_ratio_CMDCC" localSheetId="2">#REF!</definedName>
    <definedName name="fs_quips_book_ratio_CMDCC" localSheetId="1">#REF!</definedName>
    <definedName name="fs_quips_book_ratio_CMDCC">#REF!</definedName>
    <definedName name="fs_quips_book_ratio_CMDEC" localSheetId="3">#REF!</definedName>
    <definedName name="fs_quips_book_ratio_CMDEC" localSheetId="2">#REF!</definedName>
    <definedName name="fs_quips_book_ratio_CMDEC" localSheetId="1">#REF!</definedName>
    <definedName name="fs_quips_book_ratio_CMDEC">#REF!</definedName>
    <definedName name="fs_quips_book_ratio_CMDEG" localSheetId="3">#REF!</definedName>
    <definedName name="fs_quips_book_ratio_CMDEG" localSheetId="2">#REF!</definedName>
    <definedName name="fs_quips_book_ratio_CMDEG" localSheetId="1">#REF!</definedName>
    <definedName name="fs_quips_book_ratio_CMDEG">#REF!</definedName>
    <definedName name="fs_quips_book_ratio_CMELE" localSheetId="3">#REF!</definedName>
    <definedName name="fs_quips_book_ratio_CMELE" localSheetId="2">#REF!</definedName>
    <definedName name="fs_quips_book_ratio_CMELE" localSheetId="1">#REF!</definedName>
    <definedName name="fs_quips_book_ratio_CMELE">#REF!</definedName>
    <definedName name="fs_quips_book_ratio_CMNEP" localSheetId="3">#REF!</definedName>
    <definedName name="fs_quips_book_ratio_CMNEP" localSheetId="2">#REF!</definedName>
    <definedName name="fs_quips_book_ratio_CMNEP" localSheetId="1">#REF!</definedName>
    <definedName name="fs_quips_book_ratio_CMNEP">#REF!</definedName>
    <definedName name="fs_quips_ratio_CM1DC" localSheetId="3">#REF!</definedName>
    <definedName name="fs_quips_ratio_CM1DC" localSheetId="2">#REF!</definedName>
    <definedName name="fs_quips_ratio_CM1DC" localSheetId="1">#REF!</definedName>
    <definedName name="fs_quips_ratio_CM1DC">#REF!</definedName>
    <definedName name="fs_quips_ratio_CM1DE" localSheetId="3">#REF!</definedName>
    <definedName name="fs_quips_ratio_CM1DE" localSheetId="2">#REF!</definedName>
    <definedName name="fs_quips_ratio_CM1DE" localSheetId="1">#REF!</definedName>
    <definedName name="fs_quips_ratio_CM1DE">#REF!</definedName>
    <definedName name="fs_quips_ratio_CM1EL" localSheetId="3">#REF!</definedName>
    <definedName name="fs_quips_ratio_CM1EL" localSheetId="2">#REF!</definedName>
    <definedName name="fs_quips_ratio_CM1EL" localSheetId="1">#REF!</definedName>
    <definedName name="fs_quips_ratio_CM1EL">#REF!</definedName>
    <definedName name="fs_quips_ratio_CM1NE" localSheetId="3">#REF!</definedName>
    <definedName name="fs_quips_ratio_CM1NE" localSheetId="2">#REF!</definedName>
    <definedName name="fs_quips_ratio_CM1NE" localSheetId="1">#REF!</definedName>
    <definedName name="fs_quips_ratio_CM1NE">#REF!</definedName>
    <definedName name="fs_quips_ratio_CM2DC" localSheetId="3">#REF!</definedName>
    <definedName name="fs_quips_ratio_CM2DC" localSheetId="2">#REF!</definedName>
    <definedName name="fs_quips_ratio_CM2DC" localSheetId="1">#REF!</definedName>
    <definedName name="fs_quips_ratio_CM2DC">#REF!</definedName>
    <definedName name="fs_quips_ratio_CM2DE" localSheetId="3">#REF!</definedName>
    <definedName name="fs_quips_ratio_CM2DE" localSheetId="2">#REF!</definedName>
    <definedName name="fs_quips_ratio_CM2DE" localSheetId="1">#REF!</definedName>
    <definedName name="fs_quips_ratio_CM2DE">#REF!</definedName>
    <definedName name="fs_quips_ratio_CM2EL" localSheetId="3">#REF!</definedName>
    <definedName name="fs_quips_ratio_CM2EL" localSheetId="2">#REF!</definedName>
    <definedName name="fs_quips_ratio_CM2EL" localSheetId="1">#REF!</definedName>
    <definedName name="fs_quips_ratio_CM2EL">#REF!</definedName>
    <definedName name="fs_quips_ratio_CM2NE" localSheetId="3">#REF!</definedName>
    <definedName name="fs_quips_ratio_CM2NE" localSheetId="2">#REF!</definedName>
    <definedName name="fs_quips_ratio_CM2NE" localSheetId="1">#REF!</definedName>
    <definedName name="fs_quips_ratio_CM2NE">#REF!</definedName>
    <definedName name="fs_quips_ratio_CM3DC" localSheetId="3">#REF!</definedName>
    <definedName name="fs_quips_ratio_CM3DC" localSheetId="2">#REF!</definedName>
    <definedName name="fs_quips_ratio_CM3DC" localSheetId="1">#REF!</definedName>
    <definedName name="fs_quips_ratio_CM3DC">#REF!</definedName>
    <definedName name="fs_quips_ratio_CM3DE" localSheetId="3">#REF!</definedName>
    <definedName name="fs_quips_ratio_CM3DE" localSheetId="2">#REF!</definedName>
    <definedName name="fs_quips_ratio_CM3DE" localSheetId="1">#REF!</definedName>
    <definedName name="fs_quips_ratio_CM3DE">#REF!</definedName>
    <definedName name="fs_quips_ratio_CM3EL" localSheetId="3">#REF!</definedName>
    <definedName name="fs_quips_ratio_CM3EL" localSheetId="2">#REF!</definedName>
    <definedName name="fs_quips_ratio_CM3EL" localSheetId="1">#REF!</definedName>
    <definedName name="fs_quips_ratio_CM3EL">#REF!</definedName>
    <definedName name="fs_quips_ratio_CM3NE" localSheetId="3">#REF!</definedName>
    <definedName name="fs_quips_ratio_CM3NE" localSheetId="2">#REF!</definedName>
    <definedName name="fs_quips_ratio_CM3NE" localSheetId="1">#REF!</definedName>
    <definedName name="fs_quips_ratio_CM3NE">#REF!</definedName>
    <definedName name="fs_quips_ratio_CM4DC" localSheetId="3">#REF!</definedName>
    <definedName name="fs_quips_ratio_CM4DC" localSheetId="2">#REF!</definedName>
    <definedName name="fs_quips_ratio_CM4DC" localSheetId="1">#REF!</definedName>
    <definedName name="fs_quips_ratio_CM4DC">#REF!</definedName>
    <definedName name="fs_quips_ratio_CM4DE" localSheetId="3">#REF!</definedName>
    <definedName name="fs_quips_ratio_CM4DE" localSheetId="2">#REF!</definedName>
    <definedName name="fs_quips_ratio_CM4DE" localSheetId="1">#REF!</definedName>
    <definedName name="fs_quips_ratio_CM4DE">#REF!</definedName>
    <definedName name="fs_quips_ratio_CM4EL" localSheetId="3">#REF!</definedName>
    <definedName name="fs_quips_ratio_CM4EL" localSheetId="2">#REF!</definedName>
    <definedName name="fs_quips_ratio_CM4EL" localSheetId="1">#REF!</definedName>
    <definedName name="fs_quips_ratio_CM4EL">#REF!</definedName>
    <definedName name="fs_quips_ratio_CM4NE" localSheetId="3">#REF!</definedName>
    <definedName name="fs_quips_ratio_CM4NE" localSheetId="2">#REF!</definedName>
    <definedName name="fs_quips_ratio_CM4NE" localSheetId="1">#REF!</definedName>
    <definedName name="fs_quips_ratio_CM4NE">#REF!</definedName>
    <definedName name="fs_quips_ratio_CM5DC" localSheetId="3">#REF!</definedName>
    <definedName name="fs_quips_ratio_CM5DC" localSheetId="2">#REF!</definedName>
    <definedName name="fs_quips_ratio_CM5DC" localSheetId="1">#REF!</definedName>
    <definedName name="fs_quips_ratio_CM5DC">#REF!</definedName>
    <definedName name="fs_quips_ratio_CM5DE" localSheetId="3">#REF!</definedName>
    <definedName name="fs_quips_ratio_CM5DE" localSheetId="2">#REF!</definedName>
    <definedName name="fs_quips_ratio_CM5DE" localSheetId="1">#REF!</definedName>
    <definedName name="fs_quips_ratio_CM5DE">#REF!</definedName>
    <definedName name="fs_quips_ratio_CMDCC" localSheetId="3">#REF!</definedName>
    <definedName name="fs_quips_ratio_CMDCC" localSheetId="2">#REF!</definedName>
    <definedName name="fs_quips_ratio_CMDCC" localSheetId="1">#REF!</definedName>
    <definedName name="fs_quips_ratio_CMDCC">#REF!</definedName>
    <definedName name="fs_quips_ratio_CMDEC" localSheetId="3">#REF!</definedName>
    <definedName name="fs_quips_ratio_CMDEC" localSheetId="2">#REF!</definedName>
    <definedName name="fs_quips_ratio_CMDEC" localSheetId="1">#REF!</definedName>
    <definedName name="fs_quips_ratio_CMDEC">#REF!</definedName>
    <definedName name="fs_quips_ratio_CMDEG" localSheetId="3">#REF!</definedName>
    <definedName name="fs_quips_ratio_CMDEG" localSheetId="2">#REF!</definedName>
    <definedName name="fs_quips_ratio_CMDEG" localSheetId="1">#REF!</definedName>
    <definedName name="fs_quips_ratio_CMDEG">#REF!</definedName>
    <definedName name="fs_quips_ratio_CMELE" localSheetId="3">#REF!</definedName>
    <definedName name="fs_quips_ratio_CMELE" localSheetId="2">#REF!</definedName>
    <definedName name="fs_quips_ratio_CMELE" localSheetId="1">#REF!</definedName>
    <definedName name="fs_quips_ratio_CMELE">#REF!</definedName>
    <definedName name="fs_quips_ratio_CMNEP" localSheetId="3">#REF!</definedName>
    <definedName name="fs_quips_ratio_CMNEP" localSheetId="2">#REF!</definedName>
    <definedName name="fs_quips_ratio_CMNEP" localSheetId="1">#REF!</definedName>
    <definedName name="fs_quips_ratio_CMNEP">#REF!</definedName>
    <definedName name="fs_quips_ratio_sp_CM1DC" localSheetId="3">#REF!</definedName>
    <definedName name="fs_quips_ratio_sp_CM1DC" localSheetId="2">#REF!</definedName>
    <definedName name="fs_quips_ratio_sp_CM1DC" localSheetId="1">#REF!</definedName>
    <definedName name="fs_quips_ratio_sp_CM1DC">#REF!</definedName>
    <definedName name="fs_quips_ratio_sp_CM1DE" localSheetId="3">#REF!</definedName>
    <definedName name="fs_quips_ratio_sp_CM1DE" localSheetId="2">#REF!</definedName>
    <definedName name="fs_quips_ratio_sp_CM1DE" localSheetId="1">#REF!</definedName>
    <definedName name="fs_quips_ratio_sp_CM1DE">#REF!</definedName>
    <definedName name="fs_quips_ratio_sp_CM1NE" localSheetId="3">#REF!</definedName>
    <definedName name="fs_quips_ratio_sp_CM1NE" localSheetId="2">#REF!</definedName>
    <definedName name="fs_quips_ratio_sp_CM1NE" localSheetId="1">#REF!</definedName>
    <definedName name="fs_quips_ratio_sp_CM1NE">#REF!</definedName>
    <definedName name="fs_quips_ratio_sp_CM2DC" localSheetId="3">#REF!</definedName>
    <definedName name="fs_quips_ratio_sp_CM2DC" localSheetId="2">#REF!</definedName>
    <definedName name="fs_quips_ratio_sp_CM2DC" localSheetId="1">#REF!</definedName>
    <definedName name="fs_quips_ratio_sp_CM2DC">#REF!</definedName>
    <definedName name="fs_quips_ratio_sp_CM2DE" localSheetId="3">#REF!</definedName>
    <definedName name="fs_quips_ratio_sp_CM2DE" localSheetId="2">#REF!</definedName>
    <definedName name="fs_quips_ratio_sp_CM2DE" localSheetId="1">#REF!</definedName>
    <definedName name="fs_quips_ratio_sp_CM2DE">#REF!</definedName>
    <definedName name="fs_quips_ratio_sp_CM2NE" localSheetId="3">#REF!</definedName>
    <definedName name="fs_quips_ratio_sp_CM2NE" localSheetId="2">#REF!</definedName>
    <definedName name="fs_quips_ratio_sp_CM2NE" localSheetId="1">#REF!</definedName>
    <definedName name="fs_quips_ratio_sp_CM2NE">#REF!</definedName>
    <definedName name="fs_quips_ratio_sp_CM3DC" localSheetId="3">#REF!</definedName>
    <definedName name="fs_quips_ratio_sp_CM3DC" localSheetId="2">#REF!</definedName>
    <definedName name="fs_quips_ratio_sp_CM3DC" localSheetId="1">#REF!</definedName>
    <definedName name="fs_quips_ratio_sp_CM3DC">#REF!</definedName>
    <definedName name="fs_quips_ratio_sp_CM3DE" localSheetId="3">#REF!</definedName>
    <definedName name="fs_quips_ratio_sp_CM3DE" localSheetId="2">#REF!</definedName>
    <definedName name="fs_quips_ratio_sp_CM3DE" localSheetId="1">#REF!</definedName>
    <definedName name="fs_quips_ratio_sp_CM3DE">#REF!</definedName>
    <definedName name="fs_quips_ratio_sp_CM3NE" localSheetId="3">#REF!</definedName>
    <definedName name="fs_quips_ratio_sp_CM3NE" localSheetId="2">#REF!</definedName>
    <definedName name="fs_quips_ratio_sp_CM3NE" localSheetId="1">#REF!</definedName>
    <definedName name="fs_quips_ratio_sp_CM3NE">#REF!</definedName>
    <definedName name="fs_quips_ratio_sp_CM4DC" localSheetId="3">#REF!</definedName>
    <definedName name="fs_quips_ratio_sp_CM4DC" localSheetId="2">#REF!</definedName>
    <definedName name="fs_quips_ratio_sp_CM4DC" localSheetId="1">#REF!</definedName>
    <definedName name="fs_quips_ratio_sp_CM4DC">#REF!</definedName>
    <definedName name="fs_quips_ratio_sp_CM4DE" localSheetId="3">#REF!</definedName>
    <definedName name="fs_quips_ratio_sp_CM4DE" localSheetId="2">#REF!</definedName>
    <definedName name="fs_quips_ratio_sp_CM4DE" localSheetId="1">#REF!</definedName>
    <definedName name="fs_quips_ratio_sp_CM4DE">#REF!</definedName>
    <definedName name="fs_quips_ratio_sp_CM4NE" localSheetId="3">#REF!</definedName>
    <definedName name="fs_quips_ratio_sp_CM4NE" localSheetId="2">#REF!</definedName>
    <definedName name="fs_quips_ratio_sp_CM4NE" localSheetId="1">#REF!</definedName>
    <definedName name="fs_quips_ratio_sp_CM4NE">#REF!</definedName>
    <definedName name="fs_quips_ratio_sp_CMDCC" localSheetId="3">#REF!</definedName>
    <definedName name="fs_quips_ratio_sp_CMDCC" localSheetId="2">#REF!</definedName>
    <definedName name="fs_quips_ratio_sp_CMDCC" localSheetId="1">#REF!</definedName>
    <definedName name="fs_quips_ratio_sp_CMDCC">#REF!</definedName>
    <definedName name="fs_quips_ratio_sp_CMDEC" localSheetId="3">#REF!</definedName>
    <definedName name="fs_quips_ratio_sp_CMDEC" localSheetId="2">#REF!</definedName>
    <definedName name="fs_quips_ratio_sp_CMDEC" localSheetId="1">#REF!</definedName>
    <definedName name="fs_quips_ratio_sp_CMDEC">#REF!</definedName>
    <definedName name="fs_quips_ratio_sp_CMDEG" localSheetId="3">#REF!</definedName>
    <definedName name="fs_quips_ratio_sp_CMDEG" localSheetId="2">#REF!</definedName>
    <definedName name="fs_quips_ratio_sp_CMDEG" localSheetId="1">#REF!</definedName>
    <definedName name="fs_quips_ratio_sp_CMDEG">#REF!</definedName>
    <definedName name="fs_quips_ratio_sp_CMELE" localSheetId="3">#REF!</definedName>
    <definedName name="fs_quips_ratio_sp_CMELE" localSheetId="2">#REF!</definedName>
    <definedName name="fs_quips_ratio_sp_CMELE" localSheetId="1">#REF!</definedName>
    <definedName name="fs_quips_ratio_sp_CMELE">#REF!</definedName>
    <definedName name="fs_quips_ratio_sp_CMNEP" localSheetId="3">#REF!</definedName>
    <definedName name="fs_quips_ratio_sp_CMNEP" localSheetId="2">#REF!</definedName>
    <definedName name="fs_quips_ratio_sp_CMNEP" localSheetId="1">#REF!</definedName>
    <definedName name="fs_quips_ratio_sp_CMNEP">#REF!</definedName>
    <definedName name="fs_roe_CM1DC" localSheetId="3">#REF!</definedName>
    <definedName name="fs_roe_CM1DC" localSheetId="2">#REF!</definedName>
    <definedName name="fs_roe_CM1DC" localSheetId="1">#REF!</definedName>
    <definedName name="fs_roe_CM1DC">#REF!</definedName>
    <definedName name="fs_roe_CM1DE" localSheetId="3">#REF!</definedName>
    <definedName name="fs_roe_CM1DE" localSheetId="2">#REF!</definedName>
    <definedName name="fs_roe_CM1DE" localSheetId="1">#REF!</definedName>
    <definedName name="fs_roe_CM1DE">#REF!</definedName>
    <definedName name="fs_roe_CM1EL" localSheetId="3">#REF!</definedName>
    <definedName name="fs_roe_CM1EL" localSheetId="2">#REF!</definedName>
    <definedName name="fs_roe_CM1EL" localSheetId="1">#REF!</definedName>
    <definedName name="fs_roe_CM1EL">#REF!</definedName>
    <definedName name="fs_roe_CM1NE" localSheetId="3">#REF!</definedName>
    <definedName name="fs_roe_CM1NE" localSheetId="2">#REF!</definedName>
    <definedName name="fs_roe_CM1NE" localSheetId="1">#REF!</definedName>
    <definedName name="fs_roe_CM1NE">#REF!</definedName>
    <definedName name="fs_roe_CM2DC" localSheetId="3">#REF!</definedName>
    <definedName name="fs_roe_CM2DC" localSheetId="2">#REF!</definedName>
    <definedName name="fs_roe_CM2DC" localSheetId="1">#REF!</definedName>
    <definedName name="fs_roe_CM2DC">#REF!</definedName>
    <definedName name="fs_roe_CM2DE" localSheetId="3">#REF!</definedName>
    <definedName name="fs_roe_CM2DE" localSheetId="2">#REF!</definedName>
    <definedName name="fs_roe_CM2DE" localSheetId="1">#REF!</definedName>
    <definedName name="fs_roe_CM2DE">#REF!</definedName>
    <definedName name="fs_roe_CM2EL" localSheetId="3">#REF!</definedName>
    <definedName name="fs_roe_CM2EL" localSheetId="2">#REF!</definedName>
    <definedName name="fs_roe_CM2EL" localSheetId="1">#REF!</definedName>
    <definedName name="fs_roe_CM2EL">#REF!</definedName>
    <definedName name="fs_roe_CM2NE" localSheetId="3">#REF!</definedName>
    <definedName name="fs_roe_CM2NE" localSheetId="2">#REF!</definedName>
    <definedName name="fs_roe_CM2NE" localSheetId="1">#REF!</definedName>
    <definedName name="fs_roe_CM2NE">#REF!</definedName>
    <definedName name="fs_roe_CM3DC" localSheetId="3">#REF!</definedName>
    <definedName name="fs_roe_CM3DC" localSheetId="2">#REF!</definedName>
    <definedName name="fs_roe_CM3DC" localSheetId="1">#REF!</definedName>
    <definedName name="fs_roe_CM3DC">#REF!</definedName>
    <definedName name="fs_roe_CM3DE" localSheetId="3">#REF!</definedName>
    <definedName name="fs_roe_CM3DE" localSheetId="2">#REF!</definedName>
    <definedName name="fs_roe_CM3DE" localSheetId="1">#REF!</definedName>
    <definedName name="fs_roe_CM3DE">#REF!</definedName>
    <definedName name="fs_roe_CM3EL" localSheetId="3">#REF!</definedName>
    <definedName name="fs_roe_CM3EL" localSheetId="2">#REF!</definedName>
    <definedName name="fs_roe_CM3EL" localSheetId="1">#REF!</definedName>
    <definedName name="fs_roe_CM3EL">#REF!</definedName>
    <definedName name="fs_roe_CM3NE" localSheetId="3">#REF!</definedName>
    <definedName name="fs_roe_CM3NE" localSheetId="2">#REF!</definedName>
    <definedName name="fs_roe_CM3NE" localSheetId="1">#REF!</definedName>
    <definedName name="fs_roe_CM3NE">#REF!</definedName>
    <definedName name="fs_roe_CM4DC" localSheetId="3">#REF!</definedName>
    <definedName name="fs_roe_CM4DC" localSheetId="2">#REF!</definedName>
    <definedName name="fs_roe_CM4DC" localSheetId="1">#REF!</definedName>
    <definedName name="fs_roe_CM4DC">#REF!</definedName>
    <definedName name="fs_roe_CM4DE" localSheetId="3">#REF!</definedName>
    <definedName name="fs_roe_CM4DE" localSheetId="2">#REF!</definedName>
    <definedName name="fs_roe_CM4DE" localSheetId="1">#REF!</definedName>
    <definedName name="fs_roe_CM4DE">#REF!</definedName>
    <definedName name="fs_roe_CM4EL" localSheetId="3">#REF!</definedName>
    <definedName name="fs_roe_CM4EL" localSheetId="2">#REF!</definedName>
    <definedName name="fs_roe_CM4EL" localSheetId="1">#REF!</definedName>
    <definedName name="fs_roe_CM4EL">#REF!</definedName>
    <definedName name="fs_roe_CM4NE" localSheetId="3">#REF!</definedName>
    <definedName name="fs_roe_CM4NE" localSheetId="2">#REF!</definedName>
    <definedName name="fs_roe_CM4NE" localSheetId="1">#REF!</definedName>
    <definedName name="fs_roe_CM4NE">#REF!</definedName>
    <definedName name="fs_roe_CM5DC" localSheetId="3">#REF!</definedName>
    <definedName name="fs_roe_CM5DC" localSheetId="2">#REF!</definedName>
    <definedName name="fs_roe_CM5DC" localSheetId="1">#REF!</definedName>
    <definedName name="fs_roe_CM5DC">#REF!</definedName>
    <definedName name="fs_roe_CM5DE" localSheetId="3">#REF!</definedName>
    <definedName name="fs_roe_CM5DE" localSheetId="2">#REF!</definedName>
    <definedName name="fs_roe_CM5DE" localSheetId="1">#REF!</definedName>
    <definedName name="fs_roe_CM5DE">#REF!</definedName>
    <definedName name="fs_roe_CMDCC" localSheetId="3">#REF!</definedName>
    <definedName name="fs_roe_CMDCC" localSheetId="2">#REF!</definedName>
    <definedName name="fs_roe_CMDCC" localSheetId="1">#REF!</definedName>
    <definedName name="fs_roe_CMDCC">#REF!</definedName>
    <definedName name="fs_roe_CMDEC" localSheetId="3">#REF!</definedName>
    <definedName name="fs_roe_CMDEC" localSheetId="2">#REF!</definedName>
    <definedName name="fs_roe_CMDEC" localSheetId="1">#REF!</definedName>
    <definedName name="fs_roe_CMDEC">#REF!</definedName>
    <definedName name="fs_roe_CMDEG" localSheetId="3">#REF!</definedName>
    <definedName name="fs_roe_CMDEG" localSheetId="2">#REF!</definedName>
    <definedName name="fs_roe_CMDEG" localSheetId="1">#REF!</definedName>
    <definedName name="fs_roe_CMDEG">#REF!</definedName>
    <definedName name="fs_roe_CMELE" localSheetId="3">#REF!</definedName>
    <definedName name="fs_roe_CMELE" localSheetId="2">#REF!</definedName>
    <definedName name="fs_roe_CMELE" localSheetId="1">#REF!</definedName>
    <definedName name="fs_roe_CMELE">#REF!</definedName>
    <definedName name="fs_roe_CMNEP" localSheetId="3">#REF!</definedName>
    <definedName name="fs_roe_CMNEP" localSheetId="2">#REF!</definedName>
    <definedName name="fs_roe_CMNEP" localSheetId="1">#REF!</definedName>
    <definedName name="fs_roe_CMNEP">#REF!</definedName>
    <definedName name="fs_vfs_ratio_sp_CM1DE" localSheetId="3">#REF!</definedName>
    <definedName name="fs_vfs_ratio_sp_CM1DE" localSheetId="2">#REF!</definedName>
    <definedName name="fs_vfs_ratio_sp_CM1DE" localSheetId="1">#REF!</definedName>
    <definedName name="fs_vfs_ratio_sp_CM1DE">#REF!</definedName>
    <definedName name="fs_vfs_ratio_sp_CM4DC" localSheetId="3">#REF!</definedName>
    <definedName name="fs_vfs_ratio_sp_CM4DC" localSheetId="2">#REF!</definedName>
    <definedName name="fs_vfs_ratio_sp_CM4DC" localSheetId="1">#REF!</definedName>
    <definedName name="fs_vfs_ratio_sp_CM4DC">#REF!</definedName>
    <definedName name="fs_vfs_ratio_sp_CM4DE" localSheetId="3">#REF!</definedName>
    <definedName name="fs_vfs_ratio_sp_CM4DE" localSheetId="2">#REF!</definedName>
    <definedName name="fs_vfs_ratio_sp_CM4DE" localSheetId="1">#REF!</definedName>
    <definedName name="fs_vfs_ratio_sp_CM4DE">#REF!</definedName>
    <definedName name="fs_vfs_ratio_sp_CMDCC" localSheetId="3">#REF!</definedName>
    <definedName name="fs_vfs_ratio_sp_CMDCC" localSheetId="2">#REF!</definedName>
    <definedName name="fs_vfs_ratio_sp_CMDCC" localSheetId="1">#REF!</definedName>
    <definedName name="fs_vfs_ratio_sp_CMDCC">#REF!</definedName>
    <definedName name="fs_vfs_ratio_sp_CMDEC" localSheetId="3">#REF!</definedName>
    <definedName name="fs_vfs_ratio_sp_CMDEC" localSheetId="2">#REF!</definedName>
    <definedName name="fs_vfs_ratio_sp_CMDEC" localSheetId="1">#REF!</definedName>
    <definedName name="fs_vfs_ratio_sp_CMDEC">#REF!</definedName>
    <definedName name="fs_vfs_ratio_sp_CMDEG" localSheetId="3">#REF!</definedName>
    <definedName name="fs_vfs_ratio_sp_CMDEG" localSheetId="2">#REF!</definedName>
    <definedName name="fs_vfs_ratio_sp_CMDEG" localSheetId="1">#REF!</definedName>
    <definedName name="fs_vfs_ratio_sp_CMDEG">#REF!</definedName>
    <definedName name="fs_vfs_ratio_sp_CMELE" localSheetId="3">#REF!</definedName>
    <definedName name="fs_vfs_ratio_sp_CMELE" localSheetId="2">#REF!</definedName>
    <definedName name="fs_vfs_ratio_sp_CMELE" localSheetId="1">#REF!</definedName>
    <definedName name="fs_vfs_ratio_sp_CMELE">#REF!</definedName>
    <definedName name="fs_vfs_ratio_sp_CMNEP" localSheetId="3">#REF!</definedName>
    <definedName name="fs_vfs_ratio_sp_CMNEP" localSheetId="2">#REF!</definedName>
    <definedName name="fs_vfs_ratio_sp_CMNEP" localSheetId="1">#REF!</definedName>
    <definedName name="fs_vfs_ratio_sp_CMNEP">#REF!</definedName>
    <definedName name="ftimemap_entry">[12]Ref_dat!$J$3:$J$4</definedName>
    <definedName name="FUNCTIONALCURRENCY1">#REF!</definedName>
    <definedName name="FY2_" localSheetId="3">#REF!</definedName>
    <definedName name="FY2_" localSheetId="2">#REF!</definedName>
    <definedName name="FY2_" localSheetId="1">#REF!</definedName>
    <definedName name="FY2_">#REF!</definedName>
    <definedName name="FY4_" localSheetId="3">#REF!</definedName>
    <definedName name="FY4_" localSheetId="2">#REF!</definedName>
    <definedName name="FY4_" localSheetId="1">#REF!</definedName>
    <definedName name="FY4_">#REF!</definedName>
    <definedName name="gain">#REF!</definedName>
    <definedName name="gas_rev_detail" localSheetId="3">#REF!</definedName>
    <definedName name="gas_rev_detail" localSheetId="2">#REF!</definedName>
    <definedName name="gas_rev_detail" localSheetId="1">#REF!</definedName>
    <definedName name="gas_rev_detail">#REF!</definedName>
    <definedName name="Global_Asset_Development___Co._10014" localSheetId="3">#REF!</definedName>
    <definedName name="Global_Asset_Development___Co._10014" localSheetId="2">#REF!</definedName>
    <definedName name="Global_Asset_Development___Co._10014" localSheetId="1">#REF!</definedName>
    <definedName name="Global_Asset_Development___Co._10014">#REF!</definedName>
    <definedName name="Goto_Rates" localSheetId="3">[35]!Goto_Rates</definedName>
    <definedName name="Goto_Rates" localSheetId="2">[35]!Goto_Rates</definedName>
    <definedName name="Goto_Rates" localSheetId="1">[35]!Goto_Rates</definedName>
    <definedName name="Goto_Rates">[35]!Goto_Rates</definedName>
    <definedName name="GT_pkg_print" localSheetId="3">#REF!</definedName>
    <definedName name="GT_pkg_print" localSheetId="2">#REF!</definedName>
    <definedName name="GT_pkg_print" localSheetId="1">#REF!</definedName>
    <definedName name="GT_pkg_print">#REF!</definedName>
    <definedName name="GWYUID1">#REF!</definedName>
    <definedName name="HARRIS">#REF!</definedName>
    <definedName name="HARRIS07">#REF!</definedName>
    <definedName name="hols">[12]Holiday!$A$11:$A$114</definedName>
    <definedName name="ICT" localSheetId="3">#REF!</definedName>
    <definedName name="ICT" localSheetId="2">#REF!</definedName>
    <definedName name="ICT" localSheetId="1">#REF!</definedName>
    <definedName name="ICT">#REF!</definedName>
    <definedName name="IDN" localSheetId="3">#REF!</definedName>
    <definedName name="IDN" localSheetId="2">#REF!</definedName>
    <definedName name="IDN" localSheetId="1">#REF!</definedName>
    <definedName name="IDN">#REF!</definedName>
    <definedName name="IFN" localSheetId="3">#REF!</definedName>
    <definedName name="IFN" localSheetId="2">#REF!</definedName>
    <definedName name="IFN" localSheetId="1">#REF!</definedName>
    <definedName name="IFN">#REF!</definedName>
    <definedName name="import" localSheetId="3">#REF!</definedName>
    <definedName name="import" localSheetId="2">#REF!</definedName>
    <definedName name="import" localSheetId="1">#REF!</definedName>
    <definedName name="import">#REF!</definedName>
    <definedName name="importarea" localSheetId="3">#REF!</definedName>
    <definedName name="importarea" localSheetId="2">#REF!</definedName>
    <definedName name="importarea" localSheetId="1">#REF!</definedName>
    <definedName name="importarea">#REF!</definedName>
    <definedName name="IMPORTDFF1">#REF!</definedName>
    <definedName name="importlease" localSheetId="3">#REF!</definedName>
    <definedName name="importlease" localSheetId="2">#REF!</definedName>
    <definedName name="importlease" localSheetId="1">#REF!</definedName>
    <definedName name="importlease">#REF!</definedName>
    <definedName name="importprint" localSheetId="3">#REF!</definedName>
    <definedName name="importprint" localSheetId="2">#REF!</definedName>
    <definedName name="importprint" localSheetId="1">#REF!</definedName>
    <definedName name="importprint">#REF!</definedName>
    <definedName name="Index">#REF!</definedName>
    <definedName name="input" localSheetId="3">#REF!</definedName>
    <definedName name="input" localSheetId="2">#REF!</definedName>
    <definedName name="input" localSheetId="1">#REF!</definedName>
    <definedName name="input">#REF!</definedName>
    <definedName name="InputColumns">'[24]Input File'!$B$2:$B$41</definedName>
    <definedName name="Instructions_for_completing_Income_Statement_template" localSheetId="3">#REF!</definedName>
    <definedName name="Instructions_for_completing_Income_Statement_template" localSheetId="2">#REF!</definedName>
    <definedName name="Instructions_for_completing_Income_Statement_template" localSheetId="1">#REF!</definedName>
    <definedName name="Instructions_for_completing_Income_Statement_template">#REF!</definedName>
    <definedName name="int_amort_detail" localSheetId="3">#REF!</definedName>
    <definedName name="int_amort_detail" localSheetId="2">#REF!</definedName>
    <definedName name="int_amort_detail" localSheetId="1">#REF!</definedName>
    <definedName name="int_amort_detail">#REF!</definedName>
    <definedName name="Intan">'[36]Intangible (2)'!$G$11:$G$46</definedName>
    <definedName name="Intan_106_amt">'[2]Intangible (2)'!$G$11:$G$40</definedName>
    <definedName name="Intangible" localSheetId="3">#REF!</definedName>
    <definedName name="Intangible" localSheetId="2">#REF!</definedName>
    <definedName name="Intangible" localSheetId="1">#REF!</definedName>
    <definedName name="Intangible">#REF!</definedName>
    <definedName name="Interest_amortizable_debt">'[8]Amort. Debt'!$AK$18</definedName>
    <definedName name="Interest_on_Amortizable_Proj._Financing_Debt___DCC" localSheetId="3">#REF!</definedName>
    <definedName name="Interest_on_Amortizable_Proj._Financing_Debt___DCC" localSheetId="2">#REF!</definedName>
    <definedName name="Interest_on_Amortizable_Proj._Financing_Debt___DCC" localSheetId="1">#REF!</definedName>
    <definedName name="Interest_on_Amortizable_Proj._Financing_Debt___DCC">#REF!</definedName>
    <definedName name="Interest_Savings" localSheetId="3">#REF!</definedName>
    <definedName name="Interest_Savings" localSheetId="2">#REF!</definedName>
    <definedName name="Interest_Savings" localSheetId="1">#REF!</definedName>
    <definedName name="Interest_Savings">#REF!</definedName>
    <definedName name="Interim_macro" localSheetId="3">#REF!</definedName>
    <definedName name="Interim_macro" localSheetId="2">#REF!</definedName>
    <definedName name="Interim_macro" localSheetId="1">#REF!</definedName>
    <definedName name="Interim_macro">#REF!</definedName>
    <definedName name="interimprint" localSheetId="3">#REF!</definedName>
    <definedName name="interimprint" localSheetId="2">#REF!</definedName>
    <definedName name="interimprint" localSheetId="1">#REF!</definedName>
    <definedName name="interimprint">#REF!</definedName>
    <definedName name="International_CAPX" localSheetId="3">#REF!</definedName>
    <definedName name="International_CAPX" localSheetId="2">#REF!</definedName>
    <definedName name="International_CAPX" localSheetId="1">#REF!</definedName>
    <definedName name="International_CAPX">#REF!</definedName>
    <definedName name="International_EBIT" localSheetId="3">#REF!</definedName>
    <definedName name="International_EBIT" localSheetId="2">#REF!</definedName>
    <definedName name="International_EBIT" localSheetId="1">#REF!</definedName>
    <definedName name="International_EBIT">#REF!</definedName>
    <definedName name="International_MAINT" localSheetId="3">#REF!</definedName>
    <definedName name="International_MAINT" localSheetId="2">#REF!</definedName>
    <definedName name="International_MAINT" localSheetId="1">#REF!</definedName>
    <definedName name="International_MAINT">#REF!</definedName>
    <definedName name="is_afudcb" localSheetId="3">#REF!</definedName>
    <definedName name="is_afudcb" localSheetId="2">#REF!</definedName>
    <definedName name="is_afudcb" localSheetId="1">#REF!</definedName>
    <definedName name="is_afudcb">#REF!</definedName>
    <definedName name="is_afudcb_0" localSheetId="3">#REF!</definedName>
    <definedName name="is_afudcb_0" localSheetId="2">#REF!</definedName>
    <definedName name="is_afudcb_0" localSheetId="1">#REF!</definedName>
    <definedName name="is_afudcb_0">#REF!</definedName>
    <definedName name="is_afudcb_ambr" localSheetId="3">#REF!</definedName>
    <definedName name="is_afudcb_ambr" localSheetId="2">#REF!</definedName>
    <definedName name="is_afudcb_ambr" localSheetId="1">#REF!</definedName>
    <definedName name="is_afudcb_ambr">#REF!</definedName>
    <definedName name="is_afudcb_asst" localSheetId="3">#REF!</definedName>
    <definedName name="is_afudcb_asst" localSheetId="2">#REF!</definedName>
    <definedName name="is_afudcb_asst" localSheetId="1">#REF!</definedName>
    <definedName name="is_afudcb_asst">#REF!</definedName>
    <definedName name="is_afudcb_capx" localSheetId="3">#REF!</definedName>
    <definedName name="is_afudcb_capx" localSheetId="2">#REF!</definedName>
    <definedName name="is_afudcb_capx" localSheetId="1">#REF!</definedName>
    <definedName name="is_afudcb_capx">#REF!</definedName>
    <definedName name="is_afudcb_CM1DC" localSheetId="3">#REF!</definedName>
    <definedName name="is_afudcb_CM1DC" localSheetId="2">#REF!</definedName>
    <definedName name="is_afudcb_CM1DC" localSheetId="1">#REF!</definedName>
    <definedName name="is_afudcb_CM1DC">#REF!</definedName>
    <definedName name="is_afudcb_CM1DE" localSheetId="3">#REF!</definedName>
    <definedName name="is_afudcb_CM1DE" localSheetId="2">#REF!</definedName>
    <definedName name="is_afudcb_CM1DE" localSheetId="1">#REF!</definedName>
    <definedName name="is_afudcb_CM1DE">#REF!</definedName>
    <definedName name="is_afudcb_CM1EL" localSheetId="3">#REF!</definedName>
    <definedName name="is_afudcb_CM1EL" localSheetId="2">#REF!</definedName>
    <definedName name="is_afudcb_CM1EL" localSheetId="1">#REF!</definedName>
    <definedName name="is_afudcb_CM1EL">#REF!</definedName>
    <definedName name="is_afudcb_CM1NE" localSheetId="3">#REF!</definedName>
    <definedName name="is_afudcb_CM1NE" localSheetId="2">#REF!</definedName>
    <definedName name="is_afudcb_CM1NE" localSheetId="1">#REF!</definedName>
    <definedName name="is_afudcb_CM1NE">#REF!</definedName>
    <definedName name="is_afudcb_CM2DC" localSheetId="3">#REF!</definedName>
    <definedName name="is_afudcb_CM2DC" localSheetId="2">#REF!</definedName>
    <definedName name="is_afudcb_CM2DC" localSheetId="1">#REF!</definedName>
    <definedName name="is_afudcb_CM2DC">#REF!</definedName>
    <definedName name="is_afudcb_CM2DE" localSheetId="3">#REF!</definedName>
    <definedName name="is_afudcb_CM2DE" localSheetId="2">#REF!</definedName>
    <definedName name="is_afudcb_CM2DE" localSheetId="1">#REF!</definedName>
    <definedName name="is_afudcb_CM2DE">#REF!</definedName>
    <definedName name="is_afudcb_CM2EL" localSheetId="3">#REF!</definedName>
    <definedName name="is_afudcb_CM2EL" localSheetId="2">#REF!</definedName>
    <definedName name="is_afudcb_CM2EL" localSheetId="1">#REF!</definedName>
    <definedName name="is_afudcb_CM2EL">#REF!</definedName>
    <definedName name="is_afudcb_CM2NE" localSheetId="3">#REF!</definedName>
    <definedName name="is_afudcb_CM2NE" localSheetId="2">#REF!</definedName>
    <definedName name="is_afudcb_CM2NE" localSheetId="1">#REF!</definedName>
    <definedName name="is_afudcb_CM2NE">#REF!</definedName>
    <definedName name="is_afudcb_CM3DC" localSheetId="3">#REF!</definedName>
    <definedName name="is_afudcb_CM3DC" localSheetId="2">#REF!</definedName>
    <definedName name="is_afudcb_CM3DC" localSheetId="1">#REF!</definedName>
    <definedName name="is_afudcb_CM3DC">#REF!</definedName>
    <definedName name="is_afudcb_CM3DE" localSheetId="3">#REF!</definedName>
    <definedName name="is_afudcb_CM3DE" localSheetId="2">#REF!</definedName>
    <definedName name="is_afudcb_CM3DE" localSheetId="1">#REF!</definedName>
    <definedName name="is_afudcb_CM3DE">#REF!</definedName>
    <definedName name="is_afudcb_CM3EL" localSheetId="3">#REF!</definedName>
    <definedName name="is_afudcb_CM3EL" localSheetId="2">#REF!</definedName>
    <definedName name="is_afudcb_CM3EL" localSheetId="1">#REF!</definedName>
    <definedName name="is_afudcb_CM3EL">#REF!</definedName>
    <definedName name="is_afudcb_CM3NE" localSheetId="3">#REF!</definedName>
    <definedName name="is_afudcb_CM3NE" localSheetId="2">#REF!</definedName>
    <definedName name="is_afudcb_CM3NE" localSheetId="1">#REF!</definedName>
    <definedName name="is_afudcb_CM3NE">#REF!</definedName>
    <definedName name="is_afudcb_CM4DC" localSheetId="3">#REF!</definedName>
    <definedName name="is_afudcb_CM4DC" localSheetId="2">#REF!</definedName>
    <definedName name="is_afudcb_CM4DC" localSheetId="1">#REF!</definedName>
    <definedName name="is_afudcb_CM4DC">#REF!</definedName>
    <definedName name="is_afudcb_CM4DE" localSheetId="3">#REF!</definedName>
    <definedName name="is_afudcb_CM4DE" localSheetId="2">#REF!</definedName>
    <definedName name="is_afudcb_CM4DE" localSheetId="1">#REF!</definedName>
    <definedName name="is_afudcb_CM4DE">#REF!</definedName>
    <definedName name="is_afudcb_CM4EL" localSheetId="3">#REF!</definedName>
    <definedName name="is_afudcb_CM4EL" localSheetId="2">#REF!</definedName>
    <definedName name="is_afudcb_CM4EL" localSheetId="1">#REF!</definedName>
    <definedName name="is_afudcb_CM4EL">#REF!</definedName>
    <definedName name="is_afudcb_CM4NE" localSheetId="3">#REF!</definedName>
    <definedName name="is_afudcb_CM4NE" localSheetId="2">#REF!</definedName>
    <definedName name="is_afudcb_CM4NE" localSheetId="1">#REF!</definedName>
    <definedName name="is_afudcb_CM4NE">#REF!</definedName>
    <definedName name="is_afudcb_CM5DC" localSheetId="3">#REF!</definedName>
    <definedName name="is_afudcb_CM5DC" localSheetId="2">#REF!</definedName>
    <definedName name="is_afudcb_CM5DC" localSheetId="1">#REF!</definedName>
    <definedName name="is_afudcb_CM5DC">#REF!</definedName>
    <definedName name="is_afudcb_CM5DE" localSheetId="3">#REF!</definedName>
    <definedName name="is_afudcb_CM5DE" localSheetId="2">#REF!</definedName>
    <definedName name="is_afudcb_CM5DE" localSheetId="1">#REF!</definedName>
    <definedName name="is_afudcb_CM5DE">#REF!</definedName>
    <definedName name="is_afudcb_CMDCC" localSheetId="3">#REF!</definedName>
    <definedName name="is_afudcb_CMDCC" localSheetId="2">#REF!</definedName>
    <definedName name="is_afudcb_CMDCC" localSheetId="1">#REF!</definedName>
    <definedName name="is_afudcb_CMDCC">#REF!</definedName>
    <definedName name="is_afudcb_CMDEC" localSheetId="3">#REF!</definedName>
    <definedName name="is_afudcb_CMDEC" localSheetId="2">#REF!</definedName>
    <definedName name="is_afudcb_CMDEC" localSheetId="1">#REF!</definedName>
    <definedName name="is_afudcb_CMDEC">#REF!</definedName>
    <definedName name="is_afudcb_CMDEG" localSheetId="3">#REF!</definedName>
    <definedName name="is_afudcb_CMDEG" localSheetId="2">#REF!</definedName>
    <definedName name="is_afudcb_CMDEG" localSheetId="1">#REF!</definedName>
    <definedName name="is_afudcb_CMDEG">#REF!</definedName>
    <definedName name="is_afudcb_CMELE" localSheetId="3">#REF!</definedName>
    <definedName name="is_afudcb_CMELE" localSheetId="2">#REF!</definedName>
    <definedName name="is_afudcb_CMELE" localSheetId="1">#REF!</definedName>
    <definedName name="is_afudcb_CMELE">#REF!</definedName>
    <definedName name="is_afudcb_CMNEP" localSheetId="3">#REF!</definedName>
    <definedName name="is_afudcb_CMNEP" localSheetId="2">#REF!</definedName>
    <definedName name="is_afudcb_CMNEP" localSheetId="1">#REF!</definedName>
    <definedName name="is_afudcb_CMNEP">#REF!</definedName>
    <definedName name="is_afudcb_corp" localSheetId="3">#REF!</definedName>
    <definedName name="is_afudcb_corp" localSheetId="2">#REF!</definedName>
    <definedName name="is_afudcb_corp" localSheetId="1">#REF!</definedName>
    <definedName name="is_afudcb_corp">#REF!</definedName>
    <definedName name="is_afudcb_cres" localSheetId="3">#REF!</definedName>
    <definedName name="is_afudcb_cres" localSheetId="2">#REF!</definedName>
    <definedName name="is_afudcb_cres" localSheetId="1">#REF!</definedName>
    <definedName name="is_afudcb_cres">#REF!</definedName>
    <definedName name="is_afudcb_crmw" localSheetId="3">#REF!</definedName>
    <definedName name="is_afudcb_crmw" localSheetId="2">#REF!</definedName>
    <definedName name="is_afudcb_crmw" localSheetId="1">#REF!</definedName>
    <definedName name="is_afudcb_crmw">#REF!</definedName>
    <definedName name="is_afudcb_dadj" localSheetId="3">#REF!</definedName>
    <definedName name="is_afudcb_dadj" localSheetId="2">#REF!</definedName>
    <definedName name="is_afudcb_dadj" localSheetId="1">#REF!</definedName>
    <definedName name="is_afudcb_dadj">#REF!</definedName>
    <definedName name="is_afudcb_dcc" localSheetId="3">#REF!</definedName>
    <definedName name="is_afudcb_dcc" localSheetId="2">#REF!</definedName>
    <definedName name="is_afudcb_dcc" localSheetId="1">#REF!</definedName>
    <definedName name="is_afudcb_dcc">#REF!</definedName>
    <definedName name="is_afudcb_dccw" localSheetId="3">#REF!</definedName>
    <definedName name="is_afudcb_dccw" localSheetId="2">#REF!</definedName>
    <definedName name="is_afudcb_dccw" localSheetId="1">#REF!</definedName>
    <definedName name="is_afudcb_dccw">#REF!</definedName>
    <definedName name="is_afudcb_dcom" localSheetId="3">#REF!</definedName>
    <definedName name="is_afudcb_dcom" localSheetId="2">#REF!</definedName>
    <definedName name="is_afudcb_dcom" localSheetId="1">#REF!</definedName>
    <definedName name="is_afudcb_dcom">#REF!</definedName>
    <definedName name="is_afudcb_degw" localSheetId="3">#REF!</definedName>
    <definedName name="is_afudcb_degw" localSheetId="2">#REF!</definedName>
    <definedName name="is_afudcb_degw" localSheetId="1">#REF!</definedName>
    <definedName name="is_afudcb_degw">#REF!</definedName>
    <definedName name="is_afudcb_deiw" localSheetId="3">#REF!</definedName>
    <definedName name="is_afudcb_deiw" localSheetId="2">#REF!</definedName>
    <definedName name="is_afudcb_deiw" localSheetId="1">#REF!</definedName>
    <definedName name="is_afudcb_deiw">#REF!</definedName>
    <definedName name="is_afudcb_denw" localSheetId="3">#REF!</definedName>
    <definedName name="is_afudcb_denw" localSheetId="2">#REF!</definedName>
    <definedName name="is_afudcb_denw" localSheetId="1">#REF!</definedName>
    <definedName name="is_afudcb_denw">#REF!</definedName>
    <definedName name="is_afudcb_desi" localSheetId="3">#REF!</definedName>
    <definedName name="is_afudcb_desi" localSheetId="2">#REF!</definedName>
    <definedName name="is_afudcb_desi" localSheetId="1">#REF!</definedName>
    <definedName name="is_afudcb_desi">#REF!</definedName>
    <definedName name="is_afudcb_dess" localSheetId="3">#REF!</definedName>
    <definedName name="is_afudcb_dess" localSheetId="2">#REF!</definedName>
    <definedName name="is_afudcb_dess" localSheetId="1">#REF!</definedName>
    <definedName name="is_afudcb_dess">#REF!</definedName>
    <definedName name="is_afudcb_dfd" localSheetId="3">#REF!</definedName>
    <definedName name="is_afudcb_dfd" localSheetId="2">#REF!</definedName>
    <definedName name="is_afudcb_dfd" localSheetId="1">#REF!</definedName>
    <definedName name="is_afudcb_dfd">#REF!</definedName>
    <definedName name="is_afudcb_dgov" localSheetId="3">#REF!</definedName>
    <definedName name="is_afudcb_dgov" localSheetId="2">#REF!</definedName>
    <definedName name="is_afudcb_dgov" localSheetId="1">#REF!</definedName>
    <definedName name="is_afudcb_dgov">#REF!</definedName>
    <definedName name="is_afudcb_dnet" localSheetId="3">#REF!</definedName>
    <definedName name="is_afudcb_dnet" localSheetId="2">#REF!</definedName>
    <definedName name="is_afudcb_dnet" localSheetId="1">#REF!</definedName>
    <definedName name="is_afudcb_dnet">#REF!</definedName>
    <definedName name="is_afudcb_dpbg" localSheetId="3">#REF!</definedName>
    <definedName name="is_afudcb_dpbg" localSheetId="2">#REF!</definedName>
    <definedName name="is_afudcb_dpbg" localSheetId="1">#REF!</definedName>
    <definedName name="is_afudcb_dpbg">#REF!</definedName>
    <definedName name="is_afudcb_dsol" localSheetId="3">#REF!</definedName>
    <definedName name="is_afudcb_dsol" localSheetId="2">#REF!</definedName>
    <definedName name="is_afudcb_dsol" localSheetId="1">#REF!</definedName>
    <definedName name="is_afudcb_dsol">#REF!</definedName>
    <definedName name="is_afudcb_eadj" localSheetId="3">#REF!</definedName>
    <definedName name="is_afudcb_eadj" localSheetId="2">#REF!</definedName>
    <definedName name="is_afudcb_eadj" localSheetId="1">#REF!</definedName>
    <definedName name="is_afudcb_eadj">#REF!</definedName>
    <definedName name="is_afudcb_egov" localSheetId="3">#REF!</definedName>
    <definedName name="is_afudcb_egov" localSheetId="2">#REF!</definedName>
    <definedName name="is_afudcb_egov" localSheetId="1">#REF!</definedName>
    <definedName name="is_afudcb_egov">#REF!</definedName>
    <definedName name="is_afudcb_elec" localSheetId="3">#REF!</definedName>
    <definedName name="is_afudcb_elec" localSheetId="2">#REF!</definedName>
    <definedName name="is_afudcb_elec" localSheetId="1">#REF!</definedName>
    <definedName name="is_afudcb_elec">#REF!</definedName>
    <definedName name="is_afudcb_esvc" localSheetId="3">#REF!</definedName>
    <definedName name="is_afudcb_esvc" localSheetId="2">#REF!</definedName>
    <definedName name="is_afudcb_esvc" localSheetId="1">#REF!</definedName>
    <definedName name="is_afudcb_esvc">#REF!</definedName>
    <definedName name="is_afudcb_fnco" localSheetId="3">#REF!</definedName>
    <definedName name="is_afudcb_fnco" localSheetId="2">#REF!</definedName>
    <definedName name="is_afudcb_fnco" localSheetId="1">#REF!</definedName>
    <definedName name="is_afudcb_fnco">#REF!</definedName>
    <definedName name="is_afudcb_fsac" localSheetId="3">#REF!</definedName>
    <definedName name="is_afudcb_fsac" localSheetId="2">#REF!</definedName>
    <definedName name="is_afudcb_fsac" localSheetId="1">#REF!</definedName>
    <definedName name="is_afudcb_fsac">#REF!</definedName>
    <definedName name="is_afudcb_fsad" localSheetId="3">#REF!</definedName>
    <definedName name="is_afudcb_fsad" localSheetId="2">#REF!</definedName>
    <definedName name="is_afudcb_fsad" localSheetId="1">#REF!</definedName>
    <definedName name="is_afudcb_fsad">#REF!</definedName>
    <definedName name="is_afudcb_fser" localSheetId="3">#REF!</definedName>
    <definedName name="is_afudcb_fser" localSheetId="2">#REF!</definedName>
    <definedName name="is_afudcb_fser" localSheetId="1">#REF!</definedName>
    <definedName name="is_afudcb_fser">#REF!</definedName>
    <definedName name="is_afudcb_fstp" localSheetId="3">#REF!</definedName>
    <definedName name="is_afudcb_fstp" localSheetId="2">#REF!</definedName>
    <definedName name="is_afudcb_fstp" localSheetId="1">#REF!</definedName>
    <definedName name="is_afudcb_fstp">#REF!</definedName>
    <definedName name="is_afudcb_gadd" localSheetId="3">#REF!</definedName>
    <definedName name="is_afudcb_gadd" localSheetId="2">#REF!</definedName>
    <definedName name="is_afudcb_gadd" localSheetId="1">#REF!</definedName>
    <definedName name="is_afudcb_gadd">#REF!</definedName>
    <definedName name="is_afudcb_gadi" localSheetId="3">#REF!</definedName>
    <definedName name="is_afudcb_gadi" localSheetId="2">#REF!</definedName>
    <definedName name="is_afudcb_gadi" localSheetId="1">#REF!</definedName>
    <definedName name="is_afudcb_gadi">#REF!</definedName>
    <definedName name="is_afudcb_gadj" localSheetId="3">#REF!</definedName>
    <definedName name="is_afudcb_gadj" localSheetId="2">#REF!</definedName>
    <definedName name="is_afudcb_gadj" localSheetId="1">#REF!</definedName>
    <definedName name="is_afudcb_gadj">#REF!</definedName>
    <definedName name="is_afudcb_gov" localSheetId="3">#REF!</definedName>
    <definedName name="is_afudcb_gov" localSheetId="2">#REF!</definedName>
    <definedName name="is_afudcb_gov" localSheetId="1">#REF!</definedName>
    <definedName name="is_afudcb_gov">#REF!</definedName>
    <definedName name="is_afudcb_govd" localSheetId="3">#REF!</definedName>
    <definedName name="is_afudcb_govd" localSheetId="2">#REF!</definedName>
    <definedName name="is_afudcb_govd" localSheetId="1">#REF!</definedName>
    <definedName name="is_afudcb_govd">#REF!</definedName>
    <definedName name="is_afudcb_gove" localSheetId="3">#REF!</definedName>
    <definedName name="is_afudcb_gove" localSheetId="2">#REF!</definedName>
    <definedName name="is_afudcb_gove" localSheetId="1">#REF!</definedName>
    <definedName name="is_afudcb_gove">#REF!</definedName>
    <definedName name="is_afudcb_mali" localSheetId="3">#REF!</definedName>
    <definedName name="is_afudcb_mali" localSheetId="2">#REF!</definedName>
    <definedName name="is_afudcb_mali" localSheetId="1">#REF!</definedName>
    <definedName name="is_afudcb_mali">#REF!</definedName>
    <definedName name="is_afudcb_mwp" localSheetId="3">#REF!</definedName>
    <definedName name="is_afudcb_mwp" localSheetId="2">#REF!</definedName>
    <definedName name="is_afudcb_mwp" localSheetId="1">#REF!</definedName>
    <definedName name="is_afudcb_mwp">#REF!</definedName>
    <definedName name="is_afudcb_nep" localSheetId="3">#REF!</definedName>
    <definedName name="is_afudcb_nep" localSheetId="2">#REF!</definedName>
    <definedName name="is_afudcb_nep" localSheetId="1">#REF!</definedName>
    <definedName name="is_afudcb_nep">#REF!</definedName>
    <definedName name="is_afudcb_ngov" localSheetId="3">#REF!</definedName>
    <definedName name="is_afudcb_ngov" localSheetId="2">#REF!</definedName>
    <definedName name="is_afudcb_ngov" localSheetId="1">#REF!</definedName>
    <definedName name="is_afudcb_ngov">#REF!</definedName>
    <definedName name="is_afudcb_npl" localSheetId="3">#REF!</definedName>
    <definedName name="is_afudcb_npl" localSheetId="2">#REF!</definedName>
    <definedName name="is_afudcb_npl" localSheetId="1">#REF!</definedName>
    <definedName name="is_afudcb_npl">#REF!</definedName>
    <definedName name="is_afudcb_resm" localSheetId="3">#REF!</definedName>
    <definedName name="is_afudcb_resm" localSheetId="2">#REF!</definedName>
    <definedName name="is_afudcb_resm" localSheetId="1">#REF!</definedName>
    <definedName name="is_afudcb_resm">#REF!</definedName>
    <definedName name="is_afudcb_rgov" localSheetId="3">#REF!</definedName>
    <definedName name="is_afudcb_rgov" localSheetId="2">#REF!</definedName>
    <definedName name="is_afudcb_rgov" localSheetId="1">#REF!</definedName>
    <definedName name="is_afudcb_rgov">#REF!</definedName>
    <definedName name="is_afudcb_rmwp" localSheetId="3">#REF!</definedName>
    <definedName name="is_afudcb_rmwp" localSheetId="2">#REF!</definedName>
    <definedName name="is_afudcb_rmwp" localSheetId="1">#REF!</definedName>
    <definedName name="is_afudcb_rmwp">#REF!</definedName>
    <definedName name="is_afudcb_rode" localSheetId="3">#REF!</definedName>
    <definedName name="is_afudcb_rode" localSheetId="2">#REF!</definedName>
    <definedName name="is_afudcb_rode" localSheetId="1">#REF!</definedName>
    <definedName name="is_afudcb_rode">#REF!</definedName>
    <definedName name="is_afudcb_sols" localSheetId="3">#REF!</definedName>
    <definedName name="is_afudcb_sols" localSheetId="2">#REF!</definedName>
    <definedName name="is_afudcb_sols" localSheetId="1">#REF!</definedName>
    <definedName name="is_afudcb_sols">#REF!</definedName>
    <definedName name="is_afudcb_tam" localSheetId="3">#REF!</definedName>
    <definedName name="is_afudcb_tam" localSheetId="2">#REF!</definedName>
    <definedName name="is_afudcb_tam" localSheetId="1">#REF!</definedName>
    <definedName name="is_afudcb_tam">#REF!</definedName>
    <definedName name="is_afudcb_tsc" localSheetId="3">#REF!</definedName>
    <definedName name="is_afudcb_tsc" localSheetId="2">#REF!</definedName>
    <definedName name="is_afudcb_tsc" localSheetId="1">#REF!</definedName>
    <definedName name="is_afudcb_tsc">#REF!</definedName>
    <definedName name="is_afudcb_vent" localSheetId="3">#REF!</definedName>
    <definedName name="is_afudcb_vent" localSheetId="2">#REF!</definedName>
    <definedName name="is_afudcb_vent" localSheetId="1">#REF!</definedName>
    <definedName name="is_afudcb_vent">#REF!</definedName>
    <definedName name="is_afudcb_vfs" localSheetId="3">#REF!</definedName>
    <definedName name="is_afudcb_vfs" localSheetId="2">#REF!</definedName>
    <definedName name="is_afudcb_vfs" localSheetId="1">#REF!</definedName>
    <definedName name="is_afudcb_vfs">#REF!</definedName>
    <definedName name="is_afudcb_watr" localSheetId="3">#REF!</definedName>
    <definedName name="is_afudcb_watr" localSheetId="2">#REF!</definedName>
    <definedName name="is_afudcb_watr" localSheetId="1">#REF!</definedName>
    <definedName name="is_afudcb_watr">#REF!</definedName>
    <definedName name="is_afudcb_west" localSheetId="3">#REF!</definedName>
    <definedName name="is_afudcb_west" localSheetId="2">#REF!</definedName>
    <definedName name="is_afudcb_west" localSheetId="1">#REF!</definedName>
    <definedName name="is_afudcb_west">#REF!</definedName>
    <definedName name="is_afudcb_wolv" localSheetId="3">#REF!</definedName>
    <definedName name="is_afudcb_wolv" localSheetId="2">#REF!</definedName>
    <definedName name="is_afudcb_wolv" localSheetId="1">#REF!</definedName>
    <definedName name="is_afudcb_wolv">#REF!</definedName>
    <definedName name="is_afudce" localSheetId="3">#REF!</definedName>
    <definedName name="is_afudce" localSheetId="2">#REF!</definedName>
    <definedName name="is_afudce" localSheetId="1">#REF!</definedName>
    <definedName name="is_afudce">#REF!</definedName>
    <definedName name="is_amort_dbt_disc" localSheetId="3">#REF!</definedName>
    <definedName name="is_amort_dbt_disc" localSheetId="2">#REF!</definedName>
    <definedName name="is_amort_dbt_disc" localSheetId="1">#REF!</definedName>
    <definedName name="is_amort_dbt_disc">#REF!</definedName>
    <definedName name="is_amort_dbt_exp" localSheetId="3">#REF!</definedName>
    <definedName name="is_amort_dbt_exp" localSheetId="2">#REF!</definedName>
    <definedName name="is_amort_dbt_exp" localSheetId="1">#REF!</definedName>
    <definedName name="is_amort_dbt_exp">#REF!</definedName>
    <definedName name="is_amort_dbt_loss" localSheetId="3">#REF!</definedName>
    <definedName name="is_amort_dbt_loss" localSheetId="2">#REF!</definedName>
    <definedName name="is_amort_dbt_loss" localSheetId="1">#REF!</definedName>
    <definedName name="is_amort_dbt_loss">#REF!</definedName>
    <definedName name="is_amort_depr" localSheetId="3">#REF!</definedName>
    <definedName name="is_amort_depr" localSheetId="2">#REF!</definedName>
    <definedName name="is_amort_depr" localSheetId="1">#REF!</definedName>
    <definedName name="is_amort_depr">#REF!</definedName>
    <definedName name="is_amort_goodwill" localSheetId="3">#REF!</definedName>
    <definedName name="is_amort_goodwill" localSheetId="2">#REF!</definedName>
    <definedName name="is_amort_goodwill" localSheetId="1">#REF!</definedName>
    <definedName name="is_amort_goodwill">#REF!</definedName>
    <definedName name="is_amort_other" localSheetId="3">#REF!</definedName>
    <definedName name="is_amort_other" localSheetId="2">#REF!</definedName>
    <definedName name="is_amort_other" localSheetId="1">#REF!</definedName>
    <definedName name="is_amort_other">#REF!</definedName>
    <definedName name="is_asset_sale" localSheetId="3">#REF!</definedName>
    <definedName name="is_asset_sale" localSheetId="2">#REF!</definedName>
    <definedName name="is_asset_sale" localSheetId="1">#REF!</definedName>
    <definedName name="is_asset_sale">#REF!</definedName>
    <definedName name="is_avg_cms_out_CM1DC" localSheetId="3">#REF!</definedName>
    <definedName name="is_avg_cms_out_CM1DC" localSheetId="2">#REF!</definedName>
    <definedName name="is_avg_cms_out_CM1DC" localSheetId="1">#REF!</definedName>
    <definedName name="is_avg_cms_out_CM1DC">#REF!</definedName>
    <definedName name="is_avg_cms_out_CM1DE" localSheetId="3">#REF!</definedName>
    <definedName name="is_avg_cms_out_CM1DE" localSheetId="2">#REF!</definedName>
    <definedName name="is_avg_cms_out_CM1DE" localSheetId="1">#REF!</definedName>
    <definedName name="is_avg_cms_out_CM1DE">#REF!</definedName>
    <definedName name="is_avg_cms_out_CM1EL" localSheetId="3">#REF!</definedName>
    <definedName name="is_avg_cms_out_CM1EL" localSheetId="2">#REF!</definedName>
    <definedName name="is_avg_cms_out_CM1EL" localSheetId="1">#REF!</definedName>
    <definedName name="is_avg_cms_out_CM1EL">#REF!</definedName>
    <definedName name="is_avg_cms_out_CM1NE" localSheetId="3">#REF!</definedName>
    <definedName name="is_avg_cms_out_CM1NE" localSheetId="2">#REF!</definedName>
    <definedName name="is_avg_cms_out_CM1NE" localSheetId="1">#REF!</definedName>
    <definedName name="is_avg_cms_out_CM1NE">#REF!</definedName>
    <definedName name="is_avg_cms_out_CM2DC" localSheetId="3">#REF!</definedName>
    <definedName name="is_avg_cms_out_CM2DC" localSheetId="2">#REF!</definedName>
    <definedName name="is_avg_cms_out_CM2DC" localSheetId="1">#REF!</definedName>
    <definedName name="is_avg_cms_out_CM2DC">#REF!</definedName>
    <definedName name="is_avg_cms_out_CM2DE" localSheetId="3">#REF!</definedName>
    <definedName name="is_avg_cms_out_CM2DE" localSheetId="2">#REF!</definedName>
    <definedName name="is_avg_cms_out_CM2DE" localSheetId="1">#REF!</definedName>
    <definedName name="is_avg_cms_out_CM2DE">#REF!</definedName>
    <definedName name="is_avg_cms_out_CM2EL" localSheetId="3">#REF!</definedName>
    <definedName name="is_avg_cms_out_CM2EL" localSheetId="2">#REF!</definedName>
    <definedName name="is_avg_cms_out_CM2EL" localSheetId="1">#REF!</definedName>
    <definedName name="is_avg_cms_out_CM2EL">#REF!</definedName>
    <definedName name="is_avg_cms_out_CM2NE" localSheetId="3">#REF!</definedName>
    <definedName name="is_avg_cms_out_CM2NE" localSheetId="2">#REF!</definedName>
    <definedName name="is_avg_cms_out_CM2NE" localSheetId="1">#REF!</definedName>
    <definedName name="is_avg_cms_out_CM2NE">#REF!</definedName>
    <definedName name="is_avg_cms_out_CM3DC" localSheetId="3">#REF!</definedName>
    <definedName name="is_avg_cms_out_CM3DC" localSheetId="2">#REF!</definedName>
    <definedName name="is_avg_cms_out_CM3DC" localSheetId="1">#REF!</definedName>
    <definedName name="is_avg_cms_out_CM3DC">#REF!</definedName>
    <definedName name="is_avg_cms_out_CM3DE" localSheetId="3">#REF!</definedName>
    <definedName name="is_avg_cms_out_CM3DE" localSheetId="2">#REF!</definedName>
    <definedName name="is_avg_cms_out_CM3DE" localSheetId="1">#REF!</definedName>
    <definedName name="is_avg_cms_out_CM3DE">#REF!</definedName>
    <definedName name="is_avg_cms_out_CM3EL" localSheetId="3">#REF!</definedName>
    <definedName name="is_avg_cms_out_CM3EL" localSheetId="2">#REF!</definedName>
    <definedName name="is_avg_cms_out_CM3EL" localSheetId="1">#REF!</definedName>
    <definedName name="is_avg_cms_out_CM3EL">#REF!</definedName>
    <definedName name="is_avg_cms_out_CM3NE" localSheetId="3">#REF!</definedName>
    <definedName name="is_avg_cms_out_CM3NE" localSheetId="2">#REF!</definedName>
    <definedName name="is_avg_cms_out_CM3NE" localSheetId="1">#REF!</definedName>
    <definedName name="is_avg_cms_out_CM3NE">#REF!</definedName>
    <definedName name="is_avg_cms_out_CM4DC" localSheetId="3">#REF!</definedName>
    <definedName name="is_avg_cms_out_CM4DC" localSheetId="2">#REF!</definedName>
    <definedName name="is_avg_cms_out_CM4DC" localSheetId="1">#REF!</definedName>
    <definedName name="is_avg_cms_out_CM4DC">#REF!</definedName>
    <definedName name="is_avg_cms_out_CM4DE" localSheetId="3">#REF!</definedName>
    <definedName name="is_avg_cms_out_CM4DE" localSheetId="2">#REF!</definedName>
    <definedName name="is_avg_cms_out_CM4DE" localSheetId="1">#REF!</definedName>
    <definedName name="is_avg_cms_out_CM4DE">#REF!</definedName>
    <definedName name="is_avg_cms_out_CM4EL" localSheetId="3">#REF!</definedName>
    <definedName name="is_avg_cms_out_CM4EL" localSheetId="2">#REF!</definedName>
    <definedName name="is_avg_cms_out_CM4EL" localSheetId="1">#REF!</definedName>
    <definedName name="is_avg_cms_out_CM4EL">#REF!</definedName>
    <definedName name="is_avg_cms_out_CM4NE" localSheetId="3">#REF!</definedName>
    <definedName name="is_avg_cms_out_CM4NE" localSheetId="2">#REF!</definedName>
    <definedName name="is_avg_cms_out_CM4NE" localSheetId="1">#REF!</definedName>
    <definedName name="is_avg_cms_out_CM4NE">#REF!</definedName>
    <definedName name="is_avg_cms_out_CM5DC" localSheetId="3">#REF!</definedName>
    <definedName name="is_avg_cms_out_CM5DC" localSheetId="2">#REF!</definedName>
    <definedName name="is_avg_cms_out_CM5DC" localSheetId="1">#REF!</definedName>
    <definedName name="is_avg_cms_out_CM5DC">#REF!</definedName>
    <definedName name="is_avg_cms_out_CM5DE" localSheetId="3">#REF!</definedName>
    <definedName name="is_avg_cms_out_CM5DE" localSheetId="2">#REF!</definedName>
    <definedName name="is_avg_cms_out_CM5DE" localSheetId="1">#REF!</definedName>
    <definedName name="is_avg_cms_out_CM5DE">#REF!</definedName>
    <definedName name="is_avg_cms_out_CMDCC" localSheetId="3">#REF!</definedName>
    <definedName name="is_avg_cms_out_CMDCC" localSheetId="2">#REF!</definedName>
    <definedName name="is_avg_cms_out_CMDCC" localSheetId="1">#REF!</definedName>
    <definedName name="is_avg_cms_out_CMDCC">#REF!</definedName>
    <definedName name="is_avg_cms_out_CMDEC" localSheetId="3">#REF!</definedName>
    <definedName name="is_avg_cms_out_CMDEC" localSheetId="2">#REF!</definedName>
    <definedName name="is_avg_cms_out_CMDEC" localSheetId="1">#REF!</definedName>
    <definedName name="is_avg_cms_out_CMDEC">#REF!</definedName>
    <definedName name="is_avg_cms_out_CMDEG" localSheetId="3">#REF!</definedName>
    <definedName name="is_avg_cms_out_CMDEG" localSheetId="2">#REF!</definedName>
    <definedName name="is_avg_cms_out_CMDEG" localSheetId="1">#REF!</definedName>
    <definedName name="is_avg_cms_out_CMDEG">#REF!</definedName>
    <definedName name="is_avg_cms_out_CMELE" localSheetId="3">#REF!</definedName>
    <definedName name="is_avg_cms_out_CMELE" localSheetId="2">#REF!</definedName>
    <definedName name="is_avg_cms_out_CMELE" localSheetId="1">#REF!</definedName>
    <definedName name="is_avg_cms_out_CMELE">#REF!</definedName>
    <definedName name="is_avg_cms_out_CMNEP" localSheetId="3">#REF!</definedName>
    <definedName name="is_avg_cms_out_CMNEP" localSheetId="2">#REF!</definedName>
    <definedName name="is_avg_cms_out_CMNEP" localSheetId="1">#REF!</definedName>
    <definedName name="is_avg_cms_out_CMNEP">#REF!</definedName>
    <definedName name="is_cms_div_CM1DC" localSheetId="3">#REF!</definedName>
    <definedName name="is_cms_div_CM1DC" localSheetId="2">#REF!</definedName>
    <definedName name="is_cms_div_CM1DC" localSheetId="1">#REF!</definedName>
    <definedName name="is_cms_div_CM1DC">#REF!</definedName>
    <definedName name="is_cms_div_CM1DE" localSheetId="3">#REF!</definedName>
    <definedName name="is_cms_div_CM1DE" localSheetId="2">#REF!</definedName>
    <definedName name="is_cms_div_CM1DE" localSheetId="1">#REF!</definedName>
    <definedName name="is_cms_div_CM1DE">#REF!</definedName>
    <definedName name="is_cms_div_CM1EL" localSheetId="3">#REF!</definedName>
    <definedName name="is_cms_div_CM1EL" localSheetId="2">#REF!</definedName>
    <definedName name="is_cms_div_CM1EL" localSheetId="1">#REF!</definedName>
    <definedName name="is_cms_div_CM1EL">#REF!</definedName>
    <definedName name="is_cms_div_CM1NE" localSheetId="3">#REF!</definedName>
    <definedName name="is_cms_div_CM1NE" localSheetId="2">#REF!</definedName>
    <definedName name="is_cms_div_CM1NE" localSheetId="1">#REF!</definedName>
    <definedName name="is_cms_div_CM1NE">#REF!</definedName>
    <definedName name="is_cms_div_CM2DC" localSheetId="3">#REF!</definedName>
    <definedName name="is_cms_div_CM2DC" localSheetId="2">#REF!</definedName>
    <definedName name="is_cms_div_CM2DC" localSheetId="1">#REF!</definedName>
    <definedName name="is_cms_div_CM2DC">#REF!</definedName>
    <definedName name="is_cms_div_CM2DE" localSheetId="3">#REF!</definedName>
    <definedName name="is_cms_div_CM2DE" localSheetId="2">#REF!</definedName>
    <definedName name="is_cms_div_CM2DE" localSheetId="1">#REF!</definedName>
    <definedName name="is_cms_div_CM2DE">#REF!</definedName>
    <definedName name="is_cms_div_CM2EL" localSheetId="3">#REF!</definedName>
    <definedName name="is_cms_div_CM2EL" localSheetId="2">#REF!</definedName>
    <definedName name="is_cms_div_CM2EL" localSheetId="1">#REF!</definedName>
    <definedName name="is_cms_div_CM2EL">#REF!</definedName>
    <definedName name="is_cms_div_CM2NE" localSheetId="3">#REF!</definedName>
    <definedName name="is_cms_div_CM2NE" localSheetId="2">#REF!</definedName>
    <definedName name="is_cms_div_CM2NE" localSheetId="1">#REF!</definedName>
    <definedName name="is_cms_div_CM2NE">#REF!</definedName>
    <definedName name="is_cms_div_CM3DC" localSheetId="3">#REF!</definedName>
    <definedName name="is_cms_div_CM3DC" localSheetId="2">#REF!</definedName>
    <definedName name="is_cms_div_CM3DC" localSheetId="1">#REF!</definedName>
    <definedName name="is_cms_div_CM3DC">#REF!</definedName>
    <definedName name="is_cms_div_CM3DE" localSheetId="3">#REF!</definedName>
    <definedName name="is_cms_div_CM3DE" localSheetId="2">#REF!</definedName>
    <definedName name="is_cms_div_CM3DE" localSheetId="1">#REF!</definedName>
    <definedName name="is_cms_div_CM3DE">#REF!</definedName>
    <definedName name="is_cms_div_CM3EL" localSheetId="3">#REF!</definedName>
    <definedName name="is_cms_div_CM3EL" localSheetId="2">#REF!</definedName>
    <definedName name="is_cms_div_CM3EL" localSheetId="1">#REF!</definedName>
    <definedName name="is_cms_div_CM3EL">#REF!</definedName>
    <definedName name="is_cms_div_CM3NE" localSheetId="3">#REF!</definedName>
    <definedName name="is_cms_div_CM3NE" localSheetId="2">#REF!</definedName>
    <definedName name="is_cms_div_CM3NE" localSheetId="1">#REF!</definedName>
    <definedName name="is_cms_div_CM3NE">#REF!</definedName>
    <definedName name="is_cms_div_CM4DC" localSheetId="3">#REF!</definedName>
    <definedName name="is_cms_div_CM4DC" localSheetId="2">#REF!</definedName>
    <definedName name="is_cms_div_CM4DC" localSheetId="1">#REF!</definedName>
    <definedName name="is_cms_div_CM4DC">#REF!</definedName>
    <definedName name="is_cms_div_CM4DE" localSheetId="3">#REF!</definedName>
    <definedName name="is_cms_div_CM4DE" localSheetId="2">#REF!</definedName>
    <definedName name="is_cms_div_CM4DE" localSheetId="1">#REF!</definedName>
    <definedName name="is_cms_div_CM4DE">#REF!</definedName>
    <definedName name="is_cms_div_CM4EL" localSheetId="3">#REF!</definedName>
    <definedName name="is_cms_div_CM4EL" localSheetId="2">#REF!</definedName>
    <definedName name="is_cms_div_CM4EL" localSheetId="1">#REF!</definedName>
    <definedName name="is_cms_div_CM4EL">#REF!</definedName>
    <definedName name="is_cms_div_CM4NE" localSheetId="3">#REF!</definedName>
    <definedName name="is_cms_div_CM4NE" localSheetId="2">#REF!</definedName>
    <definedName name="is_cms_div_CM4NE" localSheetId="1">#REF!</definedName>
    <definedName name="is_cms_div_CM4NE">#REF!</definedName>
    <definedName name="is_cms_div_CM5DC" localSheetId="3">#REF!</definedName>
    <definedName name="is_cms_div_CM5DC" localSheetId="2">#REF!</definedName>
    <definedName name="is_cms_div_CM5DC" localSheetId="1">#REF!</definedName>
    <definedName name="is_cms_div_CM5DC">#REF!</definedName>
    <definedName name="is_cms_div_CM5DE" localSheetId="3">#REF!</definedName>
    <definedName name="is_cms_div_CM5DE" localSheetId="2">#REF!</definedName>
    <definedName name="is_cms_div_CM5DE" localSheetId="1">#REF!</definedName>
    <definedName name="is_cms_div_CM5DE">#REF!</definedName>
    <definedName name="is_cms_div_CMDCC" localSheetId="3">#REF!</definedName>
    <definedName name="is_cms_div_CMDCC" localSheetId="2">#REF!</definedName>
    <definedName name="is_cms_div_CMDCC" localSheetId="1">#REF!</definedName>
    <definedName name="is_cms_div_CMDCC">#REF!</definedName>
    <definedName name="is_cms_div_CMDEC" localSheetId="3">#REF!</definedName>
    <definedName name="is_cms_div_CMDEC" localSheetId="2">#REF!</definedName>
    <definedName name="is_cms_div_CMDEC" localSheetId="1">#REF!</definedName>
    <definedName name="is_cms_div_CMDEC">#REF!</definedName>
    <definedName name="is_cms_div_CMDEG" localSheetId="3">#REF!</definedName>
    <definedName name="is_cms_div_CMDEG" localSheetId="2">#REF!</definedName>
    <definedName name="is_cms_div_CMDEG" localSheetId="1">#REF!</definedName>
    <definedName name="is_cms_div_CMDEG">#REF!</definedName>
    <definedName name="is_cms_div_CMELE" localSheetId="3">#REF!</definedName>
    <definedName name="is_cms_div_CMELE" localSheetId="2">#REF!</definedName>
    <definedName name="is_cms_div_CMELE" localSheetId="1">#REF!</definedName>
    <definedName name="is_cms_div_CMELE">#REF!</definedName>
    <definedName name="is_cms_div_CMNEP" localSheetId="3">#REF!</definedName>
    <definedName name="is_cms_div_CMNEP" localSheetId="2">#REF!</definedName>
    <definedName name="is_cms_div_CMNEP" localSheetId="1">#REF!</definedName>
    <definedName name="is_cms_div_CMNEP">#REF!</definedName>
    <definedName name="is_cms_earnings" localSheetId="3">#REF!</definedName>
    <definedName name="is_cms_earnings" localSheetId="2">#REF!</definedName>
    <definedName name="is_cms_earnings" localSheetId="1">#REF!</definedName>
    <definedName name="is_cms_earnings">#REF!</definedName>
    <definedName name="is_cms_earnings_0" localSheetId="3">#REF!</definedName>
    <definedName name="is_cms_earnings_0" localSheetId="2">#REF!</definedName>
    <definedName name="is_cms_earnings_0" localSheetId="1">#REF!</definedName>
    <definedName name="is_cms_earnings_0">#REF!</definedName>
    <definedName name="is_cms_earnings_ambr" localSheetId="3">#REF!</definedName>
    <definedName name="is_cms_earnings_ambr" localSheetId="2">#REF!</definedName>
    <definedName name="is_cms_earnings_ambr" localSheetId="1">#REF!</definedName>
    <definedName name="is_cms_earnings_ambr">#REF!</definedName>
    <definedName name="is_cms_earnings_APIP" localSheetId="3">#REF!</definedName>
    <definedName name="is_cms_earnings_APIP" localSheetId="2">#REF!</definedName>
    <definedName name="is_cms_earnings_APIP" localSheetId="1">#REF!</definedName>
    <definedName name="is_cms_earnings_APIP">#REF!</definedName>
    <definedName name="is_cms_earnings_asst" localSheetId="3">#REF!</definedName>
    <definedName name="is_cms_earnings_asst" localSheetId="2">#REF!</definedName>
    <definedName name="is_cms_earnings_asst" localSheetId="1">#REF!</definedName>
    <definedName name="is_cms_earnings_asst">#REF!</definedName>
    <definedName name="is_cms_earnings_capx" localSheetId="3">#REF!</definedName>
    <definedName name="is_cms_earnings_capx" localSheetId="2">#REF!</definedName>
    <definedName name="is_cms_earnings_capx" localSheetId="1">#REF!</definedName>
    <definedName name="is_cms_earnings_capx">#REF!</definedName>
    <definedName name="is_cms_earnings_CM1DC" localSheetId="3">#REF!</definedName>
    <definedName name="is_cms_earnings_CM1DC" localSheetId="2">#REF!</definedName>
    <definedName name="is_cms_earnings_CM1DC" localSheetId="1">#REF!</definedName>
    <definedName name="is_cms_earnings_CM1DC">#REF!</definedName>
    <definedName name="is_cms_earnings_CM1DE" localSheetId="3">#REF!</definedName>
    <definedName name="is_cms_earnings_CM1DE" localSheetId="2">#REF!</definedName>
    <definedName name="is_cms_earnings_CM1DE" localSheetId="1">#REF!</definedName>
    <definedName name="is_cms_earnings_CM1DE">#REF!</definedName>
    <definedName name="is_cms_earnings_CM1EL" localSheetId="3">#REF!</definedName>
    <definedName name="is_cms_earnings_CM1EL" localSheetId="2">#REF!</definedName>
    <definedName name="is_cms_earnings_CM1EL" localSheetId="1">#REF!</definedName>
    <definedName name="is_cms_earnings_CM1EL">#REF!</definedName>
    <definedName name="is_cms_earnings_CM1NE" localSheetId="3">#REF!</definedName>
    <definedName name="is_cms_earnings_CM1NE" localSheetId="2">#REF!</definedName>
    <definedName name="is_cms_earnings_CM1NE" localSheetId="1">#REF!</definedName>
    <definedName name="is_cms_earnings_CM1NE">#REF!</definedName>
    <definedName name="is_cms_earnings_CM2DC" localSheetId="3">#REF!</definedName>
    <definedName name="is_cms_earnings_CM2DC" localSheetId="2">#REF!</definedName>
    <definedName name="is_cms_earnings_CM2DC" localSheetId="1">#REF!</definedName>
    <definedName name="is_cms_earnings_CM2DC">#REF!</definedName>
    <definedName name="is_cms_earnings_CM2DE" localSheetId="3">#REF!</definedName>
    <definedName name="is_cms_earnings_CM2DE" localSheetId="2">#REF!</definedName>
    <definedName name="is_cms_earnings_CM2DE" localSheetId="1">#REF!</definedName>
    <definedName name="is_cms_earnings_CM2DE">#REF!</definedName>
    <definedName name="is_cms_earnings_CM2EL" localSheetId="3">#REF!</definedName>
    <definedName name="is_cms_earnings_CM2EL" localSheetId="2">#REF!</definedName>
    <definedName name="is_cms_earnings_CM2EL" localSheetId="1">#REF!</definedName>
    <definedName name="is_cms_earnings_CM2EL">#REF!</definedName>
    <definedName name="is_cms_earnings_CM2NE" localSheetId="3">#REF!</definedName>
    <definedName name="is_cms_earnings_CM2NE" localSheetId="2">#REF!</definedName>
    <definedName name="is_cms_earnings_CM2NE" localSheetId="1">#REF!</definedName>
    <definedName name="is_cms_earnings_CM2NE">#REF!</definedName>
    <definedName name="is_cms_earnings_CM3DC" localSheetId="3">#REF!</definedName>
    <definedName name="is_cms_earnings_CM3DC" localSheetId="2">#REF!</definedName>
    <definedName name="is_cms_earnings_CM3DC" localSheetId="1">#REF!</definedName>
    <definedName name="is_cms_earnings_CM3DC">#REF!</definedName>
    <definedName name="is_cms_earnings_CM3DE" localSheetId="3">#REF!</definedName>
    <definedName name="is_cms_earnings_CM3DE" localSheetId="2">#REF!</definedName>
    <definedName name="is_cms_earnings_CM3DE" localSheetId="1">#REF!</definedName>
    <definedName name="is_cms_earnings_CM3DE">#REF!</definedName>
    <definedName name="is_cms_earnings_CM3EL" localSheetId="3">#REF!</definedName>
    <definedName name="is_cms_earnings_CM3EL" localSheetId="2">#REF!</definedName>
    <definedName name="is_cms_earnings_CM3EL" localSheetId="1">#REF!</definedName>
    <definedName name="is_cms_earnings_CM3EL">#REF!</definedName>
    <definedName name="is_cms_earnings_CM3NE" localSheetId="3">#REF!</definedName>
    <definedName name="is_cms_earnings_CM3NE" localSheetId="2">#REF!</definedName>
    <definedName name="is_cms_earnings_CM3NE" localSheetId="1">#REF!</definedName>
    <definedName name="is_cms_earnings_CM3NE">#REF!</definedName>
    <definedName name="is_cms_earnings_CM4DC" localSheetId="3">#REF!</definedName>
    <definedName name="is_cms_earnings_CM4DC" localSheetId="2">#REF!</definedName>
    <definedName name="is_cms_earnings_CM4DC" localSheetId="1">#REF!</definedName>
    <definedName name="is_cms_earnings_CM4DC">#REF!</definedName>
    <definedName name="is_cms_earnings_CM4DE" localSheetId="3">#REF!</definedName>
    <definedName name="is_cms_earnings_CM4DE" localSheetId="2">#REF!</definedName>
    <definedName name="is_cms_earnings_CM4DE" localSheetId="1">#REF!</definedName>
    <definedName name="is_cms_earnings_CM4DE">#REF!</definedName>
    <definedName name="is_cms_earnings_CM4EL" localSheetId="3">#REF!</definedName>
    <definedName name="is_cms_earnings_CM4EL" localSheetId="2">#REF!</definedName>
    <definedName name="is_cms_earnings_CM4EL" localSheetId="1">#REF!</definedName>
    <definedName name="is_cms_earnings_CM4EL">#REF!</definedName>
    <definedName name="is_cms_earnings_CM4NE" localSheetId="3">#REF!</definedName>
    <definedName name="is_cms_earnings_CM4NE" localSheetId="2">#REF!</definedName>
    <definedName name="is_cms_earnings_CM4NE" localSheetId="1">#REF!</definedName>
    <definedName name="is_cms_earnings_CM4NE">#REF!</definedName>
    <definedName name="is_cms_earnings_CM5DC" localSheetId="3">#REF!</definedName>
    <definedName name="is_cms_earnings_CM5DC" localSheetId="2">#REF!</definedName>
    <definedName name="is_cms_earnings_CM5DC" localSheetId="1">#REF!</definedName>
    <definedName name="is_cms_earnings_CM5DC">#REF!</definedName>
    <definedName name="is_cms_earnings_CM5DE" localSheetId="3">#REF!</definedName>
    <definedName name="is_cms_earnings_CM5DE" localSheetId="2">#REF!</definedName>
    <definedName name="is_cms_earnings_CM5DE" localSheetId="1">#REF!</definedName>
    <definedName name="is_cms_earnings_CM5DE">#REF!</definedName>
    <definedName name="is_cms_earnings_CMDCC" localSheetId="3">#REF!</definedName>
    <definedName name="is_cms_earnings_CMDCC" localSheetId="2">#REF!</definedName>
    <definedName name="is_cms_earnings_CMDCC" localSheetId="1">#REF!</definedName>
    <definedName name="is_cms_earnings_CMDCC">#REF!</definedName>
    <definedName name="is_cms_earnings_CMDEC" localSheetId="3">#REF!</definedName>
    <definedName name="is_cms_earnings_CMDEC" localSheetId="2">#REF!</definedName>
    <definedName name="is_cms_earnings_CMDEC" localSheetId="1">#REF!</definedName>
    <definedName name="is_cms_earnings_CMDEC">#REF!</definedName>
    <definedName name="is_cms_earnings_CMDEG" localSheetId="3">#REF!</definedName>
    <definedName name="is_cms_earnings_CMDEG" localSheetId="2">#REF!</definedName>
    <definedName name="is_cms_earnings_CMDEG" localSheetId="1">#REF!</definedName>
    <definedName name="is_cms_earnings_CMDEG">#REF!</definedName>
    <definedName name="is_cms_earnings_CMELE" localSheetId="3">#REF!</definedName>
    <definedName name="is_cms_earnings_CMELE" localSheetId="2">#REF!</definedName>
    <definedName name="is_cms_earnings_CMELE" localSheetId="1">#REF!</definedName>
    <definedName name="is_cms_earnings_CMELE">#REF!</definedName>
    <definedName name="is_cms_earnings_CMNEP" localSheetId="3">#REF!</definedName>
    <definedName name="is_cms_earnings_CMNEP" localSheetId="2">#REF!</definedName>
    <definedName name="is_cms_earnings_CMNEP" localSheetId="1">#REF!</definedName>
    <definedName name="is_cms_earnings_CMNEP">#REF!</definedName>
    <definedName name="is_cms_earnings_corp" localSheetId="3">#REF!</definedName>
    <definedName name="is_cms_earnings_corp" localSheetId="2">#REF!</definedName>
    <definedName name="is_cms_earnings_corp" localSheetId="1">#REF!</definedName>
    <definedName name="is_cms_earnings_corp">#REF!</definedName>
    <definedName name="is_cms_earnings_cres" localSheetId="3">#REF!</definedName>
    <definedName name="is_cms_earnings_cres" localSheetId="2">#REF!</definedName>
    <definedName name="is_cms_earnings_cres" localSheetId="1">#REF!</definedName>
    <definedName name="is_cms_earnings_cres">#REF!</definedName>
    <definedName name="is_cms_earnings_crmw" localSheetId="3">#REF!</definedName>
    <definedName name="is_cms_earnings_crmw" localSheetId="2">#REF!</definedName>
    <definedName name="is_cms_earnings_crmw" localSheetId="1">#REF!</definedName>
    <definedName name="is_cms_earnings_crmw">#REF!</definedName>
    <definedName name="is_cms_earnings_dadj" localSheetId="3">#REF!</definedName>
    <definedName name="is_cms_earnings_dadj" localSheetId="2">#REF!</definedName>
    <definedName name="is_cms_earnings_dadj" localSheetId="1">#REF!</definedName>
    <definedName name="is_cms_earnings_dadj">#REF!</definedName>
    <definedName name="is_cms_earnings_DCC" localSheetId="3">#REF!</definedName>
    <definedName name="is_cms_earnings_DCC" localSheetId="2">#REF!</definedName>
    <definedName name="is_cms_earnings_DCC" localSheetId="1">#REF!</definedName>
    <definedName name="is_cms_earnings_DCC">#REF!</definedName>
    <definedName name="is_cms_earnings_dccw" localSheetId="3">#REF!</definedName>
    <definedName name="is_cms_earnings_dccw" localSheetId="2">#REF!</definedName>
    <definedName name="is_cms_earnings_dccw" localSheetId="1">#REF!</definedName>
    <definedName name="is_cms_earnings_dccw">#REF!</definedName>
    <definedName name="is_cms_earnings_dcom" localSheetId="3">#REF!</definedName>
    <definedName name="is_cms_earnings_dcom" localSheetId="2">#REF!</definedName>
    <definedName name="is_cms_earnings_dcom" localSheetId="1">#REF!</definedName>
    <definedName name="is_cms_earnings_dcom">#REF!</definedName>
    <definedName name="is_cms_earnings_degw" localSheetId="3">#REF!</definedName>
    <definedName name="is_cms_earnings_degw" localSheetId="2">#REF!</definedName>
    <definedName name="is_cms_earnings_degw" localSheetId="1">#REF!</definedName>
    <definedName name="is_cms_earnings_degw">#REF!</definedName>
    <definedName name="is_cms_earnings_deiw" localSheetId="3">#REF!</definedName>
    <definedName name="is_cms_earnings_deiw" localSheetId="2">#REF!</definedName>
    <definedName name="is_cms_earnings_deiw" localSheetId="1">#REF!</definedName>
    <definedName name="is_cms_earnings_deiw">#REF!</definedName>
    <definedName name="is_cms_earnings_denw" localSheetId="3">#REF!</definedName>
    <definedName name="is_cms_earnings_denw" localSheetId="2">#REF!</definedName>
    <definedName name="is_cms_earnings_denw" localSheetId="1">#REF!</definedName>
    <definedName name="is_cms_earnings_denw">#REF!</definedName>
    <definedName name="is_cms_earnings_desi" localSheetId="3">#REF!</definedName>
    <definedName name="is_cms_earnings_desi" localSheetId="2">#REF!</definedName>
    <definedName name="is_cms_earnings_desi" localSheetId="1">#REF!</definedName>
    <definedName name="is_cms_earnings_desi">#REF!</definedName>
    <definedName name="is_cms_earnings_dess" localSheetId="3">#REF!</definedName>
    <definedName name="is_cms_earnings_dess" localSheetId="2">#REF!</definedName>
    <definedName name="is_cms_earnings_dess" localSheetId="1">#REF!</definedName>
    <definedName name="is_cms_earnings_dess">#REF!</definedName>
    <definedName name="is_cms_earnings_dfd" localSheetId="3">#REF!</definedName>
    <definedName name="is_cms_earnings_dfd" localSheetId="2">#REF!</definedName>
    <definedName name="is_cms_earnings_dfd" localSheetId="1">#REF!</definedName>
    <definedName name="is_cms_earnings_dfd">#REF!</definedName>
    <definedName name="is_cms_earnings_dgov" localSheetId="3">#REF!</definedName>
    <definedName name="is_cms_earnings_dgov" localSheetId="2">#REF!</definedName>
    <definedName name="is_cms_earnings_dgov" localSheetId="1">#REF!</definedName>
    <definedName name="is_cms_earnings_dgov">#REF!</definedName>
    <definedName name="is_cms_earnings_dnet" localSheetId="3">#REF!</definedName>
    <definedName name="is_cms_earnings_dnet" localSheetId="2">#REF!</definedName>
    <definedName name="is_cms_earnings_dnet" localSheetId="1">#REF!</definedName>
    <definedName name="is_cms_earnings_dnet">#REF!</definedName>
    <definedName name="is_cms_earnings_dpbg" localSheetId="3">#REF!</definedName>
    <definedName name="is_cms_earnings_dpbg" localSheetId="2">#REF!</definedName>
    <definedName name="is_cms_earnings_dpbg" localSheetId="1">#REF!</definedName>
    <definedName name="is_cms_earnings_dpbg">#REF!</definedName>
    <definedName name="is_cms_earnings_dsol" localSheetId="3">#REF!</definedName>
    <definedName name="is_cms_earnings_dsol" localSheetId="2">#REF!</definedName>
    <definedName name="is_cms_earnings_dsol" localSheetId="1">#REF!</definedName>
    <definedName name="is_cms_earnings_dsol">#REF!</definedName>
    <definedName name="is_cms_earnings_eadj" localSheetId="3">#REF!</definedName>
    <definedName name="is_cms_earnings_eadj" localSheetId="2">#REF!</definedName>
    <definedName name="is_cms_earnings_eadj" localSheetId="1">#REF!</definedName>
    <definedName name="is_cms_earnings_eadj">#REF!</definedName>
    <definedName name="is_cms_earnings_egov" localSheetId="3">#REF!</definedName>
    <definedName name="is_cms_earnings_egov" localSheetId="2">#REF!</definedName>
    <definedName name="is_cms_earnings_egov" localSheetId="1">#REF!</definedName>
    <definedName name="is_cms_earnings_egov">#REF!</definedName>
    <definedName name="is_cms_earnings_elec" localSheetId="3">#REF!</definedName>
    <definedName name="is_cms_earnings_elec" localSheetId="2">#REF!</definedName>
    <definedName name="is_cms_earnings_elec" localSheetId="1">#REF!</definedName>
    <definedName name="is_cms_earnings_elec">#REF!</definedName>
    <definedName name="is_cms_earnings_esvc" localSheetId="3">#REF!</definedName>
    <definedName name="is_cms_earnings_esvc" localSheetId="2">#REF!</definedName>
    <definedName name="is_cms_earnings_esvc" localSheetId="1">#REF!</definedName>
    <definedName name="is_cms_earnings_esvc">#REF!</definedName>
    <definedName name="is_cms_earnings_fnco" localSheetId="3">#REF!</definedName>
    <definedName name="is_cms_earnings_fnco" localSheetId="2">#REF!</definedName>
    <definedName name="is_cms_earnings_fnco" localSheetId="1">#REF!</definedName>
    <definedName name="is_cms_earnings_fnco">#REF!</definedName>
    <definedName name="is_cms_earnings_fsac" localSheetId="3">#REF!</definedName>
    <definedName name="is_cms_earnings_fsac" localSheetId="2">#REF!</definedName>
    <definedName name="is_cms_earnings_fsac" localSheetId="1">#REF!</definedName>
    <definedName name="is_cms_earnings_fsac">#REF!</definedName>
    <definedName name="is_cms_earnings_fsad" localSheetId="3">#REF!</definedName>
    <definedName name="is_cms_earnings_fsad" localSheetId="2">#REF!</definedName>
    <definedName name="is_cms_earnings_fsad" localSheetId="1">#REF!</definedName>
    <definedName name="is_cms_earnings_fsad">#REF!</definedName>
    <definedName name="is_cms_earnings_fser" localSheetId="3">#REF!</definedName>
    <definedName name="is_cms_earnings_fser" localSheetId="2">#REF!</definedName>
    <definedName name="is_cms_earnings_fser" localSheetId="1">#REF!</definedName>
    <definedName name="is_cms_earnings_fser">#REF!</definedName>
    <definedName name="is_cms_earnings_fstp" localSheetId="3">#REF!</definedName>
    <definedName name="is_cms_earnings_fstp" localSheetId="2">#REF!</definedName>
    <definedName name="is_cms_earnings_fstp" localSheetId="1">#REF!</definedName>
    <definedName name="is_cms_earnings_fstp">#REF!</definedName>
    <definedName name="is_cms_earnings_gadd" localSheetId="3">#REF!</definedName>
    <definedName name="is_cms_earnings_gadd" localSheetId="2">#REF!</definedName>
    <definedName name="is_cms_earnings_gadd" localSheetId="1">#REF!</definedName>
    <definedName name="is_cms_earnings_gadd">#REF!</definedName>
    <definedName name="is_cms_earnings_gadi" localSheetId="3">#REF!</definedName>
    <definedName name="is_cms_earnings_gadi" localSheetId="2">#REF!</definedName>
    <definedName name="is_cms_earnings_gadi" localSheetId="1">#REF!</definedName>
    <definedName name="is_cms_earnings_gadi">#REF!</definedName>
    <definedName name="is_cms_earnings_gadj" localSheetId="3">#REF!</definedName>
    <definedName name="is_cms_earnings_gadj" localSheetId="2">#REF!</definedName>
    <definedName name="is_cms_earnings_gadj" localSheetId="1">#REF!</definedName>
    <definedName name="is_cms_earnings_gadj">#REF!</definedName>
    <definedName name="is_cms_earnings_gov" localSheetId="3">#REF!</definedName>
    <definedName name="is_cms_earnings_gov" localSheetId="2">#REF!</definedName>
    <definedName name="is_cms_earnings_gov" localSheetId="1">#REF!</definedName>
    <definedName name="is_cms_earnings_gov">#REF!</definedName>
    <definedName name="is_cms_earnings_govd" localSheetId="3">#REF!</definedName>
    <definedName name="is_cms_earnings_govd" localSheetId="2">#REF!</definedName>
    <definedName name="is_cms_earnings_govd" localSheetId="1">#REF!</definedName>
    <definedName name="is_cms_earnings_govd">#REF!</definedName>
    <definedName name="is_cms_earnings_gove" localSheetId="3">#REF!</definedName>
    <definedName name="is_cms_earnings_gove" localSheetId="2">#REF!</definedName>
    <definedName name="is_cms_earnings_gove" localSheetId="1">#REF!</definedName>
    <definedName name="is_cms_earnings_gove">#REF!</definedName>
    <definedName name="is_cms_earnings_mali" localSheetId="3">#REF!</definedName>
    <definedName name="is_cms_earnings_mali" localSheetId="2">#REF!</definedName>
    <definedName name="is_cms_earnings_mali" localSheetId="1">#REF!</definedName>
    <definedName name="is_cms_earnings_mali">#REF!</definedName>
    <definedName name="is_cms_earnings_nep" localSheetId="3">#REF!</definedName>
    <definedName name="is_cms_earnings_nep" localSheetId="2">#REF!</definedName>
    <definedName name="is_cms_earnings_nep" localSheetId="1">#REF!</definedName>
    <definedName name="is_cms_earnings_nep">#REF!</definedName>
    <definedName name="is_cms_earnings_ngov" localSheetId="3">#REF!</definedName>
    <definedName name="is_cms_earnings_ngov" localSheetId="2">#REF!</definedName>
    <definedName name="is_cms_earnings_ngov" localSheetId="1">#REF!</definedName>
    <definedName name="is_cms_earnings_ngov">#REF!</definedName>
    <definedName name="is_cms_earnings_npl" localSheetId="3">#REF!</definedName>
    <definedName name="is_cms_earnings_npl" localSheetId="2">#REF!</definedName>
    <definedName name="is_cms_earnings_npl" localSheetId="1">#REF!</definedName>
    <definedName name="is_cms_earnings_npl">#REF!</definedName>
    <definedName name="is_cms_earnings_resm" localSheetId="3">#REF!</definedName>
    <definedName name="is_cms_earnings_resm" localSheetId="2">#REF!</definedName>
    <definedName name="is_cms_earnings_resm" localSheetId="1">#REF!</definedName>
    <definedName name="is_cms_earnings_resm">#REF!</definedName>
    <definedName name="is_cms_earnings_rgov" localSheetId="3">#REF!</definedName>
    <definedName name="is_cms_earnings_rgov" localSheetId="2">#REF!</definedName>
    <definedName name="is_cms_earnings_rgov" localSheetId="1">#REF!</definedName>
    <definedName name="is_cms_earnings_rgov">#REF!</definedName>
    <definedName name="is_cms_earnings_sols" localSheetId="3">#REF!</definedName>
    <definedName name="is_cms_earnings_sols" localSheetId="2">#REF!</definedName>
    <definedName name="is_cms_earnings_sols" localSheetId="1">#REF!</definedName>
    <definedName name="is_cms_earnings_sols">#REF!</definedName>
    <definedName name="is_cms_earnings_tam" localSheetId="3">#REF!</definedName>
    <definedName name="is_cms_earnings_tam" localSheetId="2">#REF!</definedName>
    <definedName name="is_cms_earnings_tam" localSheetId="1">#REF!</definedName>
    <definedName name="is_cms_earnings_tam">#REF!</definedName>
    <definedName name="is_cms_earnings_tsc" localSheetId="3">#REF!</definedName>
    <definedName name="is_cms_earnings_tsc" localSheetId="2">#REF!</definedName>
    <definedName name="is_cms_earnings_tsc" localSheetId="1">#REF!</definedName>
    <definedName name="is_cms_earnings_tsc">#REF!</definedName>
    <definedName name="is_cms_earnings_vent" localSheetId="3">#REF!</definedName>
    <definedName name="is_cms_earnings_vent" localSheetId="2">#REF!</definedName>
    <definedName name="is_cms_earnings_vent" localSheetId="1">#REF!</definedName>
    <definedName name="is_cms_earnings_vent">#REF!</definedName>
    <definedName name="is_cms_earnings_vfs" localSheetId="3">#REF!</definedName>
    <definedName name="is_cms_earnings_vfs" localSheetId="2">#REF!</definedName>
    <definedName name="is_cms_earnings_vfs" localSheetId="1">#REF!</definedName>
    <definedName name="is_cms_earnings_vfs">#REF!</definedName>
    <definedName name="is_cms_earnings_watr" localSheetId="3">#REF!</definedName>
    <definedName name="is_cms_earnings_watr" localSheetId="2">#REF!</definedName>
    <definedName name="is_cms_earnings_watr" localSheetId="1">#REF!</definedName>
    <definedName name="is_cms_earnings_watr">#REF!</definedName>
    <definedName name="is_cms_earnings_west" localSheetId="3">#REF!</definedName>
    <definedName name="is_cms_earnings_west" localSheetId="2">#REF!</definedName>
    <definedName name="is_cms_earnings_west" localSheetId="1">#REF!</definedName>
    <definedName name="is_cms_earnings_west">#REF!</definedName>
    <definedName name="is_com_div_CMDEC" localSheetId="3">#REF!</definedName>
    <definedName name="is_com_div_CMDEC" localSheetId="2">#REF!</definedName>
    <definedName name="is_com_div_CMDEC" localSheetId="1">#REF!</definedName>
    <definedName name="is_com_div_CMDEC">#REF!</definedName>
    <definedName name="is_depreciation" localSheetId="3">#REF!</definedName>
    <definedName name="is_depreciation" localSheetId="2">#REF!</definedName>
    <definedName name="is_depreciation" localSheetId="1">#REF!</definedName>
    <definedName name="is_depreciation">#REF!</definedName>
    <definedName name="is_div_payout_CM1DC" localSheetId="3">#REF!</definedName>
    <definedName name="is_div_payout_CM1DC" localSheetId="2">#REF!</definedName>
    <definedName name="is_div_payout_CM1DC" localSheetId="1">#REF!</definedName>
    <definedName name="is_div_payout_CM1DC">#REF!</definedName>
    <definedName name="is_div_payout_CM1DE" localSheetId="3">#REF!</definedName>
    <definedName name="is_div_payout_CM1DE" localSheetId="2">#REF!</definedName>
    <definedName name="is_div_payout_CM1DE" localSheetId="1">#REF!</definedName>
    <definedName name="is_div_payout_CM1DE">#REF!</definedName>
    <definedName name="is_div_payout_CM1EL" localSheetId="3">#REF!</definedName>
    <definedName name="is_div_payout_CM1EL" localSheetId="2">#REF!</definedName>
    <definedName name="is_div_payout_CM1EL" localSheetId="1">#REF!</definedName>
    <definedName name="is_div_payout_CM1EL">#REF!</definedName>
    <definedName name="is_div_payout_CM1NE" localSheetId="3">#REF!</definedName>
    <definedName name="is_div_payout_CM1NE" localSheetId="2">#REF!</definedName>
    <definedName name="is_div_payout_CM1NE" localSheetId="1">#REF!</definedName>
    <definedName name="is_div_payout_CM1NE">#REF!</definedName>
    <definedName name="is_div_payout_CM2DC" localSheetId="3">#REF!</definedName>
    <definedName name="is_div_payout_CM2DC" localSheetId="2">#REF!</definedName>
    <definedName name="is_div_payout_CM2DC" localSheetId="1">#REF!</definedName>
    <definedName name="is_div_payout_CM2DC">#REF!</definedName>
    <definedName name="is_div_payout_CM2DE" localSheetId="3">#REF!</definedName>
    <definedName name="is_div_payout_CM2DE" localSheetId="2">#REF!</definedName>
    <definedName name="is_div_payout_CM2DE" localSheetId="1">#REF!</definedName>
    <definedName name="is_div_payout_CM2DE">#REF!</definedName>
    <definedName name="is_div_payout_CM2EL" localSheetId="3">#REF!</definedName>
    <definedName name="is_div_payout_CM2EL" localSheetId="2">#REF!</definedName>
    <definedName name="is_div_payout_CM2EL" localSheetId="1">#REF!</definedName>
    <definedName name="is_div_payout_CM2EL">#REF!</definedName>
    <definedName name="is_div_payout_CM2NE" localSheetId="3">#REF!</definedName>
    <definedName name="is_div_payout_CM2NE" localSheetId="2">#REF!</definedName>
    <definedName name="is_div_payout_CM2NE" localSheetId="1">#REF!</definedName>
    <definedName name="is_div_payout_CM2NE">#REF!</definedName>
    <definedName name="is_div_payout_CM3DC" localSheetId="3">#REF!</definedName>
    <definedName name="is_div_payout_CM3DC" localSheetId="2">#REF!</definedName>
    <definedName name="is_div_payout_CM3DC" localSheetId="1">#REF!</definedName>
    <definedName name="is_div_payout_CM3DC">#REF!</definedName>
    <definedName name="is_div_payout_CM3DE" localSheetId="3">#REF!</definedName>
    <definedName name="is_div_payout_CM3DE" localSheetId="2">#REF!</definedName>
    <definedName name="is_div_payout_CM3DE" localSheetId="1">#REF!</definedName>
    <definedName name="is_div_payout_CM3DE">#REF!</definedName>
    <definedName name="is_div_payout_CM3EL" localSheetId="3">#REF!</definedName>
    <definedName name="is_div_payout_CM3EL" localSheetId="2">#REF!</definedName>
    <definedName name="is_div_payout_CM3EL" localSheetId="1">#REF!</definedName>
    <definedName name="is_div_payout_CM3EL">#REF!</definedName>
    <definedName name="is_div_payout_CM3NE" localSheetId="3">#REF!</definedName>
    <definedName name="is_div_payout_CM3NE" localSheetId="2">#REF!</definedName>
    <definedName name="is_div_payout_CM3NE" localSheetId="1">#REF!</definedName>
    <definedName name="is_div_payout_CM3NE">#REF!</definedName>
    <definedName name="is_div_payout_CM4DC" localSheetId="3">#REF!</definedName>
    <definedName name="is_div_payout_CM4DC" localSheetId="2">#REF!</definedName>
    <definedName name="is_div_payout_CM4DC" localSheetId="1">#REF!</definedName>
    <definedName name="is_div_payout_CM4DC">#REF!</definedName>
    <definedName name="is_div_payout_CM4DE" localSheetId="3">#REF!</definedName>
    <definedName name="is_div_payout_CM4DE" localSheetId="2">#REF!</definedName>
    <definedName name="is_div_payout_CM4DE" localSheetId="1">#REF!</definedName>
    <definedName name="is_div_payout_CM4DE">#REF!</definedName>
    <definedName name="is_div_payout_CM4EL" localSheetId="3">#REF!</definedName>
    <definedName name="is_div_payout_CM4EL" localSheetId="2">#REF!</definedName>
    <definedName name="is_div_payout_CM4EL" localSheetId="1">#REF!</definedName>
    <definedName name="is_div_payout_CM4EL">#REF!</definedName>
    <definedName name="is_div_payout_CM4NE" localSheetId="3">#REF!</definedName>
    <definedName name="is_div_payout_CM4NE" localSheetId="2">#REF!</definedName>
    <definedName name="is_div_payout_CM4NE" localSheetId="1">#REF!</definedName>
    <definedName name="is_div_payout_CM4NE">#REF!</definedName>
    <definedName name="is_div_payout_CM5DC" localSheetId="3">#REF!</definedName>
    <definedName name="is_div_payout_CM5DC" localSheetId="2">#REF!</definedName>
    <definedName name="is_div_payout_CM5DC" localSheetId="1">#REF!</definedName>
    <definedName name="is_div_payout_CM5DC">#REF!</definedName>
    <definedName name="is_div_payout_CM5DE" localSheetId="3">#REF!</definedName>
    <definedName name="is_div_payout_CM5DE" localSheetId="2">#REF!</definedName>
    <definedName name="is_div_payout_CM5DE" localSheetId="1">#REF!</definedName>
    <definedName name="is_div_payout_CM5DE">#REF!</definedName>
    <definedName name="is_div_payout_CMDCC" localSheetId="3">#REF!</definedName>
    <definedName name="is_div_payout_CMDCC" localSheetId="2">#REF!</definedName>
    <definedName name="is_div_payout_CMDCC" localSheetId="1">#REF!</definedName>
    <definedName name="is_div_payout_CMDCC">#REF!</definedName>
    <definedName name="is_div_payout_CMDEC" localSheetId="3">#REF!</definedName>
    <definedName name="is_div_payout_CMDEC" localSheetId="2">#REF!</definedName>
    <definedName name="is_div_payout_CMDEC" localSheetId="1">#REF!</definedName>
    <definedName name="is_div_payout_CMDEC">#REF!</definedName>
    <definedName name="is_div_payout_CMDEG" localSheetId="3">#REF!</definedName>
    <definedName name="is_div_payout_CMDEG" localSheetId="2">#REF!</definedName>
    <definedName name="is_div_payout_CMDEG" localSheetId="1">#REF!</definedName>
    <definedName name="is_div_payout_CMDEG">#REF!</definedName>
    <definedName name="is_div_payout_CMELE" localSheetId="3">#REF!</definedName>
    <definedName name="is_div_payout_CMELE" localSheetId="2">#REF!</definedName>
    <definedName name="is_div_payout_CMELE" localSheetId="1">#REF!</definedName>
    <definedName name="is_div_payout_CMELE">#REF!</definedName>
    <definedName name="is_div_payout_CMNEP" localSheetId="3">#REF!</definedName>
    <definedName name="is_div_payout_CMNEP" localSheetId="2">#REF!</definedName>
    <definedName name="is_div_payout_CMNEP" localSheetId="1">#REF!</definedName>
    <definedName name="is_div_payout_CMNEP">#REF!</definedName>
    <definedName name="is_div_ps_CM1DC" localSheetId="3">#REF!</definedName>
    <definedName name="is_div_ps_CM1DC" localSheetId="2">#REF!</definedName>
    <definedName name="is_div_ps_CM1DC" localSheetId="1">#REF!</definedName>
    <definedName name="is_div_ps_CM1DC">#REF!</definedName>
    <definedName name="is_div_ps_CM1DE" localSheetId="3">#REF!</definedName>
    <definedName name="is_div_ps_CM1DE" localSheetId="2">#REF!</definedName>
    <definedName name="is_div_ps_CM1DE" localSheetId="1">#REF!</definedName>
    <definedName name="is_div_ps_CM1DE">#REF!</definedName>
    <definedName name="is_div_ps_CM1EL" localSheetId="3">#REF!</definedName>
    <definedName name="is_div_ps_CM1EL" localSheetId="2">#REF!</definedName>
    <definedName name="is_div_ps_CM1EL" localSheetId="1">#REF!</definedName>
    <definedName name="is_div_ps_CM1EL">#REF!</definedName>
    <definedName name="is_div_ps_CM1NE" localSheetId="3">#REF!</definedName>
    <definedName name="is_div_ps_CM1NE" localSheetId="2">#REF!</definedName>
    <definedName name="is_div_ps_CM1NE" localSheetId="1">#REF!</definedName>
    <definedName name="is_div_ps_CM1NE">#REF!</definedName>
    <definedName name="is_div_ps_CM2DC" localSheetId="3">#REF!</definedName>
    <definedName name="is_div_ps_CM2DC" localSheetId="2">#REF!</definedName>
    <definedName name="is_div_ps_CM2DC" localSheetId="1">#REF!</definedName>
    <definedName name="is_div_ps_CM2DC">#REF!</definedName>
    <definedName name="is_div_ps_CM2DE" localSheetId="3">#REF!</definedName>
    <definedName name="is_div_ps_CM2DE" localSheetId="2">#REF!</definedName>
    <definedName name="is_div_ps_CM2DE" localSheetId="1">#REF!</definedName>
    <definedName name="is_div_ps_CM2DE">#REF!</definedName>
    <definedName name="is_div_ps_CM2EL" localSheetId="3">#REF!</definedName>
    <definedName name="is_div_ps_CM2EL" localSheetId="2">#REF!</definedName>
    <definedName name="is_div_ps_CM2EL" localSheetId="1">#REF!</definedName>
    <definedName name="is_div_ps_CM2EL">#REF!</definedName>
    <definedName name="is_div_ps_CM2NE" localSheetId="3">#REF!</definedName>
    <definedName name="is_div_ps_CM2NE" localSheetId="2">#REF!</definedName>
    <definedName name="is_div_ps_CM2NE" localSheetId="1">#REF!</definedName>
    <definedName name="is_div_ps_CM2NE">#REF!</definedName>
    <definedName name="is_div_ps_CM3DC" localSheetId="3">#REF!</definedName>
    <definedName name="is_div_ps_CM3DC" localSheetId="2">#REF!</definedName>
    <definedName name="is_div_ps_CM3DC" localSheetId="1">#REF!</definedName>
    <definedName name="is_div_ps_CM3DC">#REF!</definedName>
    <definedName name="is_div_ps_CM3DE" localSheetId="3">#REF!</definedName>
    <definedName name="is_div_ps_CM3DE" localSheetId="2">#REF!</definedName>
    <definedName name="is_div_ps_CM3DE" localSheetId="1">#REF!</definedName>
    <definedName name="is_div_ps_CM3DE">#REF!</definedName>
    <definedName name="is_div_ps_CM3EL" localSheetId="3">#REF!</definedName>
    <definedName name="is_div_ps_CM3EL" localSheetId="2">#REF!</definedName>
    <definedName name="is_div_ps_CM3EL" localSheetId="1">#REF!</definedName>
    <definedName name="is_div_ps_CM3EL">#REF!</definedName>
    <definedName name="is_div_ps_CM3NE" localSheetId="3">#REF!</definedName>
    <definedName name="is_div_ps_CM3NE" localSheetId="2">#REF!</definedName>
    <definedName name="is_div_ps_CM3NE" localSheetId="1">#REF!</definedName>
    <definedName name="is_div_ps_CM3NE">#REF!</definedName>
    <definedName name="is_div_ps_CM4DC" localSheetId="3">#REF!</definedName>
    <definedName name="is_div_ps_CM4DC" localSheetId="2">#REF!</definedName>
    <definedName name="is_div_ps_CM4DC" localSheetId="1">#REF!</definedName>
    <definedName name="is_div_ps_CM4DC">#REF!</definedName>
    <definedName name="is_div_ps_CM4DE" localSheetId="3">#REF!</definedName>
    <definedName name="is_div_ps_CM4DE" localSheetId="2">#REF!</definedName>
    <definedName name="is_div_ps_CM4DE" localSheetId="1">#REF!</definedName>
    <definedName name="is_div_ps_CM4DE">#REF!</definedName>
    <definedName name="is_div_ps_CM4EL" localSheetId="3">#REF!</definedName>
    <definedName name="is_div_ps_CM4EL" localSheetId="2">#REF!</definedName>
    <definedName name="is_div_ps_CM4EL" localSheetId="1">#REF!</definedName>
    <definedName name="is_div_ps_CM4EL">#REF!</definedName>
    <definedName name="is_div_ps_CM4NE" localSheetId="3">#REF!</definedName>
    <definedName name="is_div_ps_CM4NE" localSheetId="2">#REF!</definedName>
    <definedName name="is_div_ps_CM4NE" localSheetId="1">#REF!</definedName>
    <definedName name="is_div_ps_CM4NE">#REF!</definedName>
    <definedName name="is_div_ps_CM5DC" localSheetId="3">#REF!</definedName>
    <definedName name="is_div_ps_CM5DC" localSheetId="2">#REF!</definedName>
    <definedName name="is_div_ps_CM5DC" localSheetId="1">#REF!</definedName>
    <definedName name="is_div_ps_CM5DC">#REF!</definedName>
    <definedName name="is_div_ps_CM5DE" localSheetId="3">#REF!</definedName>
    <definedName name="is_div_ps_CM5DE" localSheetId="2">#REF!</definedName>
    <definedName name="is_div_ps_CM5DE" localSheetId="1">#REF!</definedName>
    <definedName name="is_div_ps_CM5DE">#REF!</definedName>
    <definedName name="is_div_ps_CMDCC" localSheetId="3">#REF!</definedName>
    <definedName name="is_div_ps_CMDCC" localSheetId="2">#REF!</definedName>
    <definedName name="is_div_ps_CMDCC" localSheetId="1">#REF!</definedName>
    <definedName name="is_div_ps_CMDCC">#REF!</definedName>
    <definedName name="is_div_ps_CMDEC" localSheetId="3">#REF!</definedName>
    <definedName name="is_div_ps_CMDEC" localSheetId="2">#REF!</definedName>
    <definedName name="is_div_ps_CMDEC" localSheetId="1">#REF!</definedName>
    <definedName name="is_div_ps_CMDEC">#REF!</definedName>
    <definedName name="is_div_ps_CMDEG" localSheetId="3">#REF!</definedName>
    <definedName name="is_div_ps_CMDEG" localSheetId="2">#REF!</definedName>
    <definedName name="is_div_ps_CMDEG" localSheetId="1">#REF!</definedName>
    <definedName name="is_div_ps_CMDEG">#REF!</definedName>
    <definedName name="is_div_ps_CMELE" localSheetId="3">#REF!</definedName>
    <definedName name="is_div_ps_CMELE" localSheetId="2">#REF!</definedName>
    <definedName name="is_div_ps_CMELE" localSheetId="1">#REF!</definedName>
    <definedName name="is_div_ps_CMELE">#REF!</definedName>
    <definedName name="is_div_ps_CMNEP" localSheetId="3">#REF!</definedName>
    <definedName name="is_div_ps_CMNEP" localSheetId="2">#REF!</definedName>
    <definedName name="is_div_ps_CMNEP" localSheetId="1">#REF!</definedName>
    <definedName name="is_div_ps_CMNEP">#REF!</definedName>
    <definedName name="is_ebit" localSheetId="3">#REF!</definedName>
    <definedName name="is_ebit" localSheetId="2">#REF!</definedName>
    <definedName name="is_ebit" localSheetId="1">#REF!</definedName>
    <definedName name="is_ebit">#REF!</definedName>
    <definedName name="is_ebit_0" localSheetId="3">#REF!</definedName>
    <definedName name="is_ebit_0" localSheetId="2">#REF!</definedName>
    <definedName name="is_ebit_0" localSheetId="1">#REF!</definedName>
    <definedName name="is_ebit_0">#REF!</definedName>
    <definedName name="is_ebit_act_act" localSheetId="3">#REF!</definedName>
    <definedName name="is_ebit_act_act" localSheetId="2">#REF!</definedName>
    <definedName name="is_ebit_act_act" localSheetId="1">#REF!</definedName>
    <definedName name="is_ebit_act_act">#REF!</definedName>
    <definedName name="is_ebit_act_ANPL" localSheetId="3">#REF!</definedName>
    <definedName name="is_ebit_act_ANPL" localSheetId="2">#REF!</definedName>
    <definedName name="is_ebit_act_ANPL" localSheetId="1">#REF!</definedName>
    <definedName name="is_ebit_act_ANPL">#REF!</definedName>
    <definedName name="is_ebit_act_APIP" localSheetId="3">#REF!</definedName>
    <definedName name="is_ebit_act_APIP" localSheetId="2">#REF!</definedName>
    <definedName name="is_ebit_act_APIP" localSheetId="1">#REF!</definedName>
    <definedName name="is_ebit_act_APIP">#REF!</definedName>
    <definedName name="is_ebit_act_CMDCC" localSheetId="3">#REF!</definedName>
    <definedName name="is_ebit_act_CMDCC" localSheetId="2">#REF!</definedName>
    <definedName name="is_ebit_act_CMDCC" localSheetId="1">#REF!</definedName>
    <definedName name="is_ebit_act_CMDCC">#REF!</definedName>
    <definedName name="is_ebit_act_CMDEC" localSheetId="3">#REF!</definedName>
    <definedName name="is_ebit_act_CMDEC" localSheetId="2">#REF!</definedName>
    <definedName name="is_ebit_act_CMDEC" localSheetId="1">#REF!</definedName>
    <definedName name="is_ebit_act_CMDEC">#REF!</definedName>
    <definedName name="is_ebit_act_CMELE" localSheetId="3">#REF!</definedName>
    <definedName name="is_ebit_act_CMELE" localSheetId="2">#REF!</definedName>
    <definedName name="is_ebit_act_CMELE" localSheetId="1">#REF!</definedName>
    <definedName name="is_ebit_act_CMELE">#REF!</definedName>
    <definedName name="is_ebit_act_CMNEP" localSheetId="3">#REF!</definedName>
    <definedName name="is_ebit_act_CMNEP" localSheetId="2">#REF!</definedName>
    <definedName name="is_ebit_act_CMNEP" localSheetId="1">#REF!</definedName>
    <definedName name="is_ebit_act_CMNEP">#REF!</definedName>
    <definedName name="is_ebit_act_cres" localSheetId="3">#REF!</definedName>
    <definedName name="is_ebit_act_cres" localSheetId="2">#REF!</definedName>
    <definedName name="is_ebit_act_cres" localSheetId="1">#REF!</definedName>
    <definedName name="is_ebit_act_cres">#REF!</definedName>
    <definedName name="is_ebit_act_dcc" localSheetId="3">#REF!</definedName>
    <definedName name="is_ebit_act_dcc" localSheetId="2">#REF!</definedName>
    <definedName name="is_ebit_act_dcc" localSheetId="1">#REF!</definedName>
    <definedName name="is_ebit_act_dcc">#REF!</definedName>
    <definedName name="is_ebit_act_dcom" localSheetId="3">#REF!</definedName>
    <definedName name="is_ebit_act_dcom" localSheetId="2">#REF!</definedName>
    <definedName name="is_ebit_act_dcom" localSheetId="1">#REF!</definedName>
    <definedName name="is_ebit_act_dcom">#REF!</definedName>
    <definedName name="is_ebit_act_desi" localSheetId="3">#REF!</definedName>
    <definedName name="is_ebit_act_desi" localSheetId="2">#REF!</definedName>
    <definedName name="is_ebit_act_desi" localSheetId="1">#REF!</definedName>
    <definedName name="is_ebit_act_desi">#REF!</definedName>
    <definedName name="is_ebit_act_dfd" localSheetId="3">#REF!</definedName>
    <definedName name="is_ebit_act_dfd" localSheetId="2">#REF!</definedName>
    <definedName name="is_ebit_act_dfd" localSheetId="1">#REF!</definedName>
    <definedName name="is_ebit_act_dfd">#REF!</definedName>
    <definedName name="is_ebit_act_dnet" localSheetId="3">#REF!</definedName>
    <definedName name="is_ebit_act_dnet" localSheetId="2">#REF!</definedName>
    <definedName name="is_ebit_act_dnet" localSheetId="1">#REF!</definedName>
    <definedName name="is_ebit_act_dnet">#REF!</definedName>
    <definedName name="is_ebit_act_dsol" localSheetId="3">#REF!</definedName>
    <definedName name="is_ebit_act_dsol" localSheetId="2">#REF!</definedName>
    <definedName name="is_ebit_act_dsol" localSheetId="1">#REF!</definedName>
    <definedName name="is_ebit_act_dsol">#REF!</definedName>
    <definedName name="is_ebit_act_eso" localSheetId="3">#REF!</definedName>
    <definedName name="is_ebit_act_eso" localSheetId="2">#REF!</definedName>
    <definedName name="is_ebit_act_eso" localSheetId="1">#REF!</definedName>
    <definedName name="is_ebit_act_eso">#REF!</definedName>
    <definedName name="is_ebit_act_exitem" localSheetId="3">#REF!</definedName>
    <definedName name="is_ebit_act_exitem" localSheetId="2">#REF!</definedName>
    <definedName name="is_ebit_act_exitem" localSheetId="1">#REF!</definedName>
    <definedName name="is_ebit_act_exitem">#REF!</definedName>
    <definedName name="is_ebit_act_fsac" localSheetId="3">#REF!</definedName>
    <definedName name="is_ebit_act_fsac" localSheetId="2">#REF!</definedName>
    <definedName name="is_ebit_act_fsac" localSheetId="1">#REF!</definedName>
    <definedName name="is_ebit_act_fsac">#REF!</definedName>
    <definedName name="is_ebit_act_gadd" localSheetId="3">#REF!</definedName>
    <definedName name="is_ebit_act_gadd" localSheetId="2">#REF!</definedName>
    <definedName name="is_ebit_act_gadd" localSheetId="1">#REF!</definedName>
    <definedName name="is_ebit_act_gadd">#REF!</definedName>
    <definedName name="is_ebit_act_gadi" localSheetId="3">#REF!</definedName>
    <definedName name="is_ebit_act_gadi" localSheetId="2">#REF!</definedName>
    <definedName name="is_ebit_act_gadi" localSheetId="1">#REF!</definedName>
    <definedName name="is_ebit_act_gadi">#REF!</definedName>
    <definedName name="is_ebit_act_gadn" localSheetId="3">#REF!</definedName>
    <definedName name="is_ebit_act_gadn" localSheetId="2">#REF!</definedName>
    <definedName name="is_ebit_act_gadn" localSheetId="1">#REF!</definedName>
    <definedName name="is_ebit_act_gadn">#REF!</definedName>
    <definedName name="is_ebit_act_MWP" localSheetId="3">#REF!</definedName>
    <definedName name="is_ebit_act_MWP" localSheetId="2">#REF!</definedName>
    <definedName name="is_ebit_act_MWP" localSheetId="1">#REF!</definedName>
    <definedName name="is_ebit_act_MWP">#REF!</definedName>
    <definedName name="is_ebit_act_NEP" localSheetId="3">#REF!</definedName>
    <definedName name="is_ebit_act_NEP" localSheetId="2">#REF!</definedName>
    <definedName name="is_ebit_act_NEP" localSheetId="1">#REF!</definedName>
    <definedName name="is_ebit_act_NEP">#REF!</definedName>
    <definedName name="is_ebit_act_NPL" localSheetId="3">#REF!</definedName>
    <definedName name="is_ebit_act_NPL" localSheetId="2">#REF!</definedName>
    <definedName name="is_ebit_act_NPL" localSheetId="1">#REF!</definedName>
    <definedName name="is_ebit_act_NPL">#REF!</definedName>
    <definedName name="is_ebit_act_tam" localSheetId="3">#REF!</definedName>
    <definedName name="is_ebit_act_tam" localSheetId="2">#REF!</definedName>
    <definedName name="is_ebit_act_tam" localSheetId="1">#REF!</definedName>
    <definedName name="is_ebit_act_tam">#REF!</definedName>
    <definedName name="is_ebit_act_watr" localSheetId="3">#REF!</definedName>
    <definedName name="is_ebit_act_watr" localSheetId="2">#REF!</definedName>
    <definedName name="is_ebit_act_watr" localSheetId="1">#REF!</definedName>
    <definedName name="is_ebit_act_watr">#REF!</definedName>
    <definedName name="is_ebit_adj_CM1EL" localSheetId="3">#REF!</definedName>
    <definedName name="is_ebit_adj_CM1EL" localSheetId="2">#REF!</definedName>
    <definedName name="is_ebit_adj_CM1EL" localSheetId="1">#REF!</definedName>
    <definedName name="is_ebit_adj_CM1EL">#REF!</definedName>
    <definedName name="is_ebit_adj_CM2EL" localSheetId="3">#REF!</definedName>
    <definedName name="is_ebit_adj_CM2EL" localSheetId="2">#REF!</definedName>
    <definedName name="is_ebit_adj_CM2EL" localSheetId="1">#REF!</definedName>
    <definedName name="is_ebit_adj_CM2EL">#REF!</definedName>
    <definedName name="is_ebit_adj_CM3EL" localSheetId="3">#REF!</definedName>
    <definedName name="is_ebit_adj_CM3EL" localSheetId="2">#REF!</definedName>
    <definedName name="is_ebit_adj_CM3EL" localSheetId="1">#REF!</definedName>
    <definedName name="is_ebit_adj_CM3EL">#REF!</definedName>
    <definedName name="is_ebit_adj_CM4EL" localSheetId="3">#REF!</definedName>
    <definedName name="is_ebit_adj_CM4EL" localSheetId="2">#REF!</definedName>
    <definedName name="is_ebit_adj_CM4EL" localSheetId="1">#REF!</definedName>
    <definedName name="is_ebit_adj_CM4EL">#REF!</definedName>
    <definedName name="is_ebit_adj_CMELE" localSheetId="3">#REF!</definedName>
    <definedName name="is_ebit_adj_CMELE" localSheetId="2">#REF!</definedName>
    <definedName name="is_ebit_adj_CMELE" localSheetId="1">#REF!</definedName>
    <definedName name="is_ebit_adj_CMELE">#REF!</definedName>
    <definedName name="is_ebit_ambr" localSheetId="3">#REF!</definedName>
    <definedName name="is_ebit_ambr" localSheetId="2">#REF!</definedName>
    <definedName name="is_ebit_ambr" localSheetId="1">#REF!</definedName>
    <definedName name="is_ebit_ambr">#REF!</definedName>
    <definedName name="is_ebit_asst" localSheetId="3">#REF!</definedName>
    <definedName name="is_ebit_asst" localSheetId="2">#REF!</definedName>
    <definedName name="is_ebit_asst" localSheetId="1">#REF!</definedName>
    <definedName name="is_ebit_asst">#REF!</definedName>
    <definedName name="is_ebit_capx" localSheetId="3">#REF!</definedName>
    <definedName name="is_ebit_capx" localSheetId="2">#REF!</definedName>
    <definedName name="is_ebit_capx" localSheetId="1">#REF!</definedName>
    <definedName name="is_ebit_capx">#REF!</definedName>
    <definedName name="is_ebit_CM1DC" localSheetId="3">#REF!</definedName>
    <definedName name="is_ebit_CM1DC" localSheetId="2">#REF!</definedName>
    <definedName name="is_ebit_CM1DC" localSheetId="1">#REF!</definedName>
    <definedName name="is_ebit_CM1DC">#REF!</definedName>
    <definedName name="is_ebit_CM1DE" localSheetId="3">#REF!</definedName>
    <definedName name="is_ebit_CM1DE" localSheetId="2">#REF!</definedName>
    <definedName name="is_ebit_CM1DE" localSheetId="1">#REF!</definedName>
    <definedName name="is_ebit_CM1DE">#REF!</definedName>
    <definedName name="is_ebit_CM1EL" localSheetId="3">#REF!</definedName>
    <definedName name="is_ebit_CM1EL" localSheetId="2">#REF!</definedName>
    <definedName name="is_ebit_CM1EL" localSheetId="1">#REF!</definedName>
    <definedName name="is_ebit_CM1EL">#REF!</definedName>
    <definedName name="is_ebit_CM1NE" localSheetId="3">#REF!</definedName>
    <definedName name="is_ebit_CM1NE" localSheetId="2">#REF!</definedName>
    <definedName name="is_ebit_CM1NE" localSheetId="1">#REF!</definedName>
    <definedName name="is_ebit_CM1NE">#REF!</definedName>
    <definedName name="is_ebit_CM2DC" localSheetId="3">#REF!</definedName>
    <definedName name="is_ebit_CM2DC" localSheetId="2">#REF!</definedName>
    <definedName name="is_ebit_CM2DC" localSheetId="1">#REF!</definedName>
    <definedName name="is_ebit_CM2DC">#REF!</definedName>
    <definedName name="is_ebit_CM2DE" localSheetId="3">#REF!</definedName>
    <definedName name="is_ebit_CM2DE" localSheetId="2">#REF!</definedName>
    <definedName name="is_ebit_CM2DE" localSheetId="1">#REF!</definedName>
    <definedName name="is_ebit_CM2DE">#REF!</definedName>
    <definedName name="is_ebit_CM2EL" localSheetId="3">#REF!</definedName>
    <definedName name="is_ebit_CM2EL" localSheetId="2">#REF!</definedName>
    <definedName name="is_ebit_CM2EL" localSheetId="1">#REF!</definedName>
    <definedName name="is_ebit_CM2EL">#REF!</definedName>
    <definedName name="is_ebit_CM2NE" localSheetId="3">#REF!</definedName>
    <definedName name="is_ebit_CM2NE" localSheetId="2">#REF!</definedName>
    <definedName name="is_ebit_CM2NE" localSheetId="1">#REF!</definedName>
    <definedName name="is_ebit_CM2NE">#REF!</definedName>
    <definedName name="is_ebit_CM3DC" localSheetId="3">#REF!</definedName>
    <definedName name="is_ebit_CM3DC" localSheetId="2">#REF!</definedName>
    <definedName name="is_ebit_CM3DC" localSheetId="1">#REF!</definedName>
    <definedName name="is_ebit_CM3DC">#REF!</definedName>
    <definedName name="is_ebit_CM3DE" localSheetId="3">#REF!</definedName>
    <definedName name="is_ebit_CM3DE" localSheetId="2">#REF!</definedName>
    <definedName name="is_ebit_CM3DE" localSheetId="1">#REF!</definedName>
    <definedName name="is_ebit_CM3DE">#REF!</definedName>
    <definedName name="is_ebit_CM3EL" localSheetId="3">#REF!</definedName>
    <definedName name="is_ebit_CM3EL" localSheetId="2">#REF!</definedName>
    <definedName name="is_ebit_CM3EL" localSheetId="1">#REF!</definedName>
    <definedName name="is_ebit_CM3EL">#REF!</definedName>
    <definedName name="is_ebit_CM3NE" localSheetId="3">#REF!</definedName>
    <definedName name="is_ebit_CM3NE" localSheetId="2">#REF!</definedName>
    <definedName name="is_ebit_CM3NE" localSheetId="1">#REF!</definedName>
    <definedName name="is_ebit_CM3NE">#REF!</definedName>
    <definedName name="is_ebit_CM4DC" localSheetId="3">#REF!</definedName>
    <definedName name="is_ebit_CM4DC" localSheetId="2">#REF!</definedName>
    <definedName name="is_ebit_CM4DC" localSheetId="1">#REF!</definedName>
    <definedName name="is_ebit_CM4DC">#REF!</definedName>
    <definedName name="is_ebit_CM4DE" localSheetId="3">#REF!</definedName>
    <definedName name="is_ebit_CM4DE" localSheetId="2">#REF!</definedName>
    <definedName name="is_ebit_CM4DE" localSheetId="1">#REF!</definedName>
    <definedName name="is_ebit_CM4DE">#REF!</definedName>
    <definedName name="is_ebit_CM4EL" localSheetId="3">#REF!</definedName>
    <definedName name="is_ebit_CM4EL" localSheetId="2">#REF!</definedName>
    <definedName name="is_ebit_CM4EL" localSheetId="1">#REF!</definedName>
    <definedName name="is_ebit_CM4EL">#REF!</definedName>
    <definedName name="is_ebit_CM4NE" localSheetId="3">#REF!</definedName>
    <definedName name="is_ebit_CM4NE" localSheetId="2">#REF!</definedName>
    <definedName name="is_ebit_CM4NE" localSheetId="1">#REF!</definedName>
    <definedName name="is_ebit_CM4NE">#REF!</definedName>
    <definedName name="is_ebit_CM5DC" localSheetId="3">#REF!</definedName>
    <definedName name="is_ebit_CM5DC" localSheetId="2">#REF!</definedName>
    <definedName name="is_ebit_CM5DC" localSheetId="1">#REF!</definedName>
    <definedName name="is_ebit_CM5DC">#REF!</definedName>
    <definedName name="is_ebit_CM5DE" localSheetId="3">#REF!</definedName>
    <definedName name="is_ebit_CM5DE" localSheetId="2">#REF!</definedName>
    <definedName name="is_ebit_CM5DE" localSheetId="1">#REF!</definedName>
    <definedName name="is_ebit_CM5DE">#REF!</definedName>
    <definedName name="is_ebit_CMDCC" localSheetId="3">#REF!</definedName>
    <definedName name="is_ebit_CMDCC" localSheetId="2">#REF!</definedName>
    <definedName name="is_ebit_CMDCC" localSheetId="1">#REF!</definedName>
    <definedName name="is_ebit_CMDCC">#REF!</definedName>
    <definedName name="is_ebit_CMDEC" localSheetId="3">#REF!</definedName>
    <definedName name="is_ebit_CMDEC" localSheetId="2">#REF!</definedName>
    <definedName name="is_ebit_CMDEC" localSheetId="1">#REF!</definedName>
    <definedName name="is_ebit_CMDEC">#REF!</definedName>
    <definedName name="is_ebit_CMDEG" localSheetId="3">#REF!</definedName>
    <definedName name="is_ebit_CMDEG" localSheetId="2">#REF!</definedName>
    <definedName name="is_ebit_CMDEG" localSheetId="1">#REF!</definedName>
    <definedName name="is_ebit_CMDEG">#REF!</definedName>
    <definedName name="is_ebit_CMELE" localSheetId="3">#REF!</definedName>
    <definedName name="is_ebit_CMELE" localSheetId="2">#REF!</definedName>
    <definedName name="is_ebit_CMELE" localSheetId="1">#REF!</definedName>
    <definedName name="is_ebit_CMELE">#REF!</definedName>
    <definedName name="is_ebit_CMNEP" localSheetId="3">#REF!</definedName>
    <definedName name="is_ebit_CMNEP" localSheetId="2">#REF!</definedName>
    <definedName name="is_ebit_CMNEP" localSheetId="1">#REF!</definedName>
    <definedName name="is_ebit_CMNEP">#REF!</definedName>
    <definedName name="is_ebit_corp" localSheetId="3">#REF!</definedName>
    <definedName name="is_ebit_corp" localSheetId="2">#REF!</definedName>
    <definedName name="is_ebit_corp" localSheetId="1">#REF!</definedName>
    <definedName name="is_ebit_corp">#REF!</definedName>
    <definedName name="is_ebit_cres" localSheetId="3">#REF!</definedName>
    <definedName name="is_ebit_cres" localSheetId="2">#REF!</definedName>
    <definedName name="is_ebit_cres" localSheetId="1">#REF!</definedName>
    <definedName name="is_ebit_cres">#REF!</definedName>
    <definedName name="is_ebit_crmw" localSheetId="3">#REF!</definedName>
    <definedName name="is_ebit_crmw" localSheetId="2">#REF!</definedName>
    <definedName name="is_ebit_crmw" localSheetId="1">#REF!</definedName>
    <definedName name="is_ebit_crmw">#REF!</definedName>
    <definedName name="is_ebit_dadj" localSheetId="3">#REF!</definedName>
    <definedName name="is_ebit_dadj" localSheetId="2">#REF!</definedName>
    <definedName name="is_ebit_dadj" localSheetId="1">#REF!</definedName>
    <definedName name="is_ebit_dadj">#REF!</definedName>
    <definedName name="is_ebit_dcc" localSheetId="3">#REF!</definedName>
    <definedName name="is_ebit_dcc" localSheetId="2">#REF!</definedName>
    <definedName name="is_ebit_dcc" localSheetId="1">#REF!</definedName>
    <definedName name="is_ebit_dcc">#REF!</definedName>
    <definedName name="is_ebit_dccw" localSheetId="3">#REF!</definedName>
    <definedName name="is_ebit_dccw" localSheetId="2">#REF!</definedName>
    <definedName name="is_ebit_dccw" localSheetId="1">#REF!</definedName>
    <definedName name="is_ebit_dccw">#REF!</definedName>
    <definedName name="is_ebit_dcom" localSheetId="3">#REF!</definedName>
    <definedName name="is_ebit_dcom" localSheetId="2">#REF!</definedName>
    <definedName name="is_ebit_dcom" localSheetId="1">#REF!</definedName>
    <definedName name="is_ebit_dcom">#REF!</definedName>
    <definedName name="is_ebit_degw" localSheetId="3">#REF!</definedName>
    <definedName name="is_ebit_degw" localSheetId="2">#REF!</definedName>
    <definedName name="is_ebit_degw" localSheetId="1">#REF!</definedName>
    <definedName name="is_ebit_degw">#REF!</definedName>
    <definedName name="is_ebit_deiw" localSheetId="3">#REF!</definedName>
    <definedName name="is_ebit_deiw" localSheetId="2">#REF!</definedName>
    <definedName name="is_ebit_deiw" localSheetId="1">#REF!</definedName>
    <definedName name="is_ebit_deiw">#REF!</definedName>
    <definedName name="is_ebit_denw" localSheetId="3">#REF!</definedName>
    <definedName name="is_ebit_denw" localSheetId="2">#REF!</definedName>
    <definedName name="is_ebit_denw" localSheetId="1">#REF!</definedName>
    <definedName name="is_ebit_denw">#REF!</definedName>
    <definedName name="is_ebit_desi" localSheetId="3">#REF!</definedName>
    <definedName name="is_ebit_desi" localSheetId="2">#REF!</definedName>
    <definedName name="is_ebit_desi" localSheetId="1">#REF!</definedName>
    <definedName name="is_ebit_desi">#REF!</definedName>
    <definedName name="is_ebit_dess" localSheetId="3">#REF!</definedName>
    <definedName name="is_ebit_dess" localSheetId="2">#REF!</definedName>
    <definedName name="is_ebit_dess" localSheetId="1">#REF!</definedName>
    <definedName name="is_ebit_dess">#REF!</definedName>
    <definedName name="is_ebit_dfd" localSheetId="3">#REF!</definedName>
    <definedName name="is_ebit_dfd" localSheetId="2">#REF!</definedName>
    <definedName name="is_ebit_dfd" localSheetId="1">#REF!</definedName>
    <definedName name="is_ebit_dfd">#REF!</definedName>
    <definedName name="is_ebit_dgov" localSheetId="3">#REF!</definedName>
    <definedName name="is_ebit_dgov" localSheetId="2">#REF!</definedName>
    <definedName name="is_ebit_dgov" localSheetId="1">#REF!</definedName>
    <definedName name="is_ebit_dgov">#REF!</definedName>
    <definedName name="is_ebit_dnet" localSheetId="3">#REF!</definedName>
    <definedName name="is_ebit_dnet" localSheetId="2">#REF!</definedName>
    <definedName name="is_ebit_dnet" localSheetId="1">#REF!</definedName>
    <definedName name="is_ebit_dnet">#REF!</definedName>
    <definedName name="is_ebit_dpbg" localSheetId="3">#REF!</definedName>
    <definedName name="is_ebit_dpbg" localSheetId="2">#REF!</definedName>
    <definedName name="is_ebit_dpbg" localSheetId="1">#REF!</definedName>
    <definedName name="is_ebit_dpbg">#REF!</definedName>
    <definedName name="is_ebit_dsol" localSheetId="3">#REF!</definedName>
    <definedName name="is_ebit_dsol" localSheetId="2">#REF!</definedName>
    <definedName name="is_ebit_dsol" localSheetId="1">#REF!</definedName>
    <definedName name="is_ebit_dsol">#REF!</definedName>
    <definedName name="is_ebit_eadj" localSheetId="3">#REF!</definedName>
    <definedName name="is_ebit_eadj" localSheetId="2">#REF!</definedName>
    <definedName name="is_ebit_eadj" localSheetId="1">#REF!</definedName>
    <definedName name="is_ebit_eadj">#REF!</definedName>
    <definedName name="is_ebit_egov" localSheetId="3">#REF!</definedName>
    <definedName name="is_ebit_egov" localSheetId="2">#REF!</definedName>
    <definedName name="is_ebit_egov" localSheetId="1">#REF!</definedName>
    <definedName name="is_ebit_egov">#REF!</definedName>
    <definedName name="is_ebit_elec" localSheetId="3">#REF!</definedName>
    <definedName name="is_ebit_elec" localSheetId="2">#REF!</definedName>
    <definedName name="is_ebit_elec" localSheetId="1">#REF!</definedName>
    <definedName name="is_ebit_elec">#REF!</definedName>
    <definedName name="is_ebit_eso" localSheetId="3">#REF!</definedName>
    <definedName name="is_ebit_eso" localSheetId="2">#REF!</definedName>
    <definedName name="is_ebit_eso" localSheetId="1">#REF!</definedName>
    <definedName name="is_ebit_eso">#REF!</definedName>
    <definedName name="is_ebit_esvc" localSheetId="3">#REF!</definedName>
    <definedName name="is_ebit_esvc" localSheetId="2">#REF!</definedName>
    <definedName name="is_ebit_esvc" localSheetId="1">#REF!</definedName>
    <definedName name="is_ebit_esvc">#REF!</definedName>
    <definedName name="is_ebit_etrn" localSheetId="3">#REF!</definedName>
    <definedName name="is_ebit_etrn" localSheetId="2">#REF!</definedName>
    <definedName name="is_ebit_etrn" localSheetId="1">#REF!</definedName>
    <definedName name="is_ebit_etrn">#REF!</definedName>
    <definedName name="is_ebit_exitem" localSheetId="3">#REF!</definedName>
    <definedName name="is_ebit_exitem" localSheetId="2">#REF!</definedName>
    <definedName name="is_ebit_exitem" localSheetId="1">#REF!</definedName>
    <definedName name="is_ebit_exitem">#REF!</definedName>
    <definedName name="is_ebit_fnco" localSheetId="3">#REF!</definedName>
    <definedName name="is_ebit_fnco" localSheetId="2">#REF!</definedName>
    <definedName name="is_ebit_fnco" localSheetId="1">#REF!</definedName>
    <definedName name="is_ebit_fnco">#REF!</definedName>
    <definedName name="is_ebit_fsac" localSheetId="3">#REF!</definedName>
    <definedName name="is_ebit_fsac" localSheetId="2">#REF!</definedName>
    <definedName name="is_ebit_fsac" localSheetId="1">#REF!</definedName>
    <definedName name="is_ebit_fsac">#REF!</definedName>
    <definedName name="is_ebit_fsad" localSheetId="3">#REF!</definedName>
    <definedName name="is_ebit_fsad" localSheetId="2">#REF!</definedName>
    <definedName name="is_ebit_fsad" localSheetId="1">#REF!</definedName>
    <definedName name="is_ebit_fsad">#REF!</definedName>
    <definedName name="is_ebit_fser" localSheetId="3">#REF!</definedName>
    <definedName name="is_ebit_fser" localSheetId="2">#REF!</definedName>
    <definedName name="is_ebit_fser" localSheetId="1">#REF!</definedName>
    <definedName name="is_ebit_fser">#REF!</definedName>
    <definedName name="is_ebit_fstp" localSheetId="3">#REF!</definedName>
    <definedName name="is_ebit_fstp" localSheetId="2">#REF!</definedName>
    <definedName name="is_ebit_fstp" localSheetId="1">#REF!</definedName>
    <definedName name="is_ebit_fstp">#REF!</definedName>
    <definedName name="is_ebit_gaap_CM1DC" localSheetId="3">#REF!</definedName>
    <definedName name="is_ebit_gaap_CM1DC" localSheetId="2">#REF!</definedName>
    <definedName name="is_ebit_gaap_CM1DC" localSheetId="1">#REF!</definedName>
    <definedName name="is_ebit_gaap_CM1DC">#REF!</definedName>
    <definedName name="is_ebit_gaap_CM1DE" localSheetId="3">#REF!</definedName>
    <definedName name="is_ebit_gaap_CM1DE" localSheetId="2">#REF!</definedName>
    <definedName name="is_ebit_gaap_CM1DE" localSheetId="1">#REF!</definedName>
    <definedName name="is_ebit_gaap_CM1DE">#REF!</definedName>
    <definedName name="is_ebit_gaap_CM1EL" localSheetId="3">#REF!</definedName>
    <definedName name="is_ebit_gaap_CM1EL" localSheetId="2">#REF!</definedName>
    <definedName name="is_ebit_gaap_CM1EL" localSheetId="1">#REF!</definedName>
    <definedName name="is_ebit_gaap_CM1EL">#REF!</definedName>
    <definedName name="is_ebit_gaap_CM1NE" localSheetId="3">#REF!</definedName>
    <definedName name="is_ebit_gaap_CM1NE" localSheetId="2">#REF!</definedName>
    <definedName name="is_ebit_gaap_CM1NE" localSheetId="1">#REF!</definedName>
    <definedName name="is_ebit_gaap_CM1NE">#REF!</definedName>
    <definedName name="is_ebit_gaap_CM2DC" localSheetId="3">#REF!</definedName>
    <definedName name="is_ebit_gaap_CM2DC" localSheetId="2">#REF!</definedName>
    <definedName name="is_ebit_gaap_CM2DC" localSheetId="1">#REF!</definedName>
    <definedName name="is_ebit_gaap_CM2DC">#REF!</definedName>
    <definedName name="is_ebit_gaap_CM2DE" localSheetId="3">#REF!</definedName>
    <definedName name="is_ebit_gaap_CM2DE" localSheetId="2">#REF!</definedName>
    <definedName name="is_ebit_gaap_CM2DE" localSheetId="1">#REF!</definedName>
    <definedName name="is_ebit_gaap_CM2DE">#REF!</definedName>
    <definedName name="is_ebit_gaap_CM2EL" localSheetId="3">#REF!</definedName>
    <definedName name="is_ebit_gaap_CM2EL" localSheetId="2">#REF!</definedName>
    <definedName name="is_ebit_gaap_CM2EL" localSheetId="1">#REF!</definedName>
    <definedName name="is_ebit_gaap_CM2EL">#REF!</definedName>
    <definedName name="is_ebit_gaap_CM2NE" localSheetId="3">#REF!</definedName>
    <definedName name="is_ebit_gaap_CM2NE" localSheetId="2">#REF!</definedName>
    <definedName name="is_ebit_gaap_CM2NE" localSheetId="1">#REF!</definedName>
    <definedName name="is_ebit_gaap_CM2NE">#REF!</definedName>
    <definedName name="is_ebit_gaap_CM3DC" localSheetId="3">#REF!</definedName>
    <definedName name="is_ebit_gaap_CM3DC" localSheetId="2">#REF!</definedName>
    <definedName name="is_ebit_gaap_CM3DC" localSheetId="1">#REF!</definedName>
    <definedName name="is_ebit_gaap_CM3DC">#REF!</definedName>
    <definedName name="is_ebit_gaap_CM3DE" localSheetId="3">#REF!</definedName>
    <definedName name="is_ebit_gaap_CM3DE" localSheetId="2">#REF!</definedName>
    <definedName name="is_ebit_gaap_CM3DE" localSheetId="1">#REF!</definedName>
    <definedName name="is_ebit_gaap_CM3DE">#REF!</definedName>
    <definedName name="is_ebit_gaap_CM3EL" localSheetId="3">#REF!</definedName>
    <definedName name="is_ebit_gaap_CM3EL" localSheetId="2">#REF!</definedName>
    <definedName name="is_ebit_gaap_CM3EL" localSheetId="1">#REF!</definedName>
    <definedName name="is_ebit_gaap_CM3EL">#REF!</definedName>
    <definedName name="is_ebit_gaap_CM3NE" localSheetId="3">#REF!</definedName>
    <definedName name="is_ebit_gaap_CM3NE" localSheetId="2">#REF!</definedName>
    <definedName name="is_ebit_gaap_CM3NE" localSheetId="1">#REF!</definedName>
    <definedName name="is_ebit_gaap_CM3NE">#REF!</definedName>
    <definedName name="is_ebit_gaap_CM4DC" localSheetId="3">#REF!</definedName>
    <definedName name="is_ebit_gaap_CM4DC" localSheetId="2">#REF!</definedName>
    <definedName name="is_ebit_gaap_CM4DC" localSheetId="1">#REF!</definedName>
    <definedName name="is_ebit_gaap_CM4DC">#REF!</definedName>
    <definedName name="is_ebit_gaap_CM4DE" localSheetId="3">#REF!</definedName>
    <definedName name="is_ebit_gaap_CM4DE" localSheetId="2">#REF!</definedName>
    <definedName name="is_ebit_gaap_CM4DE" localSheetId="1">#REF!</definedName>
    <definedName name="is_ebit_gaap_CM4DE">#REF!</definedName>
    <definedName name="is_ebit_gaap_CM4EL" localSheetId="3">#REF!</definedName>
    <definedName name="is_ebit_gaap_CM4EL" localSheetId="2">#REF!</definedName>
    <definedName name="is_ebit_gaap_CM4EL" localSheetId="1">#REF!</definedName>
    <definedName name="is_ebit_gaap_CM4EL">#REF!</definedName>
    <definedName name="is_ebit_gaap_CM4NE" localSheetId="3">#REF!</definedName>
    <definedName name="is_ebit_gaap_CM4NE" localSheetId="2">#REF!</definedName>
    <definedName name="is_ebit_gaap_CM4NE" localSheetId="1">#REF!</definedName>
    <definedName name="is_ebit_gaap_CM4NE">#REF!</definedName>
    <definedName name="is_ebit_gaap_CM5DC" localSheetId="3">#REF!</definedName>
    <definedName name="is_ebit_gaap_CM5DC" localSheetId="2">#REF!</definedName>
    <definedName name="is_ebit_gaap_CM5DC" localSheetId="1">#REF!</definedName>
    <definedName name="is_ebit_gaap_CM5DC">#REF!</definedName>
    <definedName name="is_ebit_gaap_CM5DE" localSheetId="3">#REF!</definedName>
    <definedName name="is_ebit_gaap_CM5DE" localSheetId="2">#REF!</definedName>
    <definedName name="is_ebit_gaap_CM5DE" localSheetId="1">#REF!</definedName>
    <definedName name="is_ebit_gaap_CM5DE">#REF!</definedName>
    <definedName name="is_ebit_gaap_CMDCC" localSheetId="3">#REF!</definedName>
    <definedName name="is_ebit_gaap_CMDCC" localSheetId="2">#REF!</definedName>
    <definedName name="is_ebit_gaap_CMDCC" localSheetId="1">#REF!</definedName>
    <definedName name="is_ebit_gaap_CMDCC">#REF!</definedName>
    <definedName name="is_ebit_gaap_CMDEC" localSheetId="3">#REF!</definedName>
    <definedName name="is_ebit_gaap_CMDEC" localSheetId="2">#REF!</definedName>
    <definedName name="is_ebit_gaap_CMDEC" localSheetId="1">#REF!</definedName>
    <definedName name="is_ebit_gaap_CMDEC">#REF!</definedName>
    <definedName name="is_ebit_gaap_CMDEG" localSheetId="3">#REF!</definedName>
    <definedName name="is_ebit_gaap_CMDEG" localSheetId="2">#REF!</definedName>
    <definedName name="is_ebit_gaap_CMDEG" localSheetId="1">#REF!</definedName>
    <definedName name="is_ebit_gaap_CMDEG">#REF!</definedName>
    <definedName name="is_ebit_gaap_CMELE" localSheetId="3">#REF!</definedName>
    <definedName name="is_ebit_gaap_CMELE" localSheetId="2">#REF!</definedName>
    <definedName name="is_ebit_gaap_CMELE" localSheetId="1">#REF!</definedName>
    <definedName name="is_ebit_gaap_CMELE">#REF!</definedName>
    <definedName name="is_ebit_gaap_CMNEP" localSheetId="3">#REF!</definedName>
    <definedName name="is_ebit_gaap_CMNEP" localSheetId="2">#REF!</definedName>
    <definedName name="is_ebit_gaap_CMNEP" localSheetId="1">#REF!</definedName>
    <definedName name="is_ebit_gaap_CMNEP">#REF!</definedName>
    <definedName name="is_ebit_gaap_dpbg" localSheetId="3">#REF!</definedName>
    <definedName name="is_ebit_gaap_dpbg" localSheetId="2">#REF!</definedName>
    <definedName name="is_ebit_gaap_dpbg" localSheetId="1">#REF!</definedName>
    <definedName name="is_ebit_gaap_dpbg">#REF!</definedName>
    <definedName name="is_ebit_gaap_etrn" localSheetId="3">#REF!</definedName>
    <definedName name="is_ebit_gaap_etrn" localSheetId="2">#REF!</definedName>
    <definedName name="is_ebit_gaap_etrn" localSheetId="1">#REF!</definedName>
    <definedName name="is_ebit_gaap_etrn">#REF!</definedName>
    <definedName name="is_ebit_gaap_nep" localSheetId="3">#REF!</definedName>
    <definedName name="is_ebit_gaap_nep" localSheetId="2">#REF!</definedName>
    <definedName name="is_ebit_gaap_nep" localSheetId="1">#REF!</definedName>
    <definedName name="is_ebit_gaap_nep">#REF!</definedName>
    <definedName name="is_ebit_gaap_tsc" localSheetId="3">#REF!</definedName>
    <definedName name="is_ebit_gaap_tsc" localSheetId="2">#REF!</definedName>
    <definedName name="is_ebit_gaap_tsc" localSheetId="1">#REF!</definedName>
    <definedName name="is_ebit_gaap_tsc">#REF!</definedName>
    <definedName name="is_ebit_gadd" localSheetId="3">#REF!</definedName>
    <definedName name="is_ebit_gadd" localSheetId="2">#REF!</definedName>
    <definedName name="is_ebit_gadd" localSheetId="1">#REF!</definedName>
    <definedName name="is_ebit_gadd">#REF!</definedName>
    <definedName name="is_ebit_gadi" localSheetId="3">#REF!</definedName>
    <definedName name="is_ebit_gadi" localSheetId="2">#REF!</definedName>
    <definedName name="is_ebit_gadi" localSheetId="1">#REF!</definedName>
    <definedName name="is_ebit_gadi">#REF!</definedName>
    <definedName name="is_ebit_gadj" localSheetId="3">#REF!</definedName>
    <definedName name="is_ebit_gadj" localSheetId="2">#REF!</definedName>
    <definedName name="is_ebit_gadj" localSheetId="1">#REF!</definedName>
    <definedName name="is_ebit_gadj">#REF!</definedName>
    <definedName name="is_ebit_gov" localSheetId="3">#REF!</definedName>
    <definedName name="is_ebit_gov" localSheetId="2">#REF!</definedName>
    <definedName name="is_ebit_gov" localSheetId="1">#REF!</definedName>
    <definedName name="is_ebit_gov">#REF!</definedName>
    <definedName name="is_ebit_govd" localSheetId="3">#REF!</definedName>
    <definedName name="is_ebit_govd" localSheetId="2">#REF!</definedName>
    <definedName name="is_ebit_govd" localSheetId="1">#REF!</definedName>
    <definedName name="is_ebit_govd">#REF!</definedName>
    <definedName name="is_ebit_gove" localSheetId="3">#REF!</definedName>
    <definedName name="is_ebit_gove" localSheetId="2">#REF!</definedName>
    <definedName name="is_ebit_gove" localSheetId="1">#REF!</definedName>
    <definedName name="is_ebit_gove">#REF!</definedName>
    <definedName name="is_ebit_gross_CM1DC" localSheetId="3">#REF!</definedName>
    <definedName name="is_ebit_gross_CM1DC" localSheetId="2">#REF!</definedName>
    <definedName name="is_ebit_gross_CM1DC" localSheetId="1">#REF!</definedName>
    <definedName name="is_ebit_gross_CM1DC">#REF!</definedName>
    <definedName name="is_ebit_gross_CM1DE" localSheetId="3">#REF!</definedName>
    <definedName name="is_ebit_gross_CM1DE" localSheetId="2">#REF!</definedName>
    <definedName name="is_ebit_gross_CM1DE" localSheetId="1">#REF!</definedName>
    <definedName name="is_ebit_gross_CM1DE">#REF!</definedName>
    <definedName name="is_ebit_gross_CM1EL" localSheetId="3">#REF!</definedName>
    <definedName name="is_ebit_gross_CM1EL" localSheetId="2">#REF!</definedName>
    <definedName name="is_ebit_gross_CM1EL" localSheetId="1">#REF!</definedName>
    <definedName name="is_ebit_gross_CM1EL">#REF!</definedName>
    <definedName name="is_ebit_gross_CM1NE" localSheetId="3">#REF!</definedName>
    <definedName name="is_ebit_gross_CM1NE" localSheetId="2">#REF!</definedName>
    <definedName name="is_ebit_gross_CM1NE" localSheetId="1">#REF!</definedName>
    <definedName name="is_ebit_gross_CM1NE">#REF!</definedName>
    <definedName name="is_ebit_gross_CM2DC" localSheetId="3">#REF!</definedName>
    <definedName name="is_ebit_gross_CM2DC" localSheetId="2">#REF!</definedName>
    <definedName name="is_ebit_gross_CM2DC" localSheetId="1">#REF!</definedName>
    <definedName name="is_ebit_gross_CM2DC">#REF!</definedName>
    <definedName name="is_ebit_gross_CM2DE" localSheetId="3">#REF!</definedName>
    <definedName name="is_ebit_gross_CM2DE" localSheetId="2">#REF!</definedName>
    <definedName name="is_ebit_gross_CM2DE" localSheetId="1">#REF!</definedName>
    <definedName name="is_ebit_gross_CM2DE">#REF!</definedName>
    <definedName name="is_ebit_gross_CM2EL" localSheetId="3">#REF!</definedName>
    <definedName name="is_ebit_gross_CM2EL" localSheetId="2">#REF!</definedName>
    <definedName name="is_ebit_gross_CM2EL" localSheetId="1">#REF!</definedName>
    <definedName name="is_ebit_gross_CM2EL">#REF!</definedName>
    <definedName name="is_ebit_gross_CM2NE" localSheetId="3">#REF!</definedName>
    <definedName name="is_ebit_gross_CM2NE" localSheetId="2">#REF!</definedName>
    <definedName name="is_ebit_gross_CM2NE" localSheetId="1">#REF!</definedName>
    <definedName name="is_ebit_gross_CM2NE">#REF!</definedName>
    <definedName name="is_ebit_gross_CM3DC" localSheetId="3">#REF!</definedName>
    <definedName name="is_ebit_gross_CM3DC" localSheetId="2">#REF!</definedName>
    <definedName name="is_ebit_gross_CM3DC" localSheetId="1">#REF!</definedName>
    <definedName name="is_ebit_gross_CM3DC">#REF!</definedName>
    <definedName name="is_ebit_gross_CM3DE" localSheetId="3">#REF!</definedName>
    <definedName name="is_ebit_gross_CM3DE" localSheetId="2">#REF!</definedName>
    <definedName name="is_ebit_gross_CM3DE" localSheetId="1">#REF!</definedName>
    <definedName name="is_ebit_gross_CM3DE">#REF!</definedName>
    <definedName name="is_ebit_gross_CM3EL" localSheetId="3">#REF!</definedName>
    <definedName name="is_ebit_gross_CM3EL" localSheetId="2">#REF!</definedName>
    <definedName name="is_ebit_gross_CM3EL" localSheetId="1">#REF!</definedName>
    <definedName name="is_ebit_gross_CM3EL">#REF!</definedName>
    <definedName name="is_ebit_gross_CM3NE" localSheetId="3">#REF!</definedName>
    <definedName name="is_ebit_gross_CM3NE" localSheetId="2">#REF!</definedName>
    <definedName name="is_ebit_gross_CM3NE" localSheetId="1">#REF!</definedName>
    <definedName name="is_ebit_gross_CM3NE">#REF!</definedName>
    <definedName name="is_ebit_gross_CM4DC" localSheetId="3">#REF!</definedName>
    <definedName name="is_ebit_gross_CM4DC" localSheetId="2">#REF!</definedName>
    <definedName name="is_ebit_gross_CM4DC" localSheetId="1">#REF!</definedName>
    <definedName name="is_ebit_gross_CM4DC">#REF!</definedName>
    <definedName name="is_ebit_gross_CM4DE" localSheetId="3">#REF!</definedName>
    <definedName name="is_ebit_gross_CM4DE" localSheetId="2">#REF!</definedName>
    <definedName name="is_ebit_gross_CM4DE" localSheetId="1">#REF!</definedName>
    <definedName name="is_ebit_gross_CM4DE">#REF!</definedName>
    <definedName name="is_ebit_gross_CM4EL" localSheetId="3">#REF!</definedName>
    <definedName name="is_ebit_gross_CM4EL" localSheetId="2">#REF!</definedName>
    <definedName name="is_ebit_gross_CM4EL" localSheetId="1">#REF!</definedName>
    <definedName name="is_ebit_gross_CM4EL">#REF!</definedName>
    <definedName name="is_ebit_gross_CM4NE" localSheetId="3">#REF!</definedName>
    <definedName name="is_ebit_gross_CM4NE" localSheetId="2">#REF!</definedName>
    <definedName name="is_ebit_gross_CM4NE" localSheetId="1">#REF!</definedName>
    <definedName name="is_ebit_gross_CM4NE">#REF!</definedName>
    <definedName name="is_ebit_gross_CM5DC" localSheetId="3">#REF!</definedName>
    <definedName name="is_ebit_gross_CM5DC" localSheetId="2">#REF!</definedName>
    <definedName name="is_ebit_gross_CM5DC" localSheetId="1">#REF!</definedName>
    <definedName name="is_ebit_gross_CM5DC">#REF!</definedName>
    <definedName name="is_ebit_gross_CM5DE" localSheetId="3">#REF!</definedName>
    <definedName name="is_ebit_gross_CM5DE" localSheetId="2">#REF!</definedName>
    <definedName name="is_ebit_gross_CM5DE" localSheetId="1">#REF!</definedName>
    <definedName name="is_ebit_gross_CM5DE">#REF!</definedName>
    <definedName name="is_ebit_gross_CMDCC" localSheetId="3">#REF!</definedName>
    <definedName name="is_ebit_gross_CMDCC" localSheetId="2">#REF!</definedName>
    <definedName name="is_ebit_gross_CMDCC" localSheetId="1">#REF!</definedName>
    <definedName name="is_ebit_gross_CMDCC">#REF!</definedName>
    <definedName name="is_ebit_gross_CMDEC" localSheetId="3">#REF!</definedName>
    <definedName name="is_ebit_gross_CMDEC" localSheetId="2">#REF!</definedName>
    <definedName name="is_ebit_gross_CMDEC" localSheetId="1">#REF!</definedName>
    <definedName name="is_ebit_gross_CMDEC">#REF!</definedName>
    <definedName name="is_ebit_gross_CMELE" localSheetId="3">#REF!</definedName>
    <definedName name="is_ebit_gross_CMELE" localSheetId="2">#REF!</definedName>
    <definedName name="is_ebit_gross_CMELE" localSheetId="1">#REF!</definedName>
    <definedName name="is_ebit_gross_CMELE">#REF!</definedName>
    <definedName name="is_ebit_gross_CMNEP" localSheetId="3">#REF!</definedName>
    <definedName name="is_ebit_gross_CMNEP" localSheetId="2">#REF!</definedName>
    <definedName name="is_ebit_gross_CMNEP" localSheetId="1">#REF!</definedName>
    <definedName name="is_ebit_gross_CMNEP">#REF!</definedName>
    <definedName name="is_ebit_mali" localSheetId="3">#REF!</definedName>
    <definedName name="is_ebit_mali" localSheetId="2">#REF!</definedName>
    <definedName name="is_ebit_mali" localSheetId="1">#REF!</definedName>
    <definedName name="is_ebit_mali">#REF!</definedName>
    <definedName name="is_ebit_mwp" localSheetId="3">#REF!</definedName>
    <definedName name="is_ebit_mwp" localSheetId="2">#REF!</definedName>
    <definedName name="is_ebit_mwp" localSheetId="1">#REF!</definedName>
    <definedName name="is_ebit_mwp">#REF!</definedName>
    <definedName name="is_ebit_nep" localSheetId="3">#REF!</definedName>
    <definedName name="is_ebit_nep" localSheetId="2">#REF!</definedName>
    <definedName name="is_ebit_nep" localSheetId="1">#REF!</definedName>
    <definedName name="is_ebit_nep">#REF!</definedName>
    <definedName name="is_ebit_ngov" localSheetId="3">#REF!</definedName>
    <definedName name="is_ebit_ngov" localSheetId="2">#REF!</definedName>
    <definedName name="is_ebit_ngov" localSheetId="1">#REF!</definedName>
    <definedName name="is_ebit_ngov">#REF!</definedName>
    <definedName name="is_ebit_npl" localSheetId="3">#REF!</definedName>
    <definedName name="is_ebit_npl" localSheetId="2">#REF!</definedName>
    <definedName name="is_ebit_npl" localSheetId="1">#REF!</definedName>
    <definedName name="is_ebit_npl">#REF!</definedName>
    <definedName name="is_ebit_resm" localSheetId="3">#REF!</definedName>
    <definedName name="is_ebit_resm" localSheetId="2">#REF!</definedName>
    <definedName name="is_ebit_resm" localSheetId="1">#REF!</definedName>
    <definedName name="is_ebit_resm">#REF!</definedName>
    <definedName name="is_ebit_rgov" localSheetId="3">#REF!</definedName>
    <definedName name="is_ebit_rgov" localSheetId="2">#REF!</definedName>
    <definedName name="is_ebit_rgov" localSheetId="1">#REF!</definedName>
    <definedName name="is_ebit_rgov">#REF!</definedName>
    <definedName name="is_ebit_rmwp" localSheetId="3">#REF!</definedName>
    <definedName name="is_ebit_rmwp" localSheetId="2">#REF!</definedName>
    <definedName name="is_ebit_rmwp" localSheetId="1">#REF!</definedName>
    <definedName name="is_ebit_rmwp">#REF!</definedName>
    <definedName name="is_ebit_rode" localSheetId="3">#REF!</definedName>
    <definedName name="is_ebit_rode" localSheetId="2">#REF!</definedName>
    <definedName name="is_ebit_rode" localSheetId="1">#REF!</definedName>
    <definedName name="is_ebit_rode">#REF!</definedName>
    <definedName name="is_ebit_sols" localSheetId="3">#REF!</definedName>
    <definedName name="is_ebit_sols" localSheetId="2">#REF!</definedName>
    <definedName name="is_ebit_sols" localSheetId="1">#REF!</definedName>
    <definedName name="is_ebit_sols">#REF!</definedName>
    <definedName name="is_ebit_tam" localSheetId="3">#REF!</definedName>
    <definedName name="is_ebit_tam" localSheetId="2">#REF!</definedName>
    <definedName name="is_ebit_tam" localSheetId="1">#REF!</definedName>
    <definedName name="is_ebit_tam">#REF!</definedName>
    <definedName name="is_ebit_tsc" localSheetId="3">#REF!</definedName>
    <definedName name="is_ebit_tsc" localSheetId="2">#REF!</definedName>
    <definedName name="is_ebit_tsc" localSheetId="1">#REF!</definedName>
    <definedName name="is_ebit_tsc">#REF!</definedName>
    <definedName name="is_ebit_vent" localSheetId="3">#REF!</definedName>
    <definedName name="is_ebit_vent" localSheetId="2">#REF!</definedName>
    <definedName name="is_ebit_vent" localSheetId="1">#REF!</definedName>
    <definedName name="is_ebit_vent">#REF!</definedName>
    <definedName name="is_ebit_vfs" localSheetId="3">#REF!</definedName>
    <definedName name="is_ebit_vfs" localSheetId="2">#REF!</definedName>
    <definedName name="is_ebit_vfs" localSheetId="1">#REF!</definedName>
    <definedName name="is_ebit_vfs">#REF!</definedName>
    <definedName name="is_ebit_watr" localSheetId="3">#REF!</definedName>
    <definedName name="is_ebit_watr" localSheetId="2">#REF!</definedName>
    <definedName name="is_ebit_watr" localSheetId="1">#REF!</definedName>
    <definedName name="is_ebit_watr">#REF!</definedName>
    <definedName name="is_ebit_west" localSheetId="3">#REF!</definedName>
    <definedName name="is_ebit_west" localSheetId="2">#REF!</definedName>
    <definedName name="is_ebit_west" localSheetId="1">#REF!</definedName>
    <definedName name="is_ebit_west">#REF!</definedName>
    <definedName name="is_ebit_wolv" localSheetId="3">#REF!</definedName>
    <definedName name="is_ebit_wolv" localSheetId="2">#REF!</definedName>
    <definedName name="is_ebit_wolv" localSheetId="1">#REF!</definedName>
    <definedName name="is_ebit_wolv">#REF!</definedName>
    <definedName name="is_ebitg" localSheetId="3">#REF!</definedName>
    <definedName name="is_ebitg" localSheetId="2">#REF!</definedName>
    <definedName name="is_ebitg" localSheetId="1">#REF!</definedName>
    <definedName name="is_ebitg">#REF!</definedName>
    <definedName name="is_ebitg_ambr" localSheetId="3">#REF!</definedName>
    <definedName name="is_ebitg_ambr" localSheetId="2">#REF!</definedName>
    <definedName name="is_ebitg_ambr" localSheetId="1">#REF!</definedName>
    <definedName name="is_ebitg_ambr">#REF!</definedName>
    <definedName name="is_ebitg_asst" localSheetId="3">#REF!</definedName>
    <definedName name="is_ebitg_asst" localSheetId="2">#REF!</definedName>
    <definedName name="is_ebitg_asst" localSheetId="1">#REF!</definedName>
    <definedName name="is_ebitg_asst">#REF!</definedName>
    <definedName name="is_ebitg_capx" localSheetId="3">#REF!</definedName>
    <definedName name="is_ebitg_capx" localSheetId="2">#REF!</definedName>
    <definedName name="is_ebitg_capx" localSheetId="1">#REF!</definedName>
    <definedName name="is_ebitg_capx">#REF!</definedName>
    <definedName name="is_ebitg_corp" localSheetId="3">#REF!</definedName>
    <definedName name="is_ebitg_corp" localSheetId="2">#REF!</definedName>
    <definedName name="is_ebitg_corp" localSheetId="1">#REF!</definedName>
    <definedName name="is_ebitg_corp">#REF!</definedName>
    <definedName name="is_ebitg_cres" localSheetId="3">#REF!</definedName>
    <definedName name="is_ebitg_cres" localSheetId="2">#REF!</definedName>
    <definedName name="is_ebitg_cres" localSheetId="1">#REF!</definedName>
    <definedName name="is_ebitg_cres">#REF!</definedName>
    <definedName name="is_ebitg_dcc" localSheetId="3">#REF!</definedName>
    <definedName name="is_ebitg_dcc" localSheetId="2">#REF!</definedName>
    <definedName name="is_ebitg_dcc" localSheetId="1">#REF!</definedName>
    <definedName name="is_ebitg_dcc">#REF!</definedName>
    <definedName name="is_ebitg_dcom" localSheetId="3">#REF!</definedName>
    <definedName name="is_ebitg_dcom" localSheetId="2">#REF!</definedName>
    <definedName name="is_ebitg_dcom" localSheetId="1">#REF!</definedName>
    <definedName name="is_ebitg_dcom">#REF!</definedName>
    <definedName name="is_ebitg_desi" localSheetId="3">#REF!</definedName>
    <definedName name="is_ebitg_desi" localSheetId="2">#REF!</definedName>
    <definedName name="is_ebitg_desi" localSheetId="1">#REF!</definedName>
    <definedName name="is_ebitg_desi">#REF!</definedName>
    <definedName name="is_ebitg_dfd" localSheetId="3">#REF!</definedName>
    <definedName name="is_ebitg_dfd" localSheetId="2">#REF!</definedName>
    <definedName name="is_ebitg_dfd" localSheetId="1">#REF!</definedName>
    <definedName name="is_ebitg_dfd">#REF!</definedName>
    <definedName name="is_ebitg_dnet" localSheetId="3">#REF!</definedName>
    <definedName name="is_ebitg_dnet" localSheetId="2">#REF!</definedName>
    <definedName name="is_ebitg_dnet" localSheetId="1">#REF!</definedName>
    <definedName name="is_ebitg_dnet">#REF!</definedName>
    <definedName name="is_ebitg_dsol" localSheetId="3">#REF!</definedName>
    <definedName name="is_ebitg_dsol" localSheetId="2">#REF!</definedName>
    <definedName name="is_ebitg_dsol" localSheetId="1">#REF!</definedName>
    <definedName name="is_ebitg_dsol">#REF!</definedName>
    <definedName name="is_ebitg_eadj" localSheetId="3">#REF!</definedName>
    <definedName name="is_ebitg_eadj" localSheetId="2">#REF!</definedName>
    <definedName name="is_ebitg_eadj" localSheetId="1">#REF!</definedName>
    <definedName name="is_ebitg_eadj">#REF!</definedName>
    <definedName name="is_ebitg_elec" localSheetId="3">#REF!</definedName>
    <definedName name="is_ebitg_elec" localSheetId="2">#REF!</definedName>
    <definedName name="is_ebitg_elec" localSheetId="1">#REF!</definedName>
    <definedName name="is_ebitg_elec">#REF!</definedName>
    <definedName name="is_ebitg_esvc" localSheetId="3">#REF!</definedName>
    <definedName name="is_ebitg_esvc" localSheetId="2">#REF!</definedName>
    <definedName name="is_ebitg_esvc" localSheetId="1">#REF!</definedName>
    <definedName name="is_ebitg_esvc">#REF!</definedName>
    <definedName name="is_ebitg_fnco" localSheetId="3">#REF!</definedName>
    <definedName name="is_ebitg_fnco" localSheetId="2">#REF!</definedName>
    <definedName name="is_ebitg_fnco" localSheetId="1">#REF!</definedName>
    <definedName name="is_ebitg_fnco">#REF!</definedName>
    <definedName name="is_ebitg_fsac" localSheetId="3">#REF!</definedName>
    <definedName name="is_ebitg_fsac" localSheetId="2">#REF!</definedName>
    <definedName name="is_ebitg_fsac" localSheetId="1">#REF!</definedName>
    <definedName name="is_ebitg_fsac">#REF!</definedName>
    <definedName name="is_ebitg_fser" localSheetId="3">#REF!</definedName>
    <definedName name="is_ebitg_fser" localSheetId="2">#REF!</definedName>
    <definedName name="is_ebitg_fser" localSheetId="1">#REF!</definedName>
    <definedName name="is_ebitg_fser">#REF!</definedName>
    <definedName name="is_ebitg_fstp" localSheetId="3">#REF!</definedName>
    <definedName name="is_ebitg_fstp" localSheetId="2">#REF!</definedName>
    <definedName name="is_ebitg_fstp" localSheetId="1">#REF!</definedName>
    <definedName name="is_ebitg_fstp">#REF!</definedName>
    <definedName name="is_ebitg_gadd" localSheetId="3">#REF!</definedName>
    <definedName name="is_ebitg_gadd" localSheetId="2">#REF!</definedName>
    <definedName name="is_ebitg_gadd" localSheetId="1">#REF!</definedName>
    <definedName name="is_ebitg_gadd">#REF!</definedName>
    <definedName name="is_ebitg_gadi" localSheetId="3">#REF!</definedName>
    <definedName name="is_ebitg_gadi" localSheetId="2">#REF!</definedName>
    <definedName name="is_ebitg_gadi" localSheetId="1">#REF!</definedName>
    <definedName name="is_ebitg_gadi">#REF!</definedName>
    <definedName name="is_ebitg_mali" localSheetId="3">#REF!</definedName>
    <definedName name="is_ebitg_mali" localSheetId="2">#REF!</definedName>
    <definedName name="is_ebitg_mali" localSheetId="1">#REF!</definedName>
    <definedName name="is_ebitg_mali">#REF!</definedName>
    <definedName name="is_ebitg_nep" localSheetId="3">#REF!</definedName>
    <definedName name="is_ebitg_nep" localSheetId="2">#REF!</definedName>
    <definedName name="is_ebitg_nep" localSheetId="1">#REF!</definedName>
    <definedName name="is_ebitg_nep">#REF!</definedName>
    <definedName name="is_ebitg_npl" localSheetId="3">#REF!</definedName>
    <definedName name="is_ebitg_npl" localSheetId="2">#REF!</definedName>
    <definedName name="is_ebitg_npl" localSheetId="1">#REF!</definedName>
    <definedName name="is_ebitg_npl">#REF!</definedName>
    <definedName name="is_ebitg_resm" localSheetId="3">#REF!</definedName>
    <definedName name="is_ebitg_resm" localSheetId="2">#REF!</definedName>
    <definedName name="is_ebitg_resm" localSheetId="1">#REF!</definedName>
    <definedName name="is_ebitg_resm">#REF!</definedName>
    <definedName name="is_ebitg_tam" localSheetId="3">#REF!</definedName>
    <definedName name="is_ebitg_tam" localSheetId="2">#REF!</definedName>
    <definedName name="is_ebitg_tam" localSheetId="1">#REF!</definedName>
    <definedName name="is_ebitg_tam">#REF!</definedName>
    <definedName name="is_ebitg_vent" localSheetId="3">#REF!</definedName>
    <definedName name="is_ebitg_vent" localSheetId="2">#REF!</definedName>
    <definedName name="is_ebitg_vent" localSheetId="1">#REF!</definedName>
    <definedName name="is_ebitg_vent">#REF!</definedName>
    <definedName name="is_ebitg_watr" localSheetId="3">#REF!</definedName>
    <definedName name="is_ebitg_watr" localSheetId="2">#REF!</definedName>
    <definedName name="is_ebitg_watr" localSheetId="1">#REF!</definedName>
    <definedName name="is_ebitg_watr">#REF!</definedName>
    <definedName name="is_ebitm" localSheetId="3">#REF!</definedName>
    <definedName name="is_ebitm" localSheetId="2">#REF!</definedName>
    <definedName name="is_ebitm" localSheetId="1">#REF!</definedName>
    <definedName name="is_ebitm">#REF!</definedName>
    <definedName name="is_ebitm_0" localSheetId="3">#REF!</definedName>
    <definedName name="is_ebitm_0" localSheetId="2">#REF!</definedName>
    <definedName name="is_ebitm_0" localSheetId="1">#REF!</definedName>
    <definedName name="is_ebitm_0">#REF!</definedName>
    <definedName name="is_ebitm_ambr" localSheetId="3">#REF!</definedName>
    <definedName name="is_ebitm_ambr" localSheetId="2">#REF!</definedName>
    <definedName name="is_ebitm_ambr" localSheetId="1">#REF!</definedName>
    <definedName name="is_ebitm_ambr">#REF!</definedName>
    <definedName name="is_ebitm_asst" localSheetId="3">#REF!</definedName>
    <definedName name="is_ebitm_asst" localSheetId="2">#REF!</definedName>
    <definedName name="is_ebitm_asst" localSheetId="1">#REF!</definedName>
    <definedName name="is_ebitm_asst">#REF!</definedName>
    <definedName name="is_ebitm_capx" localSheetId="3">#REF!</definedName>
    <definedName name="is_ebitm_capx" localSheetId="2">#REF!</definedName>
    <definedName name="is_ebitm_capx" localSheetId="1">#REF!</definedName>
    <definedName name="is_ebitm_capx">#REF!</definedName>
    <definedName name="is_ebitm_corp" localSheetId="3">#REF!</definedName>
    <definedName name="is_ebitm_corp" localSheetId="2">#REF!</definedName>
    <definedName name="is_ebitm_corp" localSheetId="1">#REF!</definedName>
    <definedName name="is_ebitm_corp">#REF!</definedName>
    <definedName name="is_ebitm_cres" localSheetId="3">#REF!</definedName>
    <definedName name="is_ebitm_cres" localSheetId="2">#REF!</definedName>
    <definedName name="is_ebitm_cres" localSheetId="1">#REF!</definedName>
    <definedName name="is_ebitm_cres">#REF!</definedName>
    <definedName name="is_ebitm_crmw" localSheetId="3">#REF!</definedName>
    <definedName name="is_ebitm_crmw" localSheetId="2">#REF!</definedName>
    <definedName name="is_ebitm_crmw" localSheetId="1">#REF!</definedName>
    <definedName name="is_ebitm_crmw">#REF!</definedName>
    <definedName name="is_ebitm_dadj" localSheetId="3">#REF!</definedName>
    <definedName name="is_ebitm_dadj" localSheetId="2">#REF!</definedName>
    <definedName name="is_ebitm_dadj" localSheetId="1">#REF!</definedName>
    <definedName name="is_ebitm_dadj">#REF!</definedName>
    <definedName name="is_ebitm_dcc" localSheetId="3">#REF!</definedName>
    <definedName name="is_ebitm_dcc" localSheetId="2">#REF!</definedName>
    <definedName name="is_ebitm_dcc" localSheetId="1">#REF!</definedName>
    <definedName name="is_ebitm_dcc">#REF!</definedName>
    <definedName name="is_ebitm_dccw" localSheetId="3">#REF!</definedName>
    <definedName name="is_ebitm_dccw" localSheetId="2">#REF!</definedName>
    <definedName name="is_ebitm_dccw" localSheetId="1">#REF!</definedName>
    <definedName name="is_ebitm_dccw">#REF!</definedName>
    <definedName name="is_ebitm_dcom" localSheetId="3">#REF!</definedName>
    <definedName name="is_ebitm_dcom" localSheetId="2">#REF!</definedName>
    <definedName name="is_ebitm_dcom" localSheetId="1">#REF!</definedName>
    <definedName name="is_ebitm_dcom">#REF!</definedName>
    <definedName name="is_ebitm_degw" localSheetId="3">#REF!</definedName>
    <definedName name="is_ebitm_degw" localSheetId="2">#REF!</definedName>
    <definedName name="is_ebitm_degw" localSheetId="1">#REF!</definedName>
    <definedName name="is_ebitm_degw">#REF!</definedName>
    <definedName name="is_ebitm_deiw" localSheetId="3">#REF!</definedName>
    <definedName name="is_ebitm_deiw" localSheetId="2">#REF!</definedName>
    <definedName name="is_ebitm_deiw" localSheetId="1">#REF!</definedName>
    <definedName name="is_ebitm_deiw">#REF!</definedName>
    <definedName name="is_ebitm_denw" localSheetId="3">#REF!</definedName>
    <definedName name="is_ebitm_denw" localSheetId="2">#REF!</definedName>
    <definedName name="is_ebitm_denw" localSheetId="1">#REF!</definedName>
    <definedName name="is_ebitm_denw">#REF!</definedName>
    <definedName name="is_ebitm_desi" localSheetId="3">#REF!</definedName>
    <definedName name="is_ebitm_desi" localSheetId="2">#REF!</definedName>
    <definedName name="is_ebitm_desi" localSheetId="1">#REF!</definedName>
    <definedName name="is_ebitm_desi">#REF!</definedName>
    <definedName name="is_ebitm_dess" localSheetId="3">#REF!</definedName>
    <definedName name="is_ebitm_dess" localSheetId="2">#REF!</definedName>
    <definedName name="is_ebitm_dess" localSheetId="1">#REF!</definedName>
    <definedName name="is_ebitm_dess">#REF!</definedName>
    <definedName name="is_ebitm_dfd" localSheetId="3">#REF!</definedName>
    <definedName name="is_ebitm_dfd" localSheetId="2">#REF!</definedName>
    <definedName name="is_ebitm_dfd" localSheetId="1">#REF!</definedName>
    <definedName name="is_ebitm_dfd">#REF!</definedName>
    <definedName name="is_ebitm_dgov" localSheetId="3">#REF!</definedName>
    <definedName name="is_ebitm_dgov" localSheetId="2">#REF!</definedName>
    <definedName name="is_ebitm_dgov" localSheetId="1">#REF!</definedName>
    <definedName name="is_ebitm_dgov">#REF!</definedName>
    <definedName name="is_ebitm_dnet" localSheetId="3">#REF!</definedName>
    <definedName name="is_ebitm_dnet" localSheetId="2">#REF!</definedName>
    <definedName name="is_ebitm_dnet" localSheetId="1">#REF!</definedName>
    <definedName name="is_ebitm_dnet">#REF!</definedName>
    <definedName name="is_ebitm_dpbg" localSheetId="3">#REF!</definedName>
    <definedName name="is_ebitm_dpbg" localSheetId="2">#REF!</definedName>
    <definedName name="is_ebitm_dpbg" localSheetId="1">#REF!</definedName>
    <definedName name="is_ebitm_dpbg">#REF!</definedName>
    <definedName name="is_ebitm_dsol" localSheetId="3">#REF!</definedName>
    <definedName name="is_ebitm_dsol" localSheetId="2">#REF!</definedName>
    <definedName name="is_ebitm_dsol" localSheetId="1">#REF!</definedName>
    <definedName name="is_ebitm_dsol">#REF!</definedName>
    <definedName name="is_ebitm_eadj" localSheetId="3">#REF!</definedName>
    <definedName name="is_ebitm_eadj" localSheetId="2">#REF!</definedName>
    <definedName name="is_ebitm_eadj" localSheetId="1">#REF!</definedName>
    <definedName name="is_ebitm_eadj">#REF!</definedName>
    <definedName name="is_ebitm_egov" localSheetId="3">#REF!</definedName>
    <definedName name="is_ebitm_egov" localSheetId="2">#REF!</definedName>
    <definedName name="is_ebitm_egov" localSheetId="1">#REF!</definedName>
    <definedName name="is_ebitm_egov">#REF!</definedName>
    <definedName name="is_ebitm_elec" localSheetId="3">#REF!</definedName>
    <definedName name="is_ebitm_elec" localSheetId="2">#REF!</definedName>
    <definedName name="is_ebitm_elec" localSheetId="1">#REF!</definedName>
    <definedName name="is_ebitm_elec">#REF!</definedName>
    <definedName name="is_ebitm_eso" localSheetId="3">#REF!</definedName>
    <definedName name="is_ebitm_eso" localSheetId="2">#REF!</definedName>
    <definedName name="is_ebitm_eso" localSheetId="1">#REF!</definedName>
    <definedName name="is_ebitm_eso">#REF!</definedName>
    <definedName name="is_ebitm_esvc" localSheetId="3">#REF!</definedName>
    <definedName name="is_ebitm_esvc" localSheetId="2">#REF!</definedName>
    <definedName name="is_ebitm_esvc" localSheetId="1">#REF!</definedName>
    <definedName name="is_ebitm_esvc">#REF!</definedName>
    <definedName name="is_ebitm_fnco" localSheetId="3">#REF!</definedName>
    <definedName name="is_ebitm_fnco" localSheetId="2">#REF!</definedName>
    <definedName name="is_ebitm_fnco" localSheetId="1">#REF!</definedName>
    <definedName name="is_ebitm_fnco">#REF!</definedName>
    <definedName name="is_ebitm_fsac" localSheetId="3">#REF!</definedName>
    <definedName name="is_ebitm_fsac" localSheetId="2">#REF!</definedName>
    <definedName name="is_ebitm_fsac" localSheetId="1">#REF!</definedName>
    <definedName name="is_ebitm_fsac">#REF!</definedName>
    <definedName name="is_ebitm_fsad" localSheetId="3">#REF!</definedName>
    <definedName name="is_ebitm_fsad" localSheetId="2">#REF!</definedName>
    <definedName name="is_ebitm_fsad" localSheetId="1">#REF!</definedName>
    <definedName name="is_ebitm_fsad">#REF!</definedName>
    <definedName name="is_ebitm_fser" localSheetId="3">#REF!</definedName>
    <definedName name="is_ebitm_fser" localSheetId="2">#REF!</definedName>
    <definedName name="is_ebitm_fser" localSheetId="1">#REF!</definedName>
    <definedName name="is_ebitm_fser">#REF!</definedName>
    <definedName name="is_ebitm_fstp" localSheetId="3">#REF!</definedName>
    <definedName name="is_ebitm_fstp" localSheetId="2">#REF!</definedName>
    <definedName name="is_ebitm_fstp" localSheetId="1">#REF!</definedName>
    <definedName name="is_ebitm_fstp">#REF!</definedName>
    <definedName name="is_ebitm_gadd" localSheetId="3">#REF!</definedName>
    <definedName name="is_ebitm_gadd" localSheetId="2">#REF!</definedName>
    <definedName name="is_ebitm_gadd" localSheetId="1">#REF!</definedName>
    <definedName name="is_ebitm_gadd">#REF!</definedName>
    <definedName name="is_ebitm_gadi" localSheetId="3">#REF!</definedName>
    <definedName name="is_ebitm_gadi" localSheetId="2">#REF!</definedName>
    <definedName name="is_ebitm_gadi" localSheetId="1">#REF!</definedName>
    <definedName name="is_ebitm_gadi">#REF!</definedName>
    <definedName name="is_ebitm_gadj" localSheetId="3">#REF!</definedName>
    <definedName name="is_ebitm_gadj" localSheetId="2">#REF!</definedName>
    <definedName name="is_ebitm_gadj" localSheetId="1">#REF!</definedName>
    <definedName name="is_ebitm_gadj">#REF!</definedName>
    <definedName name="is_ebitm_gov" localSheetId="3">#REF!</definedName>
    <definedName name="is_ebitm_gov" localSheetId="2">#REF!</definedName>
    <definedName name="is_ebitm_gov" localSheetId="1">#REF!</definedName>
    <definedName name="is_ebitm_gov">#REF!</definedName>
    <definedName name="is_ebitm_govd" localSheetId="3">#REF!</definedName>
    <definedName name="is_ebitm_govd" localSheetId="2">#REF!</definedName>
    <definedName name="is_ebitm_govd" localSheetId="1">#REF!</definedName>
    <definedName name="is_ebitm_govd">#REF!</definedName>
    <definedName name="is_ebitm_gove" localSheetId="3">#REF!</definedName>
    <definedName name="is_ebitm_gove" localSheetId="2">#REF!</definedName>
    <definedName name="is_ebitm_gove" localSheetId="1">#REF!</definedName>
    <definedName name="is_ebitm_gove">#REF!</definedName>
    <definedName name="is_ebitm_mali" localSheetId="3">#REF!</definedName>
    <definedName name="is_ebitm_mali" localSheetId="2">#REF!</definedName>
    <definedName name="is_ebitm_mali" localSheetId="1">#REF!</definedName>
    <definedName name="is_ebitm_mali">#REF!</definedName>
    <definedName name="is_ebitm_mwp" localSheetId="3">#REF!</definedName>
    <definedName name="is_ebitm_mwp" localSheetId="2">#REF!</definedName>
    <definedName name="is_ebitm_mwp" localSheetId="1">#REF!</definedName>
    <definedName name="is_ebitm_mwp">#REF!</definedName>
    <definedName name="is_ebitm_nep" localSheetId="3">#REF!</definedName>
    <definedName name="is_ebitm_nep" localSheetId="2">#REF!</definedName>
    <definedName name="is_ebitm_nep" localSheetId="1">#REF!</definedName>
    <definedName name="is_ebitm_nep">#REF!</definedName>
    <definedName name="is_ebitm_ngov" localSheetId="3">#REF!</definedName>
    <definedName name="is_ebitm_ngov" localSheetId="2">#REF!</definedName>
    <definedName name="is_ebitm_ngov" localSheetId="1">#REF!</definedName>
    <definedName name="is_ebitm_ngov">#REF!</definedName>
    <definedName name="is_ebitm_npl" localSheetId="3">#REF!</definedName>
    <definedName name="is_ebitm_npl" localSheetId="2">#REF!</definedName>
    <definedName name="is_ebitm_npl" localSheetId="1">#REF!</definedName>
    <definedName name="is_ebitm_npl">#REF!</definedName>
    <definedName name="is_ebitm_resm" localSheetId="3">#REF!</definedName>
    <definedName name="is_ebitm_resm" localSheetId="2">#REF!</definedName>
    <definedName name="is_ebitm_resm" localSheetId="1">#REF!</definedName>
    <definedName name="is_ebitm_resm">#REF!</definedName>
    <definedName name="is_ebitm_rgov" localSheetId="3">#REF!</definedName>
    <definedName name="is_ebitm_rgov" localSheetId="2">#REF!</definedName>
    <definedName name="is_ebitm_rgov" localSheetId="1">#REF!</definedName>
    <definedName name="is_ebitm_rgov">#REF!</definedName>
    <definedName name="is_ebitm_sols" localSheetId="3">#REF!</definedName>
    <definedName name="is_ebitm_sols" localSheetId="2">#REF!</definedName>
    <definedName name="is_ebitm_sols" localSheetId="1">#REF!</definedName>
    <definedName name="is_ebitm_sols">#REF!</definedName>
    <definedName name="is_ebitm_tam" localSheetId="3">#REF!</definedName>
    <definedName name="is_ebitm_tam" localSheetId="2">#REF!</definedName>
    <definedName name="is_ebitm_tam" localSheetId="1">#REF!</definedName>
    <definedName name="is_ebitm_tam">#REF!</definedName>
    <definedName name="is_ebitm_tsc" localSheetId="3">#REF!</definedName>
    <definedName name="is_ebitm_tsc" localSheetId="2">#REF!</definedName>
    <definedName name="is_ebitm_tsc" localSheetId="1">#REF!</definedName>
    <definedName name="is_ebitm_tsc">#REF!</definedName>
    <definedName name="is_ebitm_vent" localSheetId="3">#REF!</definedName>
    <definedName name="is_ebitm_vent" localSheetId="2">#REF!</definedName>
    <definedName name="is_ebitm_vent" localSheetId="1">#REF!</definedName>
    <definedName name="is_ebitm_vent">#REF!</definedName>
    <definedName name="is_ebitm_vfs" localSheetId="3">#REF!</definedName>
    <definedName name="is_ebitm_vfs" localSheetId="2">#REF!</definedName>
    <definedName name="is_ebitm_vfs" localSheetId="1">#REF!</definedName>
    <definedName name="is_ebitm_vfs">#REF!</definedName>
    <definedName name="is_ebitm_watr" localSheetId="3">#REF!</definedName>
    <definedName name="is_ebitm_watr" localSheetId="2">#REF!</definedName>
    <definedName name="is_ebitm_watr" localSheetId="1">#REF!</definedName>
    <definedName name="is_ebitm_watr">#REF!</definedName>
    <definedName name="is_ebitm_west" localSheetId="3">#REF!</definedName>
    <definedName name="is_ebitm_west" localSheetId="2">#REF!</definedName>
    <definedName name="is_ebitm_west" localSheetId="1">#REF!</definedName>
    <definedName name="is_ebitm_west">#REF!</definedName>
    <definedName name="is_eff_tax_rate" localSheetId="3">#REF!</definedName>
    <definedName name="is_eff_tax_rate" localSheetId="2">#REF!</definedName>
    <definedName name="is_eff_tax_rate" localSheetId="1">#REF!</definedName>
    <definedName name="is_eff_tax_rate">#REF!</definedName>
    <definedName name="is_eff_tax_rate_APIP" localSheetId="3">#REF!</definedName>
    <definedName name="is_eff_tax_rate_APIP" localSheetId="2">#REF!</definedName>
    <definedName name="is_eff_tax_rate_APIP" localSheetId="1">#REF!</definedName>
    <definedName name="is_eff_tax_rate_APIP">#REF!</definedName>
    <definedName name="is_eff_tax_rate_CM4DE" localSheetId="3">#REF!</definedName>
    <definedName name="is_eff_tax_rate_CM4DE" localSheetId="2">#REF!</definedName>
    <definedName name="is_eff_tax_rate_CM4DE" localSheetId="1">#REF!</definedName>
    <definedName name="is_eff_tax_rate_CM4DE">#REF!</definedName>
    <definedName name="is_eff_tax_rate_cres" localSheetId="3">#REF!</definedName>
    <definedName name="is_eff_tax_rate_cres" localSheetId="2">#REF!</definedName>
    <definedName name="is_eff_tax_rate_cres" localSheetId="1">#REF!</definedName>
    <definedName name="is_eff_tax_rate_cres">#REF!</definedName>
    <definedName name="is_eff_tax_rate_DCC" localSheetId="3">#REF!</definedName>
    <definedName name="is_eff_tax_rate_DCC" localSheetId="2">#REF!</definedName>
    <definedName name="is_eff_tax_rate_DCC" localSheetId="1">#REF!</definedName>
    <definedName name="is_eff_tax_rate_DCC">#REF!</definedName>
    <definedName name="is_eff_tax_rate_dcom" localSheetId="3">#REF!</definedName>
    <definedName name="is_eff_tax_rate_dcom" localSheetId="2">#REF!</definedName>
    <definedName name="is_eff_tax_rate_dcom" localSheetId="1">#REF!</definedName>
    <definedName name="is_eff_tax_rate_dcom">#REF!</definedName>
    <definedName name="is_eff_tax_rate_desi" localSheetId="3">#REF!</definedName>
    <definedName name="is_eff_tax_rate_desi" localSheetId="2">#REF!</definedName>
    <definedName name="is_eff_tax_rate_desi" localSheetId="1">#REF!</definedName>
    <definedName name="is_eff_tax_rate_desi">#REF!</definedName>
    <definedName name="is_eff_tax_rate_dfd" localSheetId="3">#REF!</definedName>
    <definedName name="is_eff_tax_rate_dfd" localSheetId="2">#REF!</definedName>
    <definedName name="is_eff_tax_rate_dfd" localSheetId="1">#REF!</definedName>
    <definedName name="is_eff_tax_rate_dfd">#REF!</definedName>
    <definedName name="is_eff_tax_rate_dgov" localSheetId="3">#REF!</definedName>
    <definedName name="is_eff_tax_rate_dgov" localSheetId="2">#REF!</definedName>
    <definedName name="is_eff_tax_rate_dgov" localSheetId="1">#REF!</definedName>
    <definedName name="is_eff_tax_rate_dgov">#REF!</definedName>
    <definedName name="is_eff_tax_rate_dnet" localSheetId="3">#REF!</definedName>
    <definedName name="is_eff_tax_rate_dnet" localSheetId="2">#REF!</definedName>
    <definedName name="is_eff_tax_rate_dnet" localSheetId="1">#REF!</definedName>
    <definedName name="is_eff_tax_rate_dnet">#REF!</definedName>
    <definedName name="is_eff_tax_rate_DPBG" localSheetId="3">#REF!</definedName>
    <definedName name="is_eff_tax_rate_DPBG" localSheetId="2">#REF!</definedName>
    <definedName name="is_eff_tax_rate_DPBG" localSheetId="1">#REF!</definedName>
    <definedName name="is_eff_tax_rate_DPBG">#REF!</definedName>
    <definedName name="is_eff_tax_rate_dsol" localSheetId="3">#REF!</definedName>
    <definedName name="is_eff_tax_rate_dsol" localSheetId="2">#REF!</definedName>
    <definedName name="is_eff_tax_rate_dsol" localSheetId="1">#REF!</definedName>
    <definedName name="is_eff_tax_rate_dsol">#REF!</definedName>
    <definedName name="is_eff_tax_rate_egov" localSheetId="3">#REF!</definedName>
    <definedName name="is_eff_tax_rate_egov" localSheetId="2">#REF!</definedName>
    <definedName name="is_eff_tax_rate_egov" localSheetId="1">#REF!</definedName>
    <definedName name="is_eff_tax_rate_egov">#REF!</definedName>
    <definedName name="is_eff_tax_rate_elec" localSheetId="3">#REF!</definedName>
    <definedName name="is_eff_tax_rate_elec" localSheetId="2">#REF!</definedName>
    <definedName name="is_eff_tax_rate_elec" localSheetId="1">#REF!</definedName>
    <definedName name="is_eff_tax_rate_elec">#REF!</definedName>
    <definedName name="is_eff_tax_rate_esvc" localSheetId="3">#REF!</definedName>
    <definedName name="is_eff_tax_rate_esvc" localSheetId="2">#REF!</definedName>
    <definedName name="is_eff_tax_rate_esvc" localSheetId="1">#REF!</definedName>
    <definedName name="is_eff_tax_rate_esvc">#REF!</definedName>
    <definedName name="is_eff_tax_rate_fnco" localSheetId="3">#REF!</definedName>
    <definedName name="is_eff_tax_rate_fnco" localSheetId="2">#REF!</definedName>
    <definedName name="is_eff_tax_rate_fnco" localSheetId="1">#REF!</definedName>
    <definedName name="is_eff_tax_rate_fnco">#REF!</definedName>
    <definedName name="is_eff_tax_rate_fsac" localSheetId="3">#REF!</definedName>
    <definedName name="is_eff_tax_rate_fsac" localSheetId="2">#REF!</definedName>
    <definedName name="is_eff_tax_rate_fsac" localSheetId="1">#REF!</definedName>
    <definedName name="is_eff_tax_rate_fsac">#REF!</definedName>
    <definedName name="is_eff_tax_rate_fser" localSheetId="3">#REF!</definedName>
    <definedName name="is_eff_tax_rate_fser" localSheetId="2">#REF!</definedName>
    <definedName name="is_eff_tax_rate_fser" localSheetId="1">#REF!</definedName>
    <definedName name="is_eff_tax_rate_fser">#REF!</definedName>
    <definedName name="is_eff_tax_rate_fstp" localSheetId="3">#REF!</definedName>
    <definedName name="is_eff_tax_rate_fstp" localSheetId="2">#REF!</definedName>
    <definedName name="is_eff_tax_rate_fstp" localSheetId="1">#REF!</definedName>
    <definedName name="is_eff_tax_rate_fstp">#REF!</definedName>
    <definedName name="is_eff_tax_rate_gadd" localSheetId="3">#REF!</definedName>
    <definedName name="is_eff_tax_rate_gadd" localSheetId="2">#REF!</definedName>
    <definedName name="is_eff_tax_rate_gadd" localSheetId="1">#REF!</definedName>
    <definedName name="is_eff_tax_rate_gadd">#REF!</definedName>
    <definedName name="is_eff_tax_rate_gadi" localSheetId="3">#REF!</definedName>
    <definedName name="is_eff_tax_rate_gadi" localSheetId="2">#REF!</definedName>
    <definedName name="is_eff_tax_rate_gadi" localSheetId="1">#REF!</definedName>
    <definedName name="is_eff_tax_rate_gadi">#REF!</definedName>
    <definedName name="is_eff_tax_rate_gov" localSheetId="3">#REF!</definedName>
    <definedName name="is_eff_tax_rate_gov" localSheetId="2">#REF!</definedName>
    <definedName name="is_eff_tax_rate_gov" localSheetId="1">#REF!</definedName>
    <definedName name="is_eff_tax_rate_gov">#REF!</definedName>
    <definedName name="is_eff_tax_rate_nep" localSheetId="3">#REF!</definedName>
    <definedName name="is_eff_tax_rate_nep" localSheetId="2">#REF!</definedName>
    <definedName name="is_eff_tax_rate_nep" localSheetId="1">#REF!</definedName>
    <definedName name="is_eff_tax_rate_nep">#REF!</definedName>
    <definedName name="is_eff_tax_rate_ngov" localSheetId="3">#REF!</definedName>
    <definedName name="is_eff_tax_rate_ngov" localSheetId="2">#REF!</definedName>
    <definedName name="is_eff_tax_rate_ngov" localSheetId="1">#REF!</definedName>
    <definedName name="is_eff_tax_rate_ngov">#REF!</definedName>
    <definedName name="is_eff_tax_rate_resm" localSheetId="3">#REF!</definedName>
    <definedName name="is_eff_tax_rate_resm" localSheetId="2">#REF!</definedName>
    <definedName name="is_eff_tax_rate_resm" localSheetId="1">#REF!</definedName>
    <definedName name="is_eff_tax_rate_resm">#REF!</definedName>
    <definedName name="is_eff_tax_rate_rgov" localSheetId="3">#REF!</definedName>
    <definedName name="is_eff_tax_rate_rgov" localSheetId="2">#REF!</definedName>
    <definedName name="is_eff_tax_rate_rgov" localSheetId="1">#REF!</definedName>
    <definedName name="is_eff_tax_rate_rgov">#REF!</definedName>
    <definedName name="is_eff_tax_rate_tam" localSheetId="3">#REF!</definedName>
    <definedName name="is_eff_tax_rate_tam" localSheetId="2">#REF!</definedName>
    <definedName name="is_eff_tax_rate_tam" localSheetId="1">#REF!</definedName>
    <definedName name="is_eff_tax_rate_tam">#REF!</definedName>
    <definedName name="is_eff_tax_rate_tsc" localSheetId="3">#REF!</definedName>
    <definedName name="is_eff_tax_rate_tsc" localSheetId="2">#REF!</definedName>
    <definedName name="is_eff_tax_rate_tsc" localSheetId="1">#REF!</definedName>
    <definedName name="is_eff_tax_rate_tsc">#REF!</definedName>
    <definedName name="is_eff_tax_rate_vent" localSheetId="3">#REF!</definedName>
    <definedName name="is_eff_tax_rate_vent" localSheetId="2">#REF!</definedName>
    <definedName name="is_eff_tax_rate_vent" localSheetId="1">#REF!</definedName>
    <definedName name="is_eff_tax_rate_vent">#REF!</definedName>
    <definedName name="is_eff_tax_rate_vfs" localSheetId="3">#REF!</definedName>
    <definedName name="is_eff_tax_rate_vfs" localSheetId="2">#REF!</definedName>
    <definedName name="is_eff_tax_rate_vfs" localSheetId="1">#REF!</definedName>
    <definedName name="is_eff_tax_rate_vfs">#REF!</definedName>
    <definedName name="is_eff_tax_rate_watr" localSheetId="3">#REF!</definedName>
    <definedName name="is_eff_tax_rate_watr" localSheetId="2">#REF!</definedName>
    <definedName name="is_eff_tax_rate_watr" localSheetId="1">#REF!</definedName>
    <definedName name="is_eff_tax_rate_watr">#REF!</definedName>
    <definedName name="is_eps_CM1DC" localSheetId="3">#REF!</definedName>
    <definedName name="is_eps_CM1DC" localSheetId="2">#REF!</definedName>
    <definedName name="is_eps_CM1DC" localSheetId="1">#REF!</definedName>
    <definedName name="is_eps_CM1DC">#REF!</definedName>
    <definedName name="is_eps_CM1DE" localSheetId="3">#REF!</definedName>
    <definedName name="is_eps_CM1DE" localSheetId="2">#REF!</definedName>
    <definedName name="is_eps_CM1DE" localSheetId="1">#REF!</definedName>
    <definedName name="is_eps_CM1DE">#REF!</definedName>
    <definedName name="is_eps_CM1EL" localSheetId="3">#REF!</definedName>
    <definedName name="is_eps_CM1EL" localSheetId="2">#REF!</definedName>
    <definedName name="is_eps_CM1EL" localSheetId="1">#REF!</definedName>
    <definedName name="is_eps_CM1EL">#REF!</definedName>
    <definedName name="is_eps_CM1NE" localSheetId="3">#REF!</definedName>
    <definedName name="is_eps_CM1NE" localSheetId="2">#REF!</definedName>
    <definedName name="is_eps_CM1NE" localSheetId="1">#REF!</definedName>
    <definedName name="is_eps_CM1NE">#REF!</definedName>
    <definedName name="is_eps_CM2DC" localSheetId="3">#REF!</definedName>
    <definedName name="is_eps_CM2DC" localSheetId="2">#REF!</definedName>
    <definedName name="is_eps_CM2DC" localSheetId="1">#REF!</definedName>
    <definedName name="is_eps_CM2DC">#REF!</definedName>
    <definedName name="is_eps_CM2DE" localSheetId="3">#REF!</definedName>
    <definedName name="is_eps_CM2DE" localSheetId="2">#REF!</definedName>
    <definedName name="is_eps_CM2DE" localSheetId="1">#REF!</definedName>
    <definedName name="is_eps_CM2DE">#REF!</definedName>
    <definedName name="is_eps_CM2EL" localSheetId="3">#REF!</definedName>
    <definedName name="is_eps_CM2EL" localSheetId="2">#REF!</definedName>
    <definedName name="is_eps_CM2EL" localSheetId="1">#REF!</definedName>
    <definedName name="is_eps_CM2EL">#REF!</definedName>
    <definedName name="is_eps_CM2NE" localSheetId="3">#REF!</definedName>
    <definedName name="is_eps_CM2NE" localSheetId="2">#REF!</definedName>
    <definedName name="is_eps_CM2NE" localSheetId="1">#REF!</definedName>
    <definedName name="is_eps_CM2NE">#REF!</definedName>
    <definedName name="is_eps_CM3DC" localSheetId="3">#REF!</definedName>
    <definedName name="is_eps_CM3DC" localSheetId="2">#REF!</definedName>
    <definedName name="is_eps_CM3DC" localSheetId="1">#REF!</definedName>
    <definedName name="is_eps_CM3DC">#REF!</definedName>
    <definedName name="is_eps_CM3DE" localSheetId="3">#REF!</definedName>
    <definedName name="is_eps_CM3DE" localSheetId="2">#REF!</definedName>
    <definedName name="is_eps_CM3DE" localSheetId="1">#REF!</definedName>
    <definedName name="is_eps_CM3DE">#REF!</definedName>
    <definedName name="is_eps_CM3EL" localSheetId="3">#REF!</definedName>
    <definedName name="is_eps_CM3EL" localSheetId="2">#REF!</definedName>
    <definedName name="is_eps_CM3EL" localSheetId="1">#REF!</definedName>
    <definedName name="is_eps_CM3EL">#REF!</definedName>
    <definedName name="is_eps_CM3NE" localSheetId="3">#REF!</definedName>
    <definedName name="is_eps_CM3NE" localSheetId="2">#REF!</definedName>
    <definedName name="is_eps_CM3NE" localSheetId="1">#REF!</definedName>
    <definedName name="is_eps_CM3NE">#REF!</definedName>
    <definedName name="is_eps_CM4DC" localSheetId="3">#REF!</definedName>
    <definedName name="is_eps_CM4DC" localSheetId="2">#REF!</definedName>
    <definedName name="is_eps_CM4DC" localSheetId="1">#REF!</definedName>
    <definedName name="is_eps_CM4DC">#REF!</definedName>
    <definedName name="is_eps_CM4DE" localSheetId="3">#REF!</definedName>
    <definedName name="is_eps_CM4DE" localSheetId="2">#REF!</definedName>
    <definedName name="is_eps_CM4DE" localSheetId="1">#REF!</definedName>
    <definedName name="is_eps_CM4DE">#REF!</definedName>
    <definedName name="is_eps_CM4EL" localSheetId="3">#REF!</definedName>
    <definedName name="is_eps_CM4EL" localSheetId="2">#REF!</definedName>
    <definedName name="is_eps_CM4EL" localSheetId="1">#REF!</definedName>
    <definedName name="is_eps_CM4EL">#REF!</definedName>
    <definedName name="is_eps_CM4NE" localSheetId="3">#REF!</definedName>
    <definedName name="is_eps_CM4NE" localSheetId="2">#REF!</definedName>
    <definedName name="is_eps_CM4NE" localSheetId="1">#REF!</definedName>
    <definedName name="is_eps_CM4NE">#REF!</definedName>
    <definedName name="is_eps_CM5DC" localSheetId="3">#REF!</definedName>
    <definedName name="is_eps_CM5DC" localSheetId="2">#REF!</definedName>
    <definedName name="is_eps_CM5DC" localSheetId="1">#REF!</definedName>
    <definedName name="is_eps_CM5DC">#REF!</definedName>
    <definedName name="is_eps_CM5DE" localSheetId="3">#REF!</definedName>
    <definedName name="is_eps_CM5DE" localSheetId="2">#REF!</definedName>
    <definedName name="is_eps_CM5DE" localSheetId="1">#REF!</definedName>
    <definedName name="is_eps_CM5DE">#REF!</definedName>
    <definedName name="is_eps_CMDCC" localSheetId="3">#REF!</definedName>
    <definedName name="is_eps_CMDCC" localSheetId="2">#REF!</definedName>
    <definedName name="is_eps_CMDCC" localSheetId="1">#REF!</definedName>
    <definedName name="is_eps_CMDCC">#REF!</definedName>
    <definedName name="is_eps_CMDEC" localSheetId="3">#REF!</definedName>
    <definedName name="is_eps_CMDEC" localSheetId="2">#REF!</definedName>
    <definedName name="is_eps_CMDEC" localSheetId="1">#REF!</definedName>
    <definedName name="is_eps_CMDEC">#REF!</definedName>
    <definedName name="is_eps_CMDEG" localSheetId="3">#REF!</definedName>
    <definedName name="is_eps_CMDEG" localSheetId="2">#REF!</definedName>
    <definedName name="is_eps_CMDEG" localSheetId="1">#REF!</definedName>
    <definedName name="is_eps_CMDEG">#REF!</definedName>
    <definedName name="is_eps_CMELE" localSheetId="3">#REF!</definedName>
    <definedName name="is_eps_CMELE" localSheetId="2">#REF!</definedName>
    <definedName name="is_eps_CMELE" localSheetId="1">#REF!</definedName>
    <definedName name="is_eps_CMELE">#REF!</definedName>
    <definedName name="is_eps_CMNEP" localSheetId="3">#REF!</definedName>
    <definedName name="is_eps_CMNEP" localSheetId="2">#REF!</definedName>
    <definedName name="is_eps_CMNEP" localSheetId="1">#REF!</definedName>
    <definedName name="is_eps_CMNEP">#REF!</definedName>
    <definedName name="is_equity_earn" localSheetId="3">#REF!</definedName>
    <definedName name="is_equity_earn" localSheetId="2">#REF!</definedName>
    <definedName name="is_equity_earn" localSheetId="1">#REF!</definedName>
    <definedName name="is_equity_earn">#REF!</definedName>
    <definedName name="is_expenses" localSheetId="3">#REF!</definedName>
    <definedName name="is_expenses" localSheetId="2">#REF!</definedName>
    <definedName name="is_expenses" localSheetId="1">#REF!</definedName>
    <definedName name="is_expenses">#REF!</definedName>
    <definedName name="is_extitem_CM1DC" localSheetId="3">#REF!</definedName>
    <definedName name="is_extitem_CM1DC" localSheetId="2">#REF!</definedName>
    <definedName name="is_extitem_CM1DC" localSheetId="1">#REF!</definedName>
    <definedName name="is_extitem_CM1DC">#REF!</definedName>
    <definedName name="is_extitem_CM1DE" localSheetId="3">#REF!</definedName>
    <definedName name="is_extitem_CM1DE" localSheetId="2">#REF!</definedName>
    <definedName name="is_extitem_CM1DE" localSheetId="1">#REF!</definedName>
    <definedName name="is_extitem_CM1DE">#REF!</definedName>
    <definedName name="is_extitem_CM1EL" localSheetId="3">#REF!</definedName>
    <definedName name="is_extitem_CM1EL" localSheetId="2">#REF!</definedName>
    <definedName name="is_extitem_CM1EL" localSheetId="1">#REF!</definedName>
    <definedName name="is_extitem_CM1EL">#REF!</definedName>
    <definedName name="is_extitem_CM1NE" localSheetId="3">#REF!</definedName>
    <definedName name="is_extitem_CM1NE" localSheetId="2">#REF!</definedName>
    <definedName name="is_extitem_CM1NE" localSheetId="1">#REF!</definedName>
    <definedName name="is_extitem_CM1NE">#REF!</definedName>
    <definedName name="is_extitem_CM2DC" localSheetId="3">#REF!</definedName>
    <definedName name="is_extitem_CM2DC" localSheetId="2">#REF!</definedName>
    <definedName name="is_extitem_CM2DC" localSheetId="1">#REF!</definedName>
    <definedName name="is_extitem_CM2DC">#REF!</definedName>
    <definedName name="is_extitem_CM2DE" localSheetId="3">#REF!</definedName>
    <definedName name="is_extitem_CM2DE" localSheetId="2">#REF!</definedName>
    <definedName name="is_extitem_CM2DE" localSheetId="1">#REF!</definedName>
    <definedName name="is_extitem_CM2DE">#REF!</definedName>
    <definedName name="is_extitem_CM2EL" localSheetId="3">#REF!</definedName>
    <definedName name="is_extitem_CM2EL" localSheetId="2">#REF!</definedName>
    <definedName name="is_extitem_CM2EL" localSheetId="1">#REF!</definedName>
    <definedName name="is_extitem_CM2EL">#REF!</definedName>
    <definedName name="is_extitem_CM2NE" localSheetId="3">#REF!</definedName>
    <definedName name="is_extitem_CM2NE" localSheetId="2">#REF!</definedName>
    <definedName name="is_extitem_CM2NE" localSheetId="1">#REF!</definedName>
    <definedName name="is_extitem_CM2NE">#REF!</definedName>
    <definedName name="is_extitem_CM3DC" localSheetId="3">#REF!</definedName>
    <definedName name="is_extitem_CM3DC" localSheetId="2">#REF!</definedName>
    <definedName name="is_extitem_CM3DC" localSheetId="1">#REF!</definedName>
    <definedName name="is_extitem_CM3DC">#REF!</definedName>
    <definedName name="is_extitem_CM3DE" localSheetId="3">#REF!</definedName>
    <definedName name="is_extitem_CM3DE" localSheetId="2">#REF!</definedName>
    <definedName name="is_extitem_CM3DE" localSheetId="1">#REF!</definedName>
    <definedName name="is_extitem_CM3DE">#REF!</definedName>
    <definedName name="is_extitem_CM3EL" localSheetId="3">#REF!</definedName>
    <definedName name="is_extitem_CM3EL" localSheetId="2">#REF!</definedName>
    <definedName name="is_extitem_CM3EL" localSheetId="1">#REF!</definedName>
    <definedName name="is_extitem_CM3EL">#REF!</definedName>
    <definedName name="is_extitem_CM3NE" localSheetId="3">#REF!</definedName>
    <definedName name="is_extitem_CM3NE" localSheetId="2">#REF!</definedName>
    <definedName name="is_extitem_CM3NE" localSheetId="1">#REF!</definedName>
    <definedName name="is_extitem_CM3NE">#REF!</definedName>
    <definedName name="is_extitem_CM4DC" localSheetId="3">#REF!</definedName>
    <definedName name="is_extitem_CM4DC" localSheetId="2">#REF!</definedName>
    <definedName name="is_extitem_CM4DC" localSheetId="1">#REF!</definedName>
    <definedName name="is_extitem_CM4DC">#REF!</definedName>
    <definedName name="is_extitem_CM4DE" localSheetId="3">#REF!</definedName>
    <definedName name="is_extitem_CM4DE" localSheetId="2">#REF!</definedName>
    <definedName name="is_extitem_CM4DE" localSheetId="1">#REF!</definedName>
    <definedName name="is_extitem_CM4DE">#REF!</definedName>
    <definedName name="is_extitem_CM4EL" localSheetId="3">#REF!</definedName>
    <definedName name="is_extitem_CM4EL" localSheetId="2">#REF!</definedName>
    <definedName name="is_extitem_CM4EL" localSheetId="1">#REF!</definedName>
    <definedName name="is_extitem_CM4EL">#REF!</definedName>
    <definedName name="is_extitem_CM4NE" localSheetId="3">#REF!</definedName>
    <definedName name="is_extitem_CM4NE" localSheetId="2">#REF!</definedName>
    <definedName name="is_extitem_CM4NE" localSheetId="1">#REF!</definedName>
    <definedName name="is_extitem_CM4NE">#REF!</definedName>
    <definedName name="is_extitem_CM5DC" localSheetId="3">#REF!</definedName>
    <definedName name="is_extitem_CM5DC" localSheetId="2">#REF!</definedName>
    <definedName name="is_extitem_CM5DC" localSheetId="1">#REF!</definedName>
    <definedName name="is_extitem_CM5DC">#REF!</definedName>
    <definedName name="is_extitem_CM5DE" localSheetId="3">#REF!</definedName>
    <definedName name="is_extitem_CM5DE" localSheetId="2">#REF!</definedName>
    <definedName name="is_extitem_CM5DE" localSheetId="1">#REF!</definedName>
    <definedName name="is_extitem_CM5DE">#REF!</definedName>
    <definedName name="is_extitem_CMDCC" localSheetId="3">#REF!</definedName>
    <definedName name="is_extitem_CMDCC" localSheetId="2">#REF!</definedName>
    <definedName name="is_extitem_CMDCC" localSheetId="1">#REF!</definedName>
    <definedName name="is_extitem_CMDCC">#REF!</definedName>
    <definedName name="is_extitem_CMDEC" localSheetId="3">#REF!</definedName>
    <definedName name="is_extitem_CMDEC" localSheetId="2">#REF!</definedName>
    <definedName name="is_extitem_CMDEC" localSheetId="1">#REF!</definedName>
    <definedName name="is_extitem_CMDEC">#REF!</definedName>
    <definedName name="is_extitem_CMDEG" localSheetId="3">#REF!</definedName>
    <definedName name="is_extitem_CMDEG" localSheetId="2">#REF!</definedName>
    <definedName name="is_extitem_CMDEG" localSheetId="1">#REF!</definedName>
    <definedName name="is_extitem_CMDEG">#REF!</definedName>
    <definedName name="is_extitem_CMELE" localSheetId="3">#REF!</definedName>
    <definedName name="is_extitem_CMELE" localSheetId="2">#REF!</definedName>
    <definedName name="is_extitem_CMELE" localSheetId="1">#REF!</definedName>
    <definedName name="is_extitem_CMELE">#REF!</definedName>
    <definedName name="is_extitem_CMNEP" localSheetId="3">#REF!</definedName>
    <definedName name="is_extitem_CMNEP" localSheetId="2">#REF!</definedName>
    <definedName name="is_extitem_CMNEP" localSheetId="1">#REF!</definedName>
    <definedName name="is_extitem_CMNEP">#REF!</definedName>
    <definedName name="is_extitem_DCC" localSheetId="3">#REF!</definedName>
    <definedName name="is_extitem_DCC" localSheetId="2">#REF!</definedName>
    <definedName name="is_extitem_DCC" localSheetId="1">#REF!</definedName>
    <definedName name="is_extitem_DCC">#REF!</definedName>
    <definedName name="is_extitem_dpbg" localSheetId="3">#REF!</definedName>
    <definedName name="is_extitem_dpbg" localSheetId="2">#REF!</definedName>
    <definedName name="is_extitem_dpbg" localSheetId="1">#REF!</definedName>
    <definedName name="is_extitem_dpbg">#REF!</definedName>
    <definedName name="is_extitem_elec" localSheetId="3">#REF!</definedName>
    <definedName name="is_extitem_elec" localSheetId="2">#REF!</definedName>
    <definedName name="is_extitem_elec" localSheetId="1">#REF!</definedName>
    <definedName name="is_extitem_elec">#REF!</definedName>
    <definedName name="is_extitem_fsac" localSheetId="3">#REF!</definedName>
    <definedName name="is_extitem_fsac" localSheetId="2">#REF!</definedName>
    <definedName name="is_extitem_fsac" localSheetId="1">#REF!</definedName>
    <definedName name="is_extitem_fsac">#REF!</definedName>
    <definedName name="is_extitem_gadd" localSheetId="3">#REF!</definedName>
    <definedName name="is_extitem_gadd" localSheetId="2">#REF!</definedName>
    <definedName name="is_extitem_gadd" localSheetId="1">#REF!</definedName>
    <definedName name="is_extitem_gadd">#REF!</definedName>
    <definedName name="is_extitem_nep" localSheetId="3">#REF!</definedName>
    <definedName name="is_extitem_nep" localSheetId="2">#REF!</definedName>
    <definedName name="is_extitem_nep" localSheetId="1">#REF!</definedName>
    <definedName name="is_extitem_nep">#REF!</definedName>
    <definedName name="is_extitem_tam" localSheetId="3">#REF!</definedName>
    <definedName name="is_extitem_tam" localSheetId="2">#REF!</definedName>
    <definedName name="is_extitem_tam" localSheetId="1">#REF!</definedName>
    <definedName name="is_extitem_tam">#REF!</definedName>
    <definedName name="is_gad_eq_adj" localSheetId="3">#REF!</definedName>
    <definedName name="is_gad_eq_adj" localSheetId="2">#REF!</definedName>
    <definedName name="is_gad_eq_adj" localSheetId="1">#REF!</definedName>
    <definedName name="is_gad_eq_adj">#REF!</definedName>
    <definedName name="is_gad_gross" localSheetId="3">#REF!</definedName>
    <definedName name="is_gad_gross" localSheetId="2">#REF!</definedName>
    <definedName name="is_gad_gross" localSheetId="1">#REF!</definedName>
    <definedName name="is_gad_gross">#REF!</definedName>
    <definedName name="is_gad_net" localSheetId="3">#REF!</definedName>
    <definedName name="is_gad_net" localSheetId="2">#REF!</definedName>
    <definedName name="is_gad_net" localSheetId="1">#REF!</definedName>
    <definedName name="is_gad_net">#REF!</definedName>
    <definedName name="is_gad_new_ebit" localSheetId="3">#REF!</definedName>
    <definedName name="is_gad_new_ebit" localSheetId="2">#REF!</definedName>
    <definedName name="is_gad_new_ebit" localSheetId="1">#REF!</definedName>
    <definedName name="is_gad_new_ebit">#REF!</definedName>
    <definedName name="is_gas_exp" localSheetId="3">#REF!</definedName>
    <definedName name="is_gas_exp" localSheetId="2">#REF!</definedName>
    <definedName name="is_gas_exp" localSheetId="1">#REF!</definedName>
    <definedName name="is_gas_exp">#REF!</definedName>
    <definedName name="is_gas_exp_CM1DC" localSheetId="3">#REF!</definedName>
    <definedName name="is_gas_exp_CM1DC" localSheetId="2">#REF!</definedName>
    <definedName name="is_gas_exp_CM1DC" localSheetId="1">#REF!</definedName>
    <definedName name="is_gas_exp_CM1DC">#REF!</definedName>
    <definedName name="is_gas_exp_CM1DE" localSheetId="3">#REF!</definedName>
    <definedName name="is_gas_exp_CM1DE" localSheetId="2">#REF!</definedName>
    <definedName name="is_gas_exp_CM1DE" localSheetId="1">#REF!</definedName>
    <definedName name="is_gas_exp_CM1DE">#REF!</definedName>
    <definedName name="is_gas_exp_CM1EL" localSheetId="3">#REF!</definedName>
    <definedName name="is_gas_exp_CM1EL" localSheetId="2">#REF!</definedName>
    <definedName name="is_gas_exp_CM1EL" localSheetId="1">#REF!</definedName>
    <definedName name="is_gas_exp_CM1EL">#REF!</definedName>
    <definedName name="is_gas_exp_CM1NE" localSheetId="3">#REF!</definedName>
    <definedName name="is_gas_exp_CM1NE" localSheetId="2">#REF!</definedName>
    <definedName name="is_gas_exp_CM1NE" localSheetId="1">#REF!</definedName>
    <definedName name="is_gas_exp_CM1NE">#REF!</definedName>
    <definedName name="is_gas_exp_cres" localSheetId="3">#REF!</definedName>
    <definedName name="is_gas_exp_cres" localSheetId="2">#REF!</definedName>
    <definedName name="is_gas_exp_cres" localSheetId="1">#REF!</definedName>
    <definedName name="is_gas_exp_cres">#REF!</definedName>
    <definedName name="is_gas_exp_dcc" localSheetId="3">#REF!</definedName>
    <definedName name="is_gas_exp_dcc" localSheetId="2">#REF!</definedName>
    <definedName name="is_gas_exp_dcc" localSheetId="1">#REF!</definedName>
    <definedName name="is_gas_exp_dcc">#REF!</definedName>
    <definedName name="is_gas_exp_dcom" localSheetId="3">#REF!</definedName>
    <definedName name="is_gas_exp_dcom" localSheetId="2">#REF!</definedName>
    <definedName name="is_gas_exp_dcom" localSheetId="1">#REF!</definedName>
    <definedName name="is_gas_exp_dcom">#REF!</definedName>
    <definedName name="is_gas_exp_desi" localSheetId="3">#REF!</definedName>
    <definedName name="is_gas_exp_desi" localSheetId="2">#REF!</definedName>
    <definedName name="is_gas_exp_desi" localSheetId="1">#REF!</definedName>
    <definedName name="is_gas_exp_desi">#REF!</definedName>
    <definedName name="is_gas_exp_dfd" localSheetId="3">#REF!</definedName>
    <definedName name="is_gas_exp_dfd" localSheetId="2">#REF!</definedName>
    <definedName name="is_gas_exp_dfd" localSheetId="1">#REF!</definedName>
    <definedName name="is_gas_exp_dfd">#REF!</definedName>
    <definedName name="is_gas_exp_dnet" localSheetId="3">#REF!</definedName>
    <definedName name="is_gas_exp_dnet" localSheetId="2">#REF!</definedName>
    <definedName name="is_gas_exp_dnet" localSheetId="1">#REF!</definedName>
    <definedName name="is_gas_exp_dnet">#REF!</definedName>
    <definedName name="is_gas_exp_dpbg" localSheetId="3">#REF!</definedName>
    <definedName name="is_gas_exp_dpbg" localSheetId="2">#REF!</definedName>
    <definedName name="is_gas_exp_dpbg" localSheetId="1">#REF!</definedName>
    <definedName name="is_gas_exp_dpbg">#REF!</definedName>
    <definedName name="is_gas_exp_dsol" localSheetId="3">#REF!</definedName>
    <definedName name="is_gas_exp_dsol" localSheetId="2">#REF!</definedName>
    <definedName name="is_gas_exp_dsol" localSheetId="1">#REF!</definedName>
    <definedName name="is_gas_exp_dsol">#REF!</definedName>
    <definedName name="is_gas_exp_esvc" localSheetId="3">#REF!</definedName>
    <definedName name="is_gas_exp_esvc" localSheetId="2">#REF!</definedName>
    <definedName name="is_gas_exp_esvc" localSheetId="1">#REF!</definedName>
    <definedName name="is_gas_exp_esvc">#REF!</definedName>
    <definedName name="is_gas_exp_fnco" localSheetId="3">#REF!</definedName>
    <definedName name="is_gas_exp_fnco" localSheetId="2">#REF!</definedName>
    <definedName name="is_gas_exp_fnco" localSheetId="1">#REF!</definedName>
    <definedName name="is_gas_exp_fnco">#REF!</definedName>
    <definedName name="is_gas_exp_fsac" localSheetId="3">#REF!</definedName>
    <definedName name="is_gas_exp_fsac" localSheetId="2">#REF!</definedName>
    <definedName name="is_gas_exp_fsac" localSheetId="1">#REF!</definedName>
    <definedName name="is_gas_exp_fsac">#REF!</definedName>
    <definedName name="is_gas_exp_fser" localSheetId="3">#REF!</definedName>
    <definedName name="is_gas_exp_fser" localSheetId="2">#REF!</definedName>
    <definedName name="is_gas_exp_fser" localSheetId="1">#REF!</definedName>
    <definedName name="is_gas_exp_fser">#REF!</definedName>
    <definedName name="is_gas_exp_fstp" localSheetId="3">#REF!</definedName>
    <definedName name="is_gas_exp_fstp" localSheetId="2">#REF!</definedName>
    <definedName name="is_gas_exp_fstp" localSheetId="1">#REF!</definedName>
    <definedName name="is_gas_exp_fstp">#REF!</definedName>
    <definedName name="is_gas_exp_gadd" localSheetId="3">#REF!</definedName>
    <definedName name="is_gas_exp_gadd" localSheetId="2">#REF!</definedName>
    <definedName name="is_gas_exp_gadd" localSheetId="1">#REF!</definedName>
    <definedName name="is_gas_exp_gadd">#REF!</definedName>
    <definedName name="is_gas_exp_gadi" localSheetId="3">#REF!</definedName>
    <definedName name="is_gas_exp_gadi" localSheetId="2">#REF!</definedName>
    <definedName name="is_gas_exp_gadi" localSheetId="1">#REF!</definedName>
    <definedName name="is_gas_exp_gadi">#REF!</definedName>
    <definedName name="is_gas_exp_nep" localSheetId="3">#REF!</definedName>
    <definedName name="is_gas_exp_nep" localSheetId="2">#REF!</definedName>
    <definedName name="is_gas_exp_nep" localSheetId="1">#REF!</definedName>
    <definedName name="is_gas_exp_nep">#REF!</definedName>
    <definedName name="is_gas_exp_resm" localSheetId="3">#REF!</definedName>
    <definedName name="is_gas_exp_resm" localSheetId="2">#REF!</definedName>
    <definedName name="is_gas_exp_resm" localSheetId="1">#REF!</definedName>
    <definedName name="is_gas_exp_resm">#REF!</definedName>
    <definedName name="is_gas_exp_tam" localSheetId="3">#REF!</definedName>
    <definedName name="is_gas_exp_tam" localSheetId="2">#REF!</definedName>
    <definedName name="is_gas_exp_tam" localSheetId="1">#REF!</definedName>
    <definedName name="is_gas_exp_tam">#REF!</definedName>
    <definedName name="is_gas_exp_tsc" localSheetId="3">#REF!</definedName>
    <definedName name="is_gas_exp_tsc" localSheetId="2">#REF!</definedName>
    <definedName name="is_gas_exp_tsc" localSheetId="1">#REF!</definedName>
    <definedName name="is_gas_exp_tsc">#REF!</definedName>
    <definedName name="is_gas_exp_vent" localSheetId="3">#REF!</definedName>
    <definedName name="is_gas_exp_vent" localSheetId="2">#REF!</definedName>
    <definedName name="is_gas_exp_vent" localSheetId="1">#REF!</definedName>
    <definedName name="is_gas_exp_vent">#REF!</definedName>
    <definedName name="is_gas_exp_vfs" localSheetId="3">#REF!</definedName>
    <definedName name="is_gas_exp_vfs" localSheetId="2">#REF!</definedName>
    <definedName name="is_gas_exp_vfs" localSheetId="1">#REF!</definedName>
    <definedName name="is_gas_exp_vfs">#REF!</definedName>
    <definedName name="is_gas_exp_watr" localSheetId="3">#REF!</definedName>
    <definedName name="is_gas_exp_watr" localSheetId="2">#REF!</definedName>
    <definedName name="is_gas_exp_watr" localSheetId="1">#REF!</definedName>
    <definedName name="is_gas_exp_watr">#REF!</definedName>
    <definedName name="is_gas_rev_fixed" localSheetId="3">#REF!</definedName>
    <definedName name="is_gas_rev_fixed" localSheetId="2">#REF!</definedName>
    <definedName name="is_gas_rev_fixed" localSheetId="1">#REF!</definedName>
    <definedName name="is_gas_rev_fixed">#REF!</definedName>
    <definedName name="is_gas_rev_nonr" localSheetId="3">#REF!</definedName>
    <definedName name="is_gas_rev_nonr" localSheetId="2">#REF!</definedName>
    <definedName name="is_gas_rev_nonr" localSheetId="1">#REF!</definedName>
    <definedName name="is_gas_rev_nonr">#REF!</definedName>
    <definedName name="is_gas_rev_unsp" localSheetId="3">#REF!</definedName>
    <definedName name="is_gas_rev_unsp" localSheetId="2">#REF!</definedName>
    <definedName name="is_gas_rev_unsp" localSheetId="1">#REF!</definedName>
    <definedName name="is_gas_rev_unsp">#REF!</definedName>
    <definedName name="is_gas_rev_var" localSheetId="3">#REF!</definedName>
    <definedName name="is_gas_rev_var" localSheetId="2">#REF!</definedName>
    <definedName name="is_gas_rev_var" localSheetId="1">#REF!</definedName>
    <definedName name="is_gas_rev_var">#REF!</definedName>
    <definedName name="is_gas_track_cost" localSheetId="3">#REF!</definedName>
    <definedName name="is_gas_track_cost" localSheetId="2">#REF!</definedName>
    <definedName name="is_gas_track_cost" localSheetId="1">#REF!</definedName>
    <definedName name="is_gas_track_cost">#REF!</definedName>
    <definedName name="is_gen_taxes" localSheetId="3">#REF!</definedName>
    <definedName name="is_gen_taxes" localSheetId="2">#REF!</definedName>
    <definedName name="is_gen_taxes" localSheetId="1">#REF!</definedName>
    <definedName name="is_gen_taxes">#REF!</definedName>
    <definedName name="is_inc_bef_int" localSheetId="3">#REF!</definedName>
    <definedName name="is_inc_bef_int" localSheetId="2">#REF!</definedName>
    <definedName name="is_inc_bef_int" localSheetId="1">#REF!</definedName>
    <definedName name="is_inc_bef_int">#REF!</definedName>
    <definedName name="is_inc_bef_int_APIP" localSheetId="3">#REF!</definedName>
    <definedName name="is_inc_bef_int_APIP" localSheetId="2">#REF!</definedName>
    <definedName name="is_inc_bef_int_APIP" localSheetId="1">#REF!</definedName>
    <definedName name="is_inc_bef_int_APIP">#REF!</definedName>
    <definedName name="is_inc_bef_int_CM1DC" localSheetId="3">#REF!</definedName>
    <definedName name="is_inc_bef_int_CM1DC" localSheetId="2">#REF!</definedName>
    <definedName name="is_inc_bef_int_CM1DC" localSheetId="1">#REF!</definedName>
    <definedName name="is_inc_bef_int_CM1DC">#REF!</definedName>
    <definedName name="is_inc_bef_int_CM1DE" localSheetId="3">#REF!</definedName>
    <definedName name="is_inc_bef_int_CM1DE" localSheetId="2">#REF!</definedName>
    <definedName name="is_inc_bef_int_CM1DE" localSheetId="1">#REF!</definedName>
    <definedName name="is_inc_bef_int_CM1DE">#REF!</definedName>
    <definedName name="is_inc_bef_int_CM1EL" localSheetId="3">#REF!</definedName>
    <definedName name="is_inc_bef_int_CM1EL" localSheetId="2">#REF!</definedName>
    <definedName name="is_inc_bef_int_CM1EL" localSheetId="1">#REF!</definedName>
    <definedName name="is_inc_bef_int_CM1EL">#REF!</definedName>
    <definedName name="is_inc_bef_int_CM1NE" localSheetId="3">#REF!</definedName>
    <definedName name="is_inc_bef_int_CM1NE" localSheetId="2">#REF!</definedName>
    <definedName name="is_inc_bef_int_CM1NE" localSheetId="1">#REF!</definedName>
    <definedName name="is_inc_bef_int_CM1NE">#REF!</definedName>
    <definedName name="is_inc_bef_int_CM2DC" localSheetId="3">#REF!</definedName>
    <definedName name="is_inc_bef_int_CM2DC" localSheetId="2">#REF!</definedName>
    <definedName name="is_inc_bef_int_CM2DC" localSheetId="1">#REF!</definedName>
    <definedName name="is_inc_bef_int_CM2DC">#REF!</definedName>
    <definedName name="is_inc_bef_int_CM2DE" localSheetId="3">#REF!</definedName>
    <definedName name="is_inc_bef_int_CM2DE" localSheetId="2">#REF!</definedName>
    <definedName name="is_inc_bef_int_CM2DE" localSheetId="1">#REF!</definedName>
    <definedName name="is_inc_bef_int_CM2DE">#REF!</definedName>
    <definedName name="is_inc_bef_int_CM2EL" localSheetId="3">#REF!</definedName>
    <definedName name="is_inc_bef_int_CM2EL" localSheetId="2">#REF!</definedName>
    <definedName name="is_inc_bef_int_CM2EL" localSheetId="1">#REF!</definedName>
    <definedName name="is_inc_bef_int_CM2EL">#REF!</definedName>
    <definedName name="is_inc_bef_int_CM2NE" localSheetId="3">#REF!</definedName>
    <definedName name="is_inc_bef_int_CM2NE" localSheetId="2">#REF!</definedName>
    <definedName name="is_inc_bef_int_CM2NE" localSheetId="1">#REF!</definedName>
    <definedName name="is_inc_bef_int_CM2NE">#REF!</definedName>
    <definedName name="is_inc_bef_int_CM3DC" localSheetId="3">#REF!</definedName>
    <definedName name="is_inc_bef_int_CM3DC" localSheetId="2">#REF!</definedName>
    <definedName name="is_inc_bef_int_CM3DC" localSheetId="1">#REF!</definedName>
    <definedName name="is_inc_bef_int_CM3DC">#REF!</definedName>
    <definedName name="is_inc_bef_int_CM3DE" localSheetId="3">#REF!</definedName>
    <definedName name="is_inc_bef_int_CM3DE" localSheetId="2">#REF!</definedName>
    <definedName name="is_inc_bef_int_CM3DE" localSheetId="1">#REF!</definedName>
    <definedName name="is_inc_bef_int_CM3DE">#REF!</definedName>
    <definedName name="is_inc_bef_int_CM3EL" localSheetId="3">#REF!</definedName>
    <definedName name="is_inc_bef_int_CM3EL" localSheetId="2">#REF!</definedName>
    <definedName name="is_inc_bef_int_CM3EL" localSheetId="1">#REF!</definedName>
    <definedName name="is_inc_bef_int_CM3EL">#REF!</definedName>
    <definedName name="is_inc_bef_int_CM3NE" localSheetId="3">#REF!</definedName>
    <definedName name="is_inc_bef_int_CM3NE" localSheetId="2">#REF!</definedName>
    <definedName name="is_inc_bef_int_CM3NE" localSheetId="1">#REF!</definedName>
    <definedName name="is_inc_bef_int_CM3NE">#REF!</definedName>
    <definedName name="is_inc_bef_int_CM4DC" localSheetId="3">#REF!</definedName>
    <definedName name="is_inc_bef_int_CM4DC" localSheetId="2">#REF!</definedName>
    <definedName name="is_inc_bef_int_CM4DC" localSheetId="1">#REF!</definedName>
    <definedName name="is_inc_bef_int_CM4DC">#REF!</definedName>
    <definedName name="is_inc_bef_int_CM4DE" localSheetId="3">#REF!</definedName>
    <definedName name="is_inc_bef_int_CM4DE" localSheetId="2">#REF!</definedName>
    <definedName name="is_inc_bef_int_CM4DE" localSheetId="1">#REF!</definedName>
    <definedName name="is_inc_bef_int_CM4DE">#REF!</definedName>
    <definedName name="is_inc_bef_int_CM4EL" localSheetId="3">#REF!</definedName>
    <definedName name="is_inc_bef_int_CM4EL" localSheetId="2">#REF!</definedName>
    <definedName name="is_inc_bef_int_CM4EL" localSheetId="1">#REF!</definedName>
    <definedName name="is_inc_bef_int_CM4EL">#REF!</definedName>
    <definedName name="is_inc_bef_int_CM4NE" localSheetId="3">#REF!</definedName>
    <definedName name="is_inc_bef_int_CM4NE" localSheetId="2">#REF!</definedName>
    <definedName name="is_inc_bef_int_CM4NE" localSheetId="1">#REF!</definedName>
    <definedName name="is_inc_bef_int_CM4NE">#REF!</definedName>
    <definedName name="is_inc_bef_int_cres" localSheetId="3">#REF!</definedName>
    <definedName name="is_inc_bef_int_cres" localSheetId="2">#REF!</definedName>
    <definedName name="is_inc_bef_int_cres" localSheetId="1">#REF!</definedName>
    <definedName name="is_inc_bef_int_cres">#REF!</definedName>
    <definedName name="is_inc_bef_int_DCC" localSheetId="3">#REF!</definedName>
    <definedName name="is_inc_bef_int_DCC" localSheetId="2">#REF!</definedName>
    <definedName name="is_inc_bef_int_DCC" localSheetId="1">#REF!</definedName>
    <definedName name="is_inc_bef_int_DCC">#REF!</definedName>
    <definedName name="is_inc_bef_int_dcom" localSheetId="3">#REF!</definedName>
    <definedName name="is_inc_bef_int_dcom" localSheetId="2">#REF!</definedName>
    <definedName name="is_inc_bef_int_dcom" localSheetId="1">#REF!</definedName>
    <definedName name="is_inc_bef_int_dcom">#REF!</definedName>
    <definedName name="is_inc_bef_int_desi" localSheetId="3">#REF!</definedName>
    <definedName name="is_inc_bef_int_desi" localSheetId="2">#REF!</definedName>
    <definedName name="is_inc_bef_int_desi" localSheetId="1">#REF!</definedName>
    <definedName name="is_inc_bef_int_desi">#REF!</definedName>
    <definedName name="is_inc_bef_int_dfd" localSheetId="3">#REF!</definedName>
    <definedName name="is_inc_bef_int_dfd" localSheetId="2">#REF!</definedName>
    <definedName name="is_inc_bef_int_dfd" localSheetId="1">#REF!</definedName>
    <definedName name="is_inc_bef_int_dfd">#REF!</definedName>
    <definedName name="is_inc_bef_int_dgov" localSheetId="3">#REF!</definedName>
    <definedName name="is_inc_bef_int_dgov" localSheetId="2">#REF!</definedName>
    <definedName name="is_inc_bef_int_dgov" localSheetId="1">#REF!</definedName>
    <definedName name="is_inc_bef_int_dgov">#REF!</definedName>
    <definedName name="is_inc_bef_int_dnet" localSheetId="3">#REF!</definedName>
    <definedName name="is_inc_bef_int_dnet" localSheetId="2">#REF!</definedName>
    <definedName name="is_inc_bef_int_dnet" localSheetId="1">#REF!</definedName>
    <definedName name="is_inc_bef_int_dnet">#REF!</definedName>
    <definedName name="is_inc_bef_int_DPBG" localSheetId="3">#REF!</definedName>
    <definedName name="is_inc_bef_int_DPBG" localSheetId="2">#REF!</definedName>
    <definedName name="is_inc_bef_int_DPBG" localSheetId="1">#REF!</definedName>
    <definedName name="is_inc_bef_int_DPBG">#REF!</definedName>
    <definedName name="is_inc_bef_int_dsol" localSheetId="3">#REF!</definedName>
    <definedName name="is_inc_bef_int_dsol" localSheetId="2">#REF!</definedName>
    <definedName name="is_inc_bef_int_dsol" localSheetId="1">#REF!</definedName>
    <definedName name="is_inc_bef_int_dsol">#REF!</definedName>
    <definedName name="is_inc_bef_int_egov" localSheetId="3">#REF!</definedName>
    <definedName name="is_inc_bef_int_egov" localSheetId="2">#REF!</definedName>
    <definedName name="is_inc_bef_int_egov" localSheetId="1">#REF!</definedName>
    <definedName name="is_inc_bef_int_egov">#REF!</definedName>
    <definedName name="is_inc_bef_int_elec" localSheetId="3">#REF!</definedName>
    <definedName name="is_inc_bef_int_elec" localSheetId="2">#REF!</definedName>
    <definedName name="is_inc_bef_int_elec" localSheetId="1">#REF!</definedName>
    <definedName name="is_inc_bef_int_elec">#REF!</definedName>
    <definedName name="is_inc_bef_int_esvc" localSheetId="3">#REF!</definedName>
    <definedName name="is_inc_bef_int_esvc" localSheetId="2">#REF!</definedName>
    <definedName name="is_inc_bef_int_esvc" localSheetId="1">#REF!</definedName>
    <definedName name="is_inc_bef_int_esvc">#REF!</definedName>
    <definedName name="is_inc_bef_int_fnco" localSheetId="3">#REF!</definedName>
    <definedName name="is_inc_bef_int_fnco" localSheetId="2">#REF!</definedName>
    <definedName name="is_inc_bef_int_fnco" localSheetId="1">#REF!</definedName>
    <definedName name="is_inc_bef_int_fnco">#REF!</definedName>
    <definedName name="is_inc_bef_int_fsac" localSheetId="3">#REF!</definedName>
    <definedName name="is_inc_bef_int_fsac" localSheetId="2">#REF!</definedName>
    <definedName name="is_inc_bef_int_fsac" localSheetId="1">#REF!</definedName>
    <definedName name="is_inc_bef_int_fsac">#REF!</definedName>
    <definedName name="is_inc_bef_int_fser" localSheetId="3">#REF!</definedName>
    <definedName name="is_inc_bef_int_fser" localSheetId="2">#REF!</definedName>
    <definedName name="is_inc_bef_int_fser" localSheetId="1">#REF!</definedName>
    <definedName name="is_inc_bef_int_fser">#REF!</definedName>
    <definedName name="is_inc_bef_int_fstp" localSheetId="3">#REF!</definedName>
    <definedName name="is_inc_bef_int_fstp" localSheetId="2">#REF!</definedName>
    <definedName name="is_inc_bef_int_fstp" localSheetId="1">#REF!</definedName>
    <definedName name="is_inc_bef_int_fstp">#REF!</definedName>
    <definedName name="is_inc_bef_int_gadd" localSheetId="3">#REF!</definedName>
    <definedName name="is_inc_bef_int_gadd" localSheetId="2">#REF!</definedName>
    <definedName name="is_inc_bef_int_gadd" localSheetId="1">#REF!</definedName>
    <definedName name="is_inc_bef_int_gadd">#REF!</definedName>
    <definedName name="is_inc_bef_int_gadi" localSheetId="3">#REF!</definedName>
    <definedName name="is_inc_bef_int_gadi" localSheetId="2">#REF!</definedName>
    <definedName name="is_inc_bef_int_gadi" localSheetId="1">#REF!</definedName>
    <definedName name="is_inc_bef_int_gadi">#REF!</definedName>
    <definedName name="is_inc_bef_int_gov" localSheetId="3">#REF!</definedName>
    <definedName name="is_inc_bef_int_gov" localSheetId="2">#REF!</definedName>
    <definedName name="is_inc_bef_int_gov" localSheetId="1">#REF!</definedName>
    <definedName name="is_inc_bef_int_gov">#REF!</definedName>
    <definedName name="is_inc_bef_int_nep" localSheetId="3">#REF!</definedName>
    <definedName name="is_inc_bef_int_nep" localSheetId="2">#REF!</definedName>
    <definedName name="is_inc_bef_int_nep" localSheetId="1">#REF!</definedName>
    <definedName name="is_inc_bef_int_nep">#REF!</definedName>
    <definedName name="is_inc_bef_int_ngov" localSheetId="3">#REF!</definedName>
    <definedName name="is_inc_bef_int_ngov" localSheetId="2">#REF!</definedName>
    <definedName name="is_inc_bef_int_ngov" localSheetId="1">#REF!</definedName>
    <definedName name="is_inc_bef_int_ngov">#REF!</definedName>
    <definedName name="is_inc_bef_int_resm" localSheetId="3">#REF!</definedName>
    <definedName name="is_inc_bef_int_resm" localSheetId="2">#REF!</definedName>
    <definedName name="is_inc_bef_int_resm" localSheetId="1">#REF!</definedName>
    <definedName name="is_inc_bef_int_resm">#REF!</definedName>
    <definedName name="is_inc_bef_int_rgov" localSheetId="3">#REF!</definedName>
    <definedName name="is_inc_bef_int_rgov" localSheetId="2">#REF!</definedName>
    <definedName name="is_inc_bef_int_rgov" localSheetId="1">#REF!</definedName>
    <definedName name="is_inc_bef_int_rgov">#REF!</definedName>
    <definedName name="is_inc_bef_int_tam" localSheetId="3">#REF!</definedName>
    <definedName name="is_inc_bef_int_tam" localSheetId="2">#REF!</definedName>
    <definedName name="is_inc_bef_int_tam" localSheetId="1">#REF!</definedName>
    <definedName name="is_inc_bef_int_tam">#REF!</definedName>
    <definedName name="is_inc_bef_int_tsc" localSheetId="3">#REF!</definedName>
    <definedName name="is_inc_bef_int_tsc" localSheetId="2">#REF!</definedName>
    <definedName name="is_inc_bef_int_tsc" localSheetId="1">#REF!</definedName>
    <definedName name="is_inc_bef_int_tsc">#REF!</definedName>
    <definedName name="is_inc_bef_int_vent" localSheetId="3">#REF!</definedName>
    <definedName name="is_inc_bef_int_vent" localSheetId="2">#REF!</definedName>
    <definedName name="is_inc_bef_int_vent" localSheetId="1">#REF!</definedName>
    <definedName name="is_inc_bef_int_vent">#REF!</definedName>
    <definedName name="is_inc_bef_int_vfs" localSheetId="3">#REF!</definedName>
    <definedName name="is_inc_bef_int_vfs" localSheetId="2">#REF!</definedName>
    <definedName name="is_inc_bef_int_vfs" localSheetId="1">#REF!</definedName>
    <definedName name="is_inc_bef_int_vfs">#REF!</definedName>
    <definedName name="is_inc_bef_int_watr" localSheetId="3">#REF!</definedName>
    <definedName name="is_inc_bef_int_watr" localSheetId="2">#REF!</definedName>
    <definedName name="is_inc_bef_int_watr" localSheetId="1">#REF!</definedName>
    <definedName name="is_inc_bef_int_watr">#REF!</definedName>
    <definedName name="is_inc_nonrecur" localSheetId="3">#REF!</definedName>
    <definedName name="is_inc_nonrecur" localSheetId="2">#REF!</definedName>
    <definedName name="is_inc_nonrecur" localSheetId="1">#REF!</definedName>
    <definedName name="is_inc_nonrecur">#REF!</definedName>
    <definedName name="is_inc_tax_APIP" localSheetId="3">#REF!</definedName>
    <definedName name="is_inc_tax_APIP" localSheetId="2">#REF!</definedName>
    <definedName name="is_inc_tax_APIP" localSheetId="1">#REF!</definedName>
    <definedName name="is_inc_tax_APIP">#REF!</definedName>
    <definedName name="is_inc_tax_CM1DC" localSheetId="3">#REF!</definedName>
    <definedName name="is_inc_tax_CM1DC" localSheetId="2">#REF!</definedName>
    <definedName name="is_inc_tax_CM1DC" localSheetId="1">#REF!</definedName>
    <definedName name="is_inc_tax_CM1DC">#REF!</definedName>
    <definedName name="is_inc_tax_CM1DE" localSheetId="3">#REF!</definedName>
    <definedName name="is_inc_tax_CM1DE" localSheetId="2">#REF!</definedName>
    <definedName name="is_inc_tax_CM1DE" localSheetId="1">#REF!</definedName>
    <definedName name="is_inc_tax_CM1DE">#REF!</definedName>
    <definedName name="is_inc_tax_CM1EL" localSheetId="3">#REF!</definedName>
    <definedName name="is_inc_tax_CM1EL" localSheetId="2">#REF!</definedName>
    <definedName name="is_inc_tax_CM1EL" localSheetId="1">#REF!</definedName>
    <definedName name="is_inc_tax_CM1EL">#REF!</definedName>
    <definedName name="is_inc_tax_CM1NE" localSheetId="3">#REF!</definedName>
    <definedName name="is_inc_tax_CM1NE" localSheetId="2">#REF!</definedName>
    <definedName name="is_inc_tax_CM1NE" localSheetId="1">#REF!</definedName>
    <definedName name="is_inc_tax_CM1NE">#REF!</definedName>
    <definedName name="is_inc_tax_CM2DC" localSheetId="3">#REF!</definedName>
    <definedName name="is_inc_tax_CM2DC" localSheetId="2">#REF!</definedName>
    <definedName name="is_inc_tax_CM2DC" localSheetId="1">#REF!</definedName>
    <definedName name="is_inc_tax_CM2DC">#REF!</definedName>
    <definedName name="is_inc_tax_CM2DE" localSheetId="3">#REF!</definedName>
    <definedName name="is_inc_tax_CM2DE" localSheetId="2">#REF!</definedName>
    <definedName name="is_inc_tax_CM2DE" localSheetId="1">#REF!</definedName>
    <definedName name="is_inc_tax_CM2DE">#REF!</definedName>
    <definedName name="is_inc_tax_CM2EL" localSheetId="3">#REF!</definedName>
    <definedName name="is_inc_tax_CM2EL" localSheetId="2">#REF!</definedName>
    <definedName name="is_inc_tax_CM2EL" localSheetId="1">#REF!</definedName>
    <definedName name="is_inc_tax_CM2EL">#REF!</definedName>
    <definedName name="is_inc_tax_CM2NE" localSheetId="3">#REF!</definedName>
    <definedName name="is_inc_tax_CM2NE" localSheetId="2">#REF!</definedName>
    <definedName name="is_inc_tax_CM2NE" localSheetId="1">#REF!</definedName>
    <definedName name="is_inc_tax_CM2NE">#REF!</definedName>
    <definedName name="is_inc_tax_CM3DC" localSheetId="3">#REF!</definedName>
    <definedName name="is_inc_tax_CM3DC" localSheetId="2">#REF!</definedName>
    <definedName name="is_inc_tax_CM3DC" localSheetId="1">#REF!</definedName>
    <definedName name="is_inc_tax_CM3DC">#REF!</definedName>
    <definedName name="is_inc_tax_CM3DE" localSheetId="3">#REF!</definedName>
    <definedName name="is_inc_tax_CM3DE" localSheetId="2">#REF!</definedName>
    <definedName name="is_inc_tax_CM3DE" localSheetId="1">#REF!</definedName>
    <definedName name="is_inc_tax_CM3DE">#REF!</definedName>
    <definedName name="is_inc_tax_CM3EL" localSheetId="3">#REF!</definedName>
    <definedName name="is_inc_tax_CM3EL" localSheetId="2">#REF!</definedName>
    <definedName name="is_inc_tax_CM3EL" localSheetId="1">#REF!</definedName>
    <definedName name="is_inc_tax_CM3EL">#REF!</definedName>
    <definedName name="is_inc_tax_CM3NE" localSheetId="3">#REF!</definedName>
    <definedName name="is_inc_tax_CM3NE" localSheetId="2">#REF!</definedName>
    <definedName name="is_inc_tax_CM3NE" localSheetId="1">#REF!</definedName>
    <definedName name="is_inc_tax_CM3NE">#REF!</definedName>
    <definedName name="is_inc_tax_CM4DC" localSheetId="3">#REF!</definedName>
    <definedName name="is_inc_tax_CM4DC" localSheetId="2">#REF!</definedName>
    <definedName name="is_inc_tax_CM4DC" localSheetId="1">#REF!</definedName>
    <definedName name="is_inc_tax_CM4DC">#REF!</definedName>
    <definedName name="is_inc_tax_CM4DE" localSheetId="3">#REF!</definedName>
    <definedName name="is_inc_tax_CM4DE" localSheetId="2">#REF!</definedName>
    <definedName name="is_inc_tax_CM4DE" localSheetId="1">#REF!</definedName>
    <definedName name="is_inc_tax_CM4DE">#REF!</definedName>
    <definedName name="is_inc_tax_CM4EL" localSheetId="3">#REF!</definedName>
    <definedName name="is_inc_tax_CM4EL" localSheetId="2">#REF!</definedName>
    <definedName name="is_inc_tax_CM4EL" localSheetId="1">#REF!</definedName>
    <definedName name="is_inc_tax_CM4EL">#REF!</definedName>
    <definedName name="is_inc_tax_CM4NE" localSheetId="3">#REF!</definedName>
    <definedName name="is_inc_tax_CM4NE" localSheetId="2">#REF!</definedName>
    <definedName name="is_inc_tax_CM4NE" localSheetId="1">#REF!</definedName>
    <definedName name="is_inc_tax_CM4NE">#REF!</definedName>
    <definedName name="is_inc_tax_CM5DC" localSheetId="3">#REF!</definedName>
    <definedName name="is_inc_tax_CM5DC" localSheetId="2">#REF!</definedName>
    <definedName name="is_inc_tax_CM5DC" localSheetId="1">#REF!</definedName>
    <definedName name="is_inc_tax_CM5DC">#REF!</definedName>
    <definedName name="is_inc_tax_CM5DE" localSheetId="3">#REF!</definedName>
    <definedName name="is_inc_tax_CM5DE" localSheetId="2">#REF!</definedName>
    <definedName name="is_inc_tax_CM5DE" localSheetId="1">#REF!</definedName>
    <definedName name="is_inc_tax_CM5DE">#REF!</definedName>
    <definedName name="is_inc_tax_CMDCC" localSheetId="3">#REF!</definedName>
    <definedName name="is_inc_tax_CMDCC" localSheetId="2">#REF!</definedName>
    <definedName name="is_inc_tax_CMDCC" localSheetId="1">#REF!</definedName>
    <definedName name="is_inc_tax_CMDCC">#REF!</definedName>
    <definedName name="is_inc_tax_CMDEC" localSheetId="3">#REF!</definedName>
    <definedName name="is_inc_tax_CMDEC" localSheetId="2">#REF!</definedName>
    <definedName name="is_inc_tax_CMDEC" localSheetId="1">#REF!</definedName>
    <definedName name="is_inc_tax_CMDEC">#REF!</definedName>
    <definedName name="is_inc_tax_CMDEG" localSheetId="3">#REF!</definedName>
    <definedName name="is_inc_tax_CMDEG" localSheetId="2">#REF!</definedName>
    <definedName name="is_inc_tax_CMDEG" localSheetId="1">#REF!</definedName>
    <definedName name="is_inc_tax_CMDEG">#REF!</definedName>
    <definedName name="is_inc_tax_CMELE" localSheetId="3">#REF!</definedName>
    <definedName name="is_inc_tax_CMELE" localSheetId="2">#REF!</definedName>
    <definedName name="is_inc_tax_CMELE" localSheetId="1">#REF!</definedName>
    <definedName name="is_inc_tax_CMELE">#REF!</definedName>
    <definedName name="is_inc_tax_CMNEP" localSheetId="3">#REF!</definedName>
    <definedName name="is_inc_tax_CMNEP" localSheetId="2">#REF!</definedName>
    <definedName name="is_inc_tax_CMNEP" localSheetId="1">#REF!</definedName>
    <definedName name="is_inc_tax_CMNEP">#REF!</definedName>
    <definedName name="is_inc_tax_cons_CM2DC" localSheetId="3">#REF!</definedName>
    <definedName name="is_inc_tax_cons_CM2DC" localSheetId="2">#REF!</definedName>
    <definedName name="is_inc_tax_cons_CM2DC" localSheetId="1">#REF!</definedName>
    <definedName name="is_inc_tax_cons_CM2DC">#REF!</definedName>
    <definedName name="is_inc_tax_cons_CM2DE" localSheetId="3">#REF!</definedName>
    <definedName name="is_inc_tax_cons_CM2DE" localSheetId="2">#REF!</definedName>
    <definedName name="is_inc_tax_cons_CM2DE" localSheetId="1">#REF!</definedName>
    <definedName name="is_inc_tax_cons_CM2DE">#REF!</definedName>
    <definedName name="is_inc_tax_cons_CM2EL" localSheetId="3">#REF!</definedName>
    <definedName name="is_inc_tax_cons_CM2EL" localSheetId="2">#REF!</definedName>
    <definedName name="is_inc_tax_cons_CM2EL" localSheetId="1">#REF!</definedName>
    <definedName name="is_inc_tax_cons_CM2EL">#REF!</definedName>
    <definedName name="is_inc_tax_cons_CM2NE" localSheetId="3">#REF!</definedName>
    <definedName name="is_inc_tax_cons_CM2NE" localSheetId="2">#REF!</definedName>
    <definedName name="is_inc_tax_cons_CM2NE" localSheetId="1">#REF!</definedName>
    <definedName name="is_inc_tax_cons_CM2NE">#REF!</definedName>
    <definedName name="is_inc_tax_cons_CM3DC" localSheetId="3">#REF!</definedName>
    <definedName name="is_inc_tax_cons_CM3DC" localSheetId="2">#REF!</definedName>
    <definedName name="is_inc_tax_cons_CM3DC" localSheetId="1">#REF!</definedName>
    <definedName name="is_inc_tax_cons_CM3DC">#REF!</definedName>
    <definedName name="is_inc_tax_cons_CM3DE" localSheetId="3">#REF!</definedName>
    <definedName name="is_inc_tax_cons_CM3DE" localSheetId="2">#REF!</definedName>
    <definedName name="is_inc_tax_cons_CM3DE" localSheetId="1">#REF!</definedName>
    <definedName name="is_inc_tax_cons_CM3DE">#REF!</definedName>
    <definedName name="is_inc_tax_cons_CM3EL" localSheetId="3">#REF!</definedName>
    <definedName name="is_inc_tax_cons_CM3EL" localSheetId="2">#REF!</definedName>
    <definedName name="is_inc_tax_cons_CM3EL" localSheetId="1">#REF!</definedName>
    <definedName name="is_inc_tax_cons_CM3EL">#REF!</definedName>
    <definedName name="is_inc_tax_cons_CM3NE" localSheetId="3">#REF!</definedName>
    <definedName name="is_inc_tax_cons_CM3NE" localSheetId="2">#REF!</definedName>
    <definedName name="is_inc_tax_cons_CM3NE" localSheetId="1">#REF!</definedName>
    <definedName name="is_inc_tax_cons_CM3NE">#REF!</definedName>
    <definedName name="is_inc_tax_cons_CM4DC" localSheetId="3">#REF!</definedName>
    <definedName name="is_inc_tax_cons_CM4DC" localSheetId="2">#REF!</definedName>
    <definedName name="is_inc_tax_cons_CM4DC" localSheetId="1">#REF!</definedName>
    <definedName name="is_inc_tax_cons_CM4DC">#REF!</definedName>
    <definedName name="is_inc_tax_cons_CM4DE" localSheetId="3">#REF!</definedName>
    <definedName name="is_inc_tax_cons_CM4DE" localSheetId="2">#REF!</definedName>
    <definedName name="is_inc_tax_cons_CM4DE" localSheetId="1">#REF!</definedName>
    <definedName name="is_inc_tax_cons_CM4DE">#REF!</definedName>
    <definedName name="is_inc_tax_cons_CM4EL" localSheetId="3">#REF!</definedName>
    <definedName name="is_inc_tax_cons_CM4EL" localSheetId="2">#REF!</definedName>
    <definedName name="is_inc_tax_cons_CM4EL" localSheetId="1">#REF!</definedName>
    <definedName name="is_inc_tax_cons_CM4EL">#REF!</definedName>
    <definedName name="is_inc_tax_cons_CM4NE" localSheetId="3">#REF!</definedName>
    <definedName name="is_inc_tax_cons_CM4NE" localSheetId="2">#REF!</definedName>
    <definedName name="is_inc_tax_cons_CM4NE" localSheetId="1">#REF!</definedName>
    <definedName name="is_inc_tax_cons_CM4NE">#REF!</definedName>
    <definedName name="is_inc_tax_cres" localSheetId="3">#REF!</definedName>
    <definedName name="is_inc_tax_cres" localSheetId="2">#REF!</definedName>
    <definedName name="is_inc_tax_cres" localSheetId="1">#REF!</definedName>
    <definedName name="is_inc_tax_cres">#REF!</definedName>
    <definedName name="is_inc_tax_crmw" localSheetId="3">#REF!</definedName>
    <definedName name="is_inc_tax_crmw" localSheetId="2">#REF!</definedName>
    <definedName name="is_inc_tax_crmw" localSheetId="1">#REF!</definedName>
    <definedName name="is_inc_tax_crmw">#REF!</definedName>
    <definedName name="is_inc_tax_dadj" localSheetId="3">#REF!</definedName>
    <definedName name="is_inc_tax_dadj" localSheetId="2">#REF!</definedName>
    <definedName name="is_inc_tax_dadj" localSheetId="1">#REF!</definedName>
    <definedName name="is_inc_tax_dadj">#REF!</definedName>
    <definedName name="is_inc_tax_dcc" localSheetId="3">#REF!</definedName>
    <definedName name="is_inc_tax_dcc" localSheetId="2">#REF!</definedName>
    <definedName name="is_inc_tax_dcc" localSheetId="1">#REF!</definedName>
    <definedName name="is_inc_tax_dcc">#REF!</definedName>
    <definedName name="is_inc_tax_dccw" localSheetId="3">#REF!</definedName>
    <definedName name="is_inc_tax_dccw" localSheetId="2">#REF!</definedName>
    <definedName name="is_inc_tax_dccw" localSheetId="1">#REF!</definedName>
    <definedName name="is_inc_tax_dccw">#REF!</definedName>
    <definedName name="is_inc_tax_dcom" localSheetId="3">#REF!</definedName>
    <definedName name="is_inc_tax_dcom" localSheetId="2">#REF!</definedName>
    <definedName name="is_inc_tax_dcom" localSheetId="1">#REF!</definedName>
    <definedName name="is_inc_tax_dcom">#REF!</definedName>
    <definedName name="is_inc_tax_degw" localSheetId="3">#REF!</definedName>
    <definedName name="is_inc_tax_degw" localSheetId="2">#REF!</definedName>
    <definedName name="is_inc_tax_degw" localSheetId="1">#REF!</definedName>
    <definedName name="is_inc_tax_degw">#REF!</definedName>
    <definedName name="is_inc_tax_deiw" localSheetId="3">#REF!</definedName>
    <definedName name="is_inc_tax_deiw" localSheetId="2">#REF!</definedName>
    <definedName name="is_inc_tax_deiw" localSheetId="1">#REF!</definedName>
    <definedName name="is_inc_tax_deiw">#REF!</definedName>
    <definedName name="is_inc_tax_denw" localSheetId="3">#REF!</definedName>
    <definedName name="is_inc_tax_denw" localSheetId="2">#REF!</definedName>
    <definedName name="is_inc_tax_denw" localSheetId="1">#REF!</definedName>
    <definedName name="is_inc_tax_denw">#REF!</definedName>
    <definedName name="is_inc_tax_desi" localSheetId="3">#REF!</definedName>
    <definedName name="is_inc_tax_desi" localSheetId="2">#REF!</definedName>
    <definedName name="is_inc_tax_desi" localSheetId="1">#REF!</definedName>
    <definedName name="is_inc_tax_desi">#REF!</definedName>
    <definedName name="is_inc_tax_dess" localSheetId="3">#REF!</definedName>
    <definedName name="is_inc_tax_dess" localSheetId="2">#REF!</definedName>
    <definedName name="is_inc_tax_dess" localSheetId="1">#REF!</definedName>
    <definedName name="is_inc_tax_dess">#REF!</definedName>
    <definedName name="is_inc_tax_dfd" localSheetId="3">#REF!</definedName>
    <definedName name="is_inc_tax_dfd" localSheetId="2">#REF!</definedName>
    <definedName name="is_inc_tax_dfd" localSheetId="1">#REF!</definedName>
    <definedName name="is_inc_tax_dfd">#REF!</definedName>
    <definedName name="is_inc_tax_dnet" localSheetId="3">#REF!</definedName>
    <definedName name="is_inc_tax_dnet" localSheetId="2">#REF!</definedName>
    <definedName name="is_inc_tax_dnet" localSheetId="1">#REF!</definedName>
    <definedName name="is_inc_tax_dnet">#REF!</definedName>
    <definedName name="is_inc_tax_dpbg" localSheetId="3">#REF!</definedName>
    <definedName name="is_inc_tax_dpbg" localSheetId="2">#REF!</definedName>
    <definedName name="is_inc_tax_dpbg" localSheetId="1">#REF!</definedName>
    <definedName name="is_inc_tax_dpbg">#REF!</definedName>
    <definedName name="is_inc_tax_dsol" localSheetId="3">#REF!</definedName>
    <definedName name="is_inc_tax_dsol" localSheetId="2">#REF!</definedName>
    <definedName name="is_inc_tax_dsol" localSheetId="1">#REF!</definedName>
    <definedName name="is_inc_tax_dsol">#REF!</definedName>
    <definedName name="is_inc_tax_eadj" localSheetId="3">#REF!</definedName>
    <definedName name="is_inc_tax_eadj" localSheetId="2">#REF!</definedName>
    <definedName name="is_inc_tax_eadj" localSheetId="1">#REF!</definedName>
    <definedName name="is_inc_tax_eadj">#REF!</definedName>
    <definedName name="is_inc_tax_elec" localSheetId="3">#REF!</definedName>
    <definedName name="is_inc_tax_elec" localSheetId="2">#REF!</definedName>
    <definedName name="is_inc_tax_elec" localSheetId="1">#REF!</definedName>
    <definedName name="is_inc_tax_elec">#REF!</definedName>
    <definedName name="is_inc_tax_esvc" localSheetId="3">#REF!</definedName>
    <definedName name="is_inc_tax_esvc" localSheetId="2">#REF!</definedName>
    <definedName name="is_inc_tax_esvc" localSheetId="1">#REF!</definedName>
    <definedName name="is_inc_tax_esvc">#REF!</definedName>
    <definedName name="is_inc_tax_fnco" localSheetId="3">#REF!</definedName>
    <definedName name="is_inc_tax_fnco" localSheetId="2">#REF!</definedName>
    <definedName name="is_inc_tax_fnco" localSheetId="1">#REF!</definedName>
    <definedName name="is_inc_tax_fnco">#REF!</definedName>
    <definedName name="is_inc_tax_fsac" localSheetId="3">#REF!</definedName>
    <definedName name="is_inc_tax_fsac" localSheetId="2">#REF!</definedName>
    <definedName name="is_inc_tax_fsac" localSheetId="1">#REF!</definedName>
    <definedName name="is_inc_tax_fsac">#REF!</definedName>
    <definedName name="is_inc_tax_fsad" localSheetId="3">#REF!</definedName>
    <definedName name="is_inc_tax_fsad" localSheetId="2">#REF!</definedName>
    <definedName name="is_inc_tax_fsad" localSheetId="1">#REF!</definedName>
    <definedName name="is_inc_tax_fsad">#REF!</definedName>
    <definedName name="is_inc_tax_fser" localSheetId="3">#REF!</definedName>
    <definedName name="is_inc_tax_fser" localSheetId="2">#REF!</definedName>
    <definedName name="is_inc_tax_fser" localSheetId="1">#REF!</definedName>
    <definedName name="is_inc_tax_fser">#REF!</definedName>
    <definedName name="is_inc_tax_fstp" localSheetId="3">#REF!</definedName>
    <definedName name="is_inc_tax_fstp" localSheetId="2">#REF!</definedName>
    <definedName name="is_inc_tax_fstp" localSheetId="1">#REF!</definedName>
    <definedName name="is_inc_tax_fstp">#REF!</definedName>
    <definedName name="is_inc_tax_gadd" localSheetId="3">#REF!</definedName>
    <definedName name="is_inc_tax_gadd" localSheetId="2">#REF!</definedName>
    <definedName name="is_inc_tax_gadd" localSheetId="1">#REF!</definedName>
    <definedName name="is_inc_tax_gadd">#REF!</definedName>
    <definedName name="is_inc_tax_gadi" localSheetId="3">#REF!</definedName>
    <definedName name="is_inc_tax_gadi" localSheetId="2">#REF!</definedName>
    <definedName name="is_inc_tax_gadi" localSheetId="1">#REF!</definedName>
    <definedName name="is_inc_tax_gadi">#REF!</definedName>
    <definedName name="is_inc_tax_gadj" localSheetId="3">#REF!</definedName>
    <definedName name="is_inc_tax_gadj" localSheetId="2">#REF!</definedName>
    <definedName name="is_inc_tax_gadj" localSheetId="1">#REF!</definedName>
    <definedName name="is_inc_tax_gadj">#REF!</definedName>
    <definedName name="is_inc_tax_gov" localSheetId="3">#REF!</definedName>
    <definedName name="is_inc_tax_gov" localSheetId="2">#REF!</definedName>
    <definedName name="is_inc_tax_gov" localSheetId="1">#REF!</definedName>
    <definedName name="is_inc_tax_gov">#REF!</definedName>
    <definedName name="is_inc_tax_govd" localSheetId="3">#REF!</definedName>
    <definedName name="is_inc_tax_govd" localSheetId="2">#REF!</definedName>
    <definedName name="is_inc_tax_govd" localSheetId="1">#REF!</definedName>
    <definedName name="is_inc_tax_govd">#REF!</definedName>
    <definedName name="is_inc_tax_gove" localSheetId="3">#REF!</definedName>
    <definedName name="is_inc_tax_gove" localSheetId="2">#REF!</definedName>
    <definedName name="is_inc_tax_gove" localSheetId="1">#REF!</definedName>
    <definedName name="is_inc_tax_gove">#REF!</definedName>
    <definedName name="is_inc_tax_nep" localSheetId="3">#REF!</definedName>
    <definedName name="is_inc_tax_nep" localSheetId="2">#REF!</definedName>
    <definedName name="is_inc_tax_nep" localSheetId="1">#REF!</definedName>
    <definedName name="is_inc_tax_nep">#REF!</definedName>
    <definedName name="is_inc_tax_resm" localSheetId="3">#REF!</definedName>
    <definedName name="is_inc_tax_resm" localSheetId="2">#REF!</definedName>
    <definedName name="is_inc_tax_resm" localSheetId="1">#REF!</definedName>
    <definedName name="is_inc_tax_resm">#REF!</definedName>
    <definedName name="is_inc_tax_sols" localSheetId="3">#REF!</definedName>
    <definedName name="is_inc_tax_sols" localSheetId="2">#REF!</definedName>
    <definedName name="is_inc_tax_sols" localSheetId="1">#REF!</definedName>
    <definedName name="is_inc_tax_sols">#REF!</definedName>
    <definedName name="is_inc_tax_tam" localSheetId="3">#REF!</definedName>
    <definedName name="is_inc_tax_tam" localSheetId="2">#REF!</definedName>
    <definedName name="is_inc_tax_tam" localSheetId="1">#REF!</definedName>
    <definedName name="is_inc_tax_tam">#REF!</definedName>
    <definedName name="is_inc_tax_tsc" localSheetId="3">#REF!</definedName>
    <definedName name="is_inc_tax_tsc" localSheetId="2">#REF!</definedName>
    <definedName name="is_inc_tax_tsc" localSheetId="1">#REF!</definedName>
    <definedName name="is_inc_tax_tsc">#REF!</definedName>
    <definedName name="is_inc_tax_vent" localSheetId="3">#REF!</definedName>
    <definedName name="is_inc_tax_vent" localSheetId="2">#REF!</definedName>
    <definedName name="is_inc_tax_vent" localSheetId="1">#REF!</definedName>
    <definedName name="is_inc_tax_vent">#REF!</definedName>
    <definedName name="is_inc_tax_watr" localSheetId="3">#REF!</definedName>
    <definedName name="is_inc_tax_watr" localSheetId="2">#REF!</definedName>
    <definedName name="is_inc_tax_watr" localSheetId="1">#REF!</definedName>
    <definedName name="is_inc_tax_watr">#REF!</definedName>
    <definedName name="is_inc_tax_west" localSheetId="3">#REF!</definedName>
    <definedName name="is_inc_tax_west" localSheetId="2">#REF!</definedName>
    <definedName name="is_inc_tax_west" localSheetId="1">#REF!</definedName>
    <definedName name="is_inc_tax_west">#REF!</definedName>
    <definedName name="is_int_exp" localSheetId="3">#REF!</definedName>
    <definedName name="is_int_exp" localSheetId="2">#REF!</definedName>
    <definedName name="is_int_exp" localSheetId="1">#REF!</definedName>
    <definedName name="is_int_exp">#REF!</definedName>
    <definedName name="is_int_exp_0" localSheetId="3">#REF!</definedName>
    <definedName name="is_int_exp_0" localSheetId="2">#REF!</definedName>
    <definedName name="is_int_exp_0" localSheetId="1">#REF!</definedName>
    <definedName name="is_int_exp_0">#REF!</definedName>
    <definedName name="is_int_exp_ambr" localSheetId="3">#REF!</definedName>
    <definedName name="is_int_exp_ambr" localSheetId="2">#REF!</definedName>
    <definedName name="is_int_exp_ambr" localSheetId="1">#REF!</definedName>
    <definedName name="is_int_exp_ambr">#REF!</definedName>
    <definedName name="is_int_exp_asst" localSheetId="3">#REF!</definedName>
    <definedName name="is_int_exp_asst" localSheetId="2">#REF!</definedName>
    <definedName name="is_int_exp_asst" localSheetId="1">#REF!</definedName>
    <definedName name="is_int_exp_asst">#REF!</definedName>
    <definedName name="is_int_exp_capx" localSheetId="3">#REF!</definedName>
    <definedName name="is_int_exp_capx" localSheetId="2">#REF!</definedName>
    <definedName name="is_int_exp_capx" localSheetId="1">#REF!</definedName>
    <definedName name="is_int_exp_capx">#REF!</definedName>
    <definedName name="is_int_exp_CM1DC" localSheetId="3">#REF!</definedName>
    <definedName name="is_int_exp_CM1DC" localSheetId="2">#REF!</definedName>
    <definedName name="is_int_exp_CM1DC" localSheetId="1">#REF!</definedName>
    <definedName name="is_int_exp_CM1DC">#REF!</definedName>
    <definedName name="is_int_exp_CM1DE" localSheetId="3">#REF!</definedName>
    <definedName name="is_int_exp_CM1DE" localSheetId="2">#REF!</definedName>
    <definedName name="is_int_exp_CM1DE" localSheetId="1">#REF!</definedName>
    <definedName name="is_int_exp_CM1DE">#REF!</definedName>
    <definedName name="is_int_exp_CM1EL" localSheetId="3">#REF!</definedName>
    <definedName name="is_int_exp_CM1EL" localSheetId="2">#REF!</definedName>
    <definedName name="is_int_exp_CM1EL" localSheetId="1">#REF!</definedName>
    <definedName name="is_int_exp_CM1EL">#REF!</definedName>
    <definedName name="is_int_exp_CM1NE" localSheetId="3">#REF!</definedName>
    <definedName name="is_int_exp_CM1NE" localSheetId="2">#REF!</definedName>
    <definedName name="is_int_exp_CM1NE" localSheetId="1">#REF!</definedName>
    <definedName name="is_int_exp_CM1NE">#REF!</definedName>
    <definedName name="is_int_exp_CM2DC" localSheetId="3">#REF!</definedName>
    <definedName name="is_int_exp_CM2DC" localSheetId="2">#REF!</definedName>
    <definedName name="is_int_exp_CM2DC" localSheetId="1">#REF!</definedName>
    <definedName name="is_int_exp_CM2DC">#REF!</definedName>
    <definedName name="is_int_exp_CM2DE" localSheetId="3">#REF!</definedName>
    <definedName name="is_int_exp_CM2DE" localSheetId="2">#REF!</definedName>
    <definedName name="is_int_exp_CM2DE" localSheetId="1">#REF!</definedName>
    <definedName name="is_int_exp_CM2DE">#REF!</definedName>
    <definedName name="is_int_exp_CM2EL" localSheetId="3">#REF!</definedName>
    <definedName name="is_int_exp_CM2EL" localSheetId="2">#REF!</definedName>
    <definedName name="is_int_exp_CM2EL" localSheetId="1">#REF!</definedName>
    <definedName name="is_int_exp_CM2EL">#REF!</definedName>
    <definedName name="is_int_exp_CM2NE" localSheetId="3">#REF!</definedName>
    <definedName name="is_int_exp_CM2NE" localSheetId="2">#REF!</definedName>
    <definedName name="is_int_exp_CM2NE" localSheetId="1">#REF!</definedName>
    <definedName name="is_int_exp_CM2NE">#REF!</definedName>
    <definedName name="is_int_exp_CM3DC" localSheetId="3">#REF!</definedName>
    <definedName name="is_int_exp_CM3DC" localSheetId="2">#REF!</definedName>
    <definedName name="is_int_exp_CM3DC" localSheetId="1">#REF!</definedName>
    <definedName name="is_int_exp_CM3DC">#REF!</definedName>
    <definedName name="is_int_exp_CM3DE" localSheetId="3">#REF!</definedName>
    <definedName name="is_int_exp_CM3DE" localSheetId="2">#REF!</definedName>
    <definedName name="is_int_exp_CM3DE" localSheetId="1">#REF!</definedName>
    <definedName name="is_int_exp_CM3DE">#REF!</definedName>
    <definedName name="is_int_exp_CM3EL" localSheetId="3">#REF!</definedName>
    <definedName name="is_int_exp_CM3EL" localSheetId="2">#REF!</definedName>
    <definedName name="is_int_exp_CM3EL" localSheetId="1">#REF!</definedName>
    <definedName name="is_int_exp_CM3EL">#REF!</definedName>
    <definedName name="is_int_exp_CM3NE" localSheetId="3">#REF!</definedName>
    <definedName name="is_int_exp_CM3NE" localSheetId="2">#REF!</definedName>
    <definedName name="is_int_exp_CM3NE" localSheetId="1">#REF!</definedName>
    <definedName name="is_int_exp_CM3NE">#REF!</definedName>
    <definedName name="is_int_exp_CM4DC" localSheetId="3">#REF!</definedName>
    <definedName name="is_int_exp_CM4DC" localSheetId="2">#REF!</definedName>
    <definedName name="is_int_exp_CM4DC" localSheetId="1">#REF!</definedName>
    <definedName name="is_int_exp_CM4DC">#REF!</definedName>
    <definedName name="is_int_exp_CM4DE" localSheetId="3">#REF!</definedName>
    <definedName name="is_int_exp_CM4DE" localSheetId="2">#REF!</definedName>
    <definedName name="is_int_exp_CM4DE" localSheetId="1">#REF!</definedName>
    <definedName name="is_int_exp_CM4DE">#REF!</definedName>
    <definedName name="is_int_exp_CM4EL" localSheetId="3">#REF!</definedName>
    <definedName name="is_int_exp_CM4EL" localSheetId="2">#REF!</definedName>
    <definedName name="is_int_exp_CM4EL" localSheetId="1">#REF!</definedName>
    <definedName name="is_int_exp_CM4EL">#REF!</definedName>
    <definedName name="is_int_exp_CM4NE" localSheetId="3">#REF!</definedName>
    <definedName name="is_int_exp_CM4NE" localSheetId="2">#REF!</definedName>
    <definedName name="is_int_exp_CM4NE" localSheetId="1">#REF!</definedName>
    <definedName name="is_int_exp_CM4NE">#REF!</definedName>
    <definedName name="is_int_exp_CM5DC" localSheetId="3">#REF!</definedName>
    <definedName name="is_int_exp_CM5DC" localSheetId="2">#REF!</definedName>
    <definedName name="is_int_exp_CM5DC" localSheetId="1">#REF!</definedName>
    <definedName name="is_int_exp_CM5DC">#REF!</definedName>
    <definedName name="is_int_exp_CM5DE" localSheetId="3">#REF!</definedName>
    <definedName name="is_int_exp_CM5DE" localSheetId="2">#REF!</definedName>
    <definedName name="is_int_exp_CM5DE" localSheetId="1">#REF!</definedName>
    <definedName name="is_int_exp_CM5DE">#REF!</definedName>
    <definedName name="is_int_exp_CMDCC" localSheetId="3">#REF!</definedName>
    <definedName name="is_int_exp_CMDCC" localSheetId="2">#REF!</definedName>
    <definedName name="is_int_exp_CMDCC" localSheetId="1">#REF!</definedName>
    <definedName name="is_int_exp_CMDCC">#REF!</definedName>
    <definedName name="is_int_exp_CMDEC" localSheetId="3">#REF!</definedName>
    <definedName name="is_int_exp_CMDEC" localSheetId="2">#REF!</definedName>
    <definedName name="is_int_exp_CMDEC" localSheetId="1">#REF!</definedName>
    <definedName name="is_int_exp_CMDEC">#REF!</definedName>
    <definedName name="is_int_exp_CMDEG" localSheetId="3">#REF!</definedName>
    <definedName name="is_int_exp_CMDEG" localSheetId="2">#REF!</definedName>
    <definedName name="is_int_exp_CMDEG" localSheetId="1">#REF!</definedName>
    <definedName name="is_int_exp_CMDEG">#REF!</definedName>
    <definedName name="is_int_exp_CMELE" localSheetId="3">#REF!</definedName>
    <definedName name="is_int_exp_CMELE" localSheetId="2">#REF!</definedName>
    <definedName name="is_int_exp_CMELE" localSheetId="1">#REF!</definedName>
    <definedName name="is_int_exp_CMELE">#REF!</definedName>
    <definedName name="is_int_exp_CMNEP" localSheetId="3">#REF!</definedName>
    <definedName name="is_int_exp_CMNEP" localSheetId="2">#REF!</definedName>
    <definedName name="is_int_exp_CMNEP" localSheetId="1">#REF!</definedName>
    <definedName name="is_int_exp_CMNEP">#REF!</definedName>
    <definedName name="is_int_exp_corp" localSheetId="3">#REF!</definedName>
    <definedName name="is_int_exp_corp" localSheetId="2">#REF!</definedName>
    <definedName name="is_int_exp_corp" localSheetId="1">#REF!</definedName>
    <definedName name="is_int_exp_corp">#REF!</definedName>
    <definedName name="is_int_exp_cres" localSheetId="3">#REF!</definedName>
    <definedName name="is_int_exp_cres" localSheetId="2">#REF!</definedName>
    <definedName name="is_int_exp_cres" localSheetId="1">#REF!</definedName>
    <definedName name="is_int_exp_cres">#REF!</definedName>
    <definedName name="is_int_exp_crmw" localSheetId="3">#REF!</definedName>
    <definedName name="is_int_exp_crmw" localSheetId="2">#REF!</definedName>
    <definedName name="is_int_exp_crmw" localSheetId="1">#REF!</definedName>
    <definedName name="is_int_exp_crmw">#REF!</definedName>
    <definedName name="is_int_exp_dadj" localSheetId="3">#REF!</definedName>
    <definedName name="is_int_exp_dadj" localSheetId="2">#REF!</definedName>
    <definedName name="is_int_exp_dadj" localSheetId="1">#REF!</definedName>
    <definedName name="is_int_exp_dadj">#REF!</definedName>
    <definedName name="is_int_exp_dcc" localSheetId="3">#REF!</definedName>
    <definedName name="is_int_exp_dcc" localSheetId="2">#REF!</definedName>
    <definedName name="is_int_exp_dcc" localSheetId="1">#REF!</definedName>
    <definedName name="is_int_exp_dcc">#REF!</definedName>
    <definedName name="is_int_exp_dccw" localSheetId="3">#REF!</definedName>
    <definedName name="is_int_exp_dccw" localSheetId="2">#REF!</definedName>
    <definedName name="is_int_exp_dccw" localSheetId="1">#REF!</definedName>
    <definedName name="is_int_exp_dccw">#REF!</definedName>
    <definedName name="is_int_exp_dcom" localSheetId="3">#REF!</definedName>
    <definedName name="is_int_exp_dcom" localSheetId="2">#REF!</definedName>
    <definedName name="is_int_exp_dcom" localSheetId="1">#REF!</definedName>
    <definedName name="is_int_exp_dcom">#REF!</definedName>
    <definedName name="is_int_exp_degw" localSheetId="3">#REF!</definedName>
    <definedName name="is_int_exp_degw" localSheetId="2">#REF!</definedName>
    <definedName name="is_int_exp_degw" localSheetId="1">#REF!</definedName>
    <definedName name="is_int_exp_degw">#REF!</definedName>
    <definedName name="is_int_exp_deiw" localSheetId="3">#REF!</definedName>
    <definedName name="is_int_exp_deiw" localSheetId="2">#REF!</definedName>
    <definedName name="is_int_exp_deiw" localSheetId="1">#REF!</definedName>
    <definedName name="is_int_exp_deiw">#REF!</definedName>
    <definedName name="is_int_exp_denw" localSheetId="3">#REF!</definedName>
    <definedName name="is_int_exp_denw" localSheetId="2">#REF!</definedName>
    <definedName name="is_int_exp_denw" localSheetId="1">#REF!</definedName>
    <definedName name="is_int_exp_denw">#REF!</definedName>
    <definedName name="is_int_exp_desi" localSheetId="3">#REF!</definedName>
    <definedName name="is_int_exp_desi" localSheetId="2">#REF!</definedName>
    <definedName name="is_int_exp_desi" localSheetId="1">#REF!</definedName>
    <definedName name="is_int_exp_desi">#REF!</definedName>
    <definedName name="is_int_exp_dess" localSheetId="3">#REF!</definedName>
    <definedName name="is_int_exp_dess" localSheetId="2">#REF!</definedName>
    <definedName name="is_int_exp_dess" localSheetId="1">#REF!</definedName>
    <definedName name="is_int_exp_dess">#REF!</definedName>
    <definedName name="is_int_exp_dfd" localSheetId="3">#REF!</definedName>
    <definedName name="is_int_exp_dfd" localSheetId="2">#REF!</definedName>
    <definedName name="is_int_exp_dfd" localSheetId="1">#REF!</definedName>
    <definedName name="is_int_exp_dfd">#REF!</definedName>
    <definedName name="is_int_exp_dgov" localSheetId="3">#REF!</definedName>
    <definedName name="is_int_exp_dgov" localSheetId="2">#REF!</definedName>
    <definedName name="is_int_exp_dgov" localSheetId="1">#REF!</definedName>
    <definedName name="is_int_exp_dgov">#REF!</definedName>
    <definedName name="is_int_exp_dnet" localSheetId="3">#REF!</definedName>
    <definedName name="is_int_exp_dnet" localSheetId="2">#REF!</definedName>
    <definedName name="is_int_exp_dnet" localSheetId="1">#REF!</definedName>
    <definedName name="is_int_exp_dnet">#REF!</definedName>
    <definedName name="is_int_exp_dpbg" localSheetId="3">#REF!</definedName>
    <definedName name="is_int_exp_dpbg" localSheetId="2">#REF!</definedName>
    <definedName name="is_int_exp_dpbg" localSheetId="1">#REF!</definedName>
    <definedName name="is_int_exp_dpbg">#REF!</definedName>
    <definedName name="is_int_exp_dsol" localSheetId="3">#REF!</definedName>
    <definedName name="is_int_exp_dsol" localSheetId="2">#REF!</definedName>
    <definedName name="is_int_exp_dsol" localSheetId="1">#REF!</definedName>
    <definedName name="is_int_exp_dsol">#REF!</definedName>
    <definedName name="is_int_exp_eadj" localSheetId="3">#REF!</definedName>
    <definedName name="is_int_exp_eadj" localSheetId="2">#REF!</definedName>
    <definedName name="is_int_exp_eadj" localSheetId="1">#REF!</definedName>
    <definedName name="is_int_exp_eadj">#REF!</definedName>
    <definedName name="is_int_exp_egov" localSheetId="3">#REF!</definedName>
    <definedName name="is_int_exp_egov" localSheetId="2">#REF!</definedName>
    <definedName name="is_int_exp_egov" localSheetId="1">#REF!</definedName>
    <definedName name="is_int_exp_egov">#REF!</definedName>
    <definedName name="is_int_exp_elec" localSheetId="3">#REF!</definedName>
    <definedName name="is_int_exp_elec" localSheetId="2">#REF!</definedName>
    <definedName name="is_int_exp_elec" localSheetId="1">#REF!</definedName>
    <definedName name="is_int_exp_elec">#REF!</definedName>
    <definedName name="is_int_exp_esvc" localSheetId="3">#REF!</definedName>
    <definedName name="is_int_exp_esvc" localSheetId="2">#REF!</definedName>
    <definedName name="is_int_exp_esvc" localSheetId="1">#REF!</definedName>
    <definedName name="is_int_exp_esvc">#REF!</definedName>
    <definedName name="is_int_exp_fnco" localSheetId="3">#REF!</definedName>
    <definedName name="is_int_exp_fnco" localSheetId="2">#REF!</definedName>
    <definedName name="is_int_exp_fnco" localSheetId="1">#REF!</definedName>
    <definedName name="is_int_exp_fnco">#REF!</definedName>
    <definedName name="is_int_exp_fsac" localSheetId="3">#REF!</definedName>
    <definedName name="is_int_exp_fsac" localSheetId="2">#REF!</definedName>
    <definedName name="is_int_exp_fsac" localSheetId="1">#REF!</definedName>
    <definedName name="is_int_exp_fsac">#REF!</definedName>
    <definedName name="is_int_exp_fsad" localSheetId="3">#REF!</definedName>
    <definedName name="is_int_exp_fsad" localSheetId="2">#REF!</definedName>
    <definedName name="is_int_exp_fsad" localSheetId="1">#REF!</definedName>
    <definedName name="is_int_exp_fsad">#REF!</definedName>
    <definedName name="is_int_exp_fser" localSheetId="3">#REF!</definedName>
    <definedName name="is_int_exp_fser" localSheetId="2">#REF!</definedName>
    <definedName name="is_int_exp_fser" localSheetId="1">#REF!</definedName>
    <definedName name="is_int_exp_fser">#REF!</definedName>
    <definedName name="is_int_exp_fstp" localSheetId="3">#REF!</definedName>
    <definedName name="is_int_exp_fstp" localSheetId="2">#REF!</definedName>
    <definedName name="is_int_exp_fstp" localSheetId="1">#REF!</definedName>
    <definedName name="is_int_exp_fstp">#REF!</definedName>
    <definedName name="is_int_exp_gadd" localSheetId="3">#REF!</definedName>
    <definedName name="is_int_exp_gadd" localSheetId="2">#REF!</definedName>
    <definedName name="is_int_exp_gadd" localSheetId="1">#REF!</definedName>
    <definedName name="is_int_exp_gadd">#REF!</definedName>
    <definedName name="is_int_exp_gadi" localSheetId="3">#REF!</definedName>
    <definedName name="is_int_exp_gadi" localSheetId="2">#REF!</definedName>
    <definedName name="is_int_exp_gadi" localSheetId="1">#REF!</definedName>
    <definedName name="is_int_exp_gadi">#REF!</definedName>
    <definedName name="is_int_exp_gadj" localSheetId="3">#REF!</definedName>
    <definedName name="is_int_exp_gadj" localSheetId="2">#REF!</definedName>
    <definedName name="is_int_exp_gadj" localSheetId="1">#REF!</definedName>
    <definedName name="is_int_exp_gadj">#REF!</definedName>
    <definedName name="is_int_exp_gov" localSheetId="3">#REF!</definedName>
    <definedName name="is_int_exp_gov" localSheetId="2">#REF!</definedName>
    <definedName name="is_int_exp_gov" localSheetId="1">#REF!</definedName>
    <definedName name="is_int_exp_gov">#REF!</definedName>
    <definedName name="is_int_exp_govd" localSheetId="3">#REF!</definedName>
    <definedName name="is_int_exp_govd" localSheetId="2">#REF!</definedName>
    <definedName name="is_int_exp_govd" localSheetId="1">#REF!</definedName>
    <definedName name="is_int_exp_govd">#REF!</definedName>
    <definedName name="is_int_exp_gove" localSheetId="3">#REF!</definedName>
    <definedName name="is_int_exp_gove" localSheetId="2">#REF!</definedName>
    <definedName name="is_int_exp_gove" localSheetId="1">#REF!</definedName>
    <definedName name="is_int_exp_gove">#REF!</definedName>
    <definedName name="is_int_exp_mali" localSheetId="3">#REF!</definedName>
    <definedName name="is_int_exp_mali" localSheetId="2">#REF!</definedName>
    <definedName name="is_int_exp_mali" localSheetId="1">#REF!</definedName>
    <definedName name="is_int_exp_mali">#REF!</definedName>
    <definedName name="is_int_exp_mwp" localSheetId="3">#REF!</definedName>
    <definedName name="is_int_exp_mwp" localSheetId="2">#REF!</definedName>
    <definedName name="is_int_exp_mwp" localSheetId="1">#REF!</definedName>
    <definedName name="is_int_exp_mwp">#REF!</definedName>
    <definedName name="is_int_exp_nep" localSheetId="3">#REF!</definedName>
    <definedName name="is_int_exp_nep" localSheetId="2">#REF!</definedName>
    <definedName name="is_int_exp_nep" localSheetId="1">#REF!</definedName>
    <definedName name="is_int_exp_nep">#REF!</definedName>
    <definedName name="is_int_exp_ngov" localSheetId="3">#REF!</definedName>
    <definedName name="is_int_exp_ngov" localSheetId="2">#REF!</definedName>
    <definedName name="is_int_exp_ngov" localSheetId="1">#REF!</definedName>
    <definedName name="is_int_exp_ngov">#REF!</definedName>
    <definedName name="is_int_exp_npl" localSheetId="3">#REF!</definedName>
    <definedName name="is_int_exp_npl" localSheetId="2">#REF!</definedName>
    <definedName name="is_int_exp_npl" localSheetId="1">#REF!</definedName>
    <definedName name="is_int_exp_npl">#REF!</definedName>
    <definedName name="is_int_exp_oper" localSheetId="3">#REF!</definedName>
    <definedName name="is_int_exp_oper" localSheetId="2">#REF!</definedName>
    <definedName name="is_int_exp_oper" localSheetId="1">#REF!</definedName>
    <definedName name="is_int_exp_oper">#REF!</definedName>
    <definedName name="is_int_exp_resm" localSheetId="3">#REF!</definedName>
    <definedName name="is_int_exp_resm" localSheetId="2">#REF!</definedName>
    <definedName name="is_int_exp_resm" localSheetId="1">#REF!</definedName>
    <definedName name="is_int_exp_resm">#REF!</definedName>
    <definedName name="is_int_exp_rgov" localSheetId="3">#REF!</definedName>
    <definedName name="is_int_exp_rgov" localSheetId="2">#REF!</definedName>
    <definedName name="is_int_exp_rgov" localSheetId="1">#REF!</definedName>
    <definedName name="is_int_exp_rgov">#REF!</definedName>
    <definedName name="is_int_exp_rmwp" localSheetId="3">#REF!</definedName>
    <definedName name="is_int_exp_rmwp" localSheetId="2">#REF!</definedName>
    <definedName name="is_int_exp_rmwp" localSheetId="1">#REF!</definedName>
    <definedName name="is_int_exp_rmwp">#REF!</definedName>
    <definedName name="is_int_exp_rode" localSheetId="3">#REF!</definedName>
    <definedName name="is_int_exp_rode" localSheetId="2">#REF!</definedName>
    <definedName name="is_int_exp_rode" localSheetId="1">#REF!</definedName>
    <definedName name="is_int_exp_rode">#REF!</definedName>
    <definedName name="is_int_exp_sols" localSheetId="3">#REF!</definedName>
    <definedName name="is_int_exp_sols" localSheetId="2">#REF!</definedName>
    <definedName name="is_int_exp_sols" localSheetId="1">#REF!</definedName>
    <definedName name="is_int_exp_sols">#REF!</definedName>
    <definedName name="is_int_exp_tam" localSheetId="3">#REF!</definedName>
    <definedName name="is_int_exp_tam" localSheetId="2">#REF!</definedName>
    <definedName name="is_int_exp_tam" localSheetId="1">#REF!</definedName>
    <definedName name="is_int_exp_tam">#REF!</definedName>
    <definedName name="is_int_exp_tsc" localSheetId="3">#REF!</definedName>
    <definedName name="is_int_exp_tsc" localSheetId="2">#REF!</definedName>
    <definedName name="is_int_exp_tsc" localSheetId="1">#REF!</definedName>
    <definedName name="is_int_exp_tsc">#REF!</definedName>
    <definedName name="is_int_exp_vent" localSheetId="3">#REF!</definedName>
    <definedName name="is_int_exp_vent" localSheetId="2">#REF!</definedName>
    <definedName name="is_int_exp_vent" localSheetId="1">#REF!</definedName>
    <definedName name="is_int_exp_vent">#REF!</definedName>
    <definedName name="is_int_exp_vfs" localSheetId="3">#REF!</definedName>
    <definedName name="is_int_exp_vfs" localSheetId="2">#REF!</definedName>
    <definedName name="is_int_exp_vfs" localSheetId="1">#REF!</definedName>
    <definedName name="is_int_exp_vfs">#REF!</definedName>
    <definedName name="is_int_exp_watr" localSheetId="3">#REF!</definedName>
    <definedName name="is_int_exp_watr" localSheetId="2">#REF!</definedName>
    <definedName name="is_int_exp_watr" localSheetId="1">#REF!</definedName>
    <definedName name="is_int_exp_watr">#REF!</definedName>
    <definedName name="is_int_exp_west" localSheetId="3">#REF!</definedName>
    <definedName name="is_int_exp_west" localSheetId="2">#REF!</definedName>
    <definedName name="is_int_exp_west" localSheetId="1">#REF!</definedName>
    <definedName name="is_int_exp_west">#REF!</definedName>
    <definedName name="is_int_exp_wolv" localSheetId="3">#REF!</definedName>
    <definedName name="is_int_exp_wolv" localSheetId="2">#REF!</definedName>
    <definedName name="is_int_exp_wolv" localSheetId="1">#REF!</definedName>
    <definedName name="is_int_exp_wolv">#REF!</definedName>
    <definedName name="is_int_inc_oper" localSheetId="3">#REF!</definedName>
    <definedName name="is_int_inc_oper" localSheetId="2">#REF!</definedName>
    <definedName name="is_int_inc_oper" localSheetId="1">#REF!</definedName>
    <definedName name="is_int_inc_oper">#REF!</definedName>
    <definedName name="is_int_incpost_CM1DC" localSheetId="3">#REF!</definedName>
    <definedName name="is_int_incpost_CM1DC" localSheetId="2">#REF!</definedName>
    <definedName name="is_int_incpost_CM1DC" localSheetId="1">#REF!</definedName>
    <definedName name="is_int_incpost_CM1DC">#REF!</definedName>
    <definedName name="is_int_incpost_CM1DE" localSheetId="3">#REF!</definedName>
    <definedName name="is_int_incpost_CM1DE" localSheetId="2">#REF!</definedName>
    <definedName name="is_int_incpost_CM1DE" localSheetId="1">#REF!</definedName>
    <definedName name="is_int_incpost_CM1DE">#REF!</definedName>
    <definedName name="is_int_incpost_CM1EL" localSheetId="3">#REF!</definedName>
    <definedName name="is_int_incpost_CM1EL" localSheetId="2">#REF!</definedName>
    <definedName name="is_int_incpost_CM1EL" localSheetId="1">#REF!</definedName>
    <definedName name="is_int_incpost_CM1EL">#REF!</definedName>
    <definedName name="is_int_incpost_CM1NE" localSheetId="3">#REF!</definedName>
    <definedName name="is_int_incpost_CM1NE" localSheetId="2">#REF!</definedName>
    <definedName name="is_int_incpost_CM1NE" localSheetId="1">#REF!</definedName>
    <definedName name="is_int_incpost_CM1NE">#REF!</definedName>
    <definedName name="is_int_incpost_CM2DC" localSheetId="3">#REF!</definedName>
    <definedName name="is_int_incpost_CM2DC" localSheetId="2">#REF!</definedName>
    <definedName name="is_int_incpost_CM2DC" localSheetId="1">#REF!</definedName>
    <definedName name="is_int_incpost_CM2DC">#REF!</definedName>
    <definedName name="is_int_incpost_CM2DE" localSheetId="3">#REF!</definedName>
    <definedName name="is_int_incpost_CM2DE" localSheetId="2">#REF!</definedName>
    <definedName name="is_int_incpost_CM2DE" localSheetId="1">#REF!</definedName>
    <definedName name="is_int_incpost_CM2DE">#REF!</definedName>
    <definedName name="is_int_incpost_CM2EL" localSheetId="3">#REF!</definedName>
    <definedName name="is_int_incpost_CM2EL" localSheetId="2">#REF!</definedName>
    <definedName name="is_int_incpost_CM2EL" localSheetId="1">#REF!</definedName>
    <definedName name="is_int_incpost_CM2EL">#REF!</definedName>
    <definedName name="is_int_incpost_CM2NE" localSheetId="3">#REF!</definedName>
    <definedName name="is_int_incpost_CM2NE" localSheetId="2">#REF!</definedName>
    <definedName name="is_int_incpost_CM2NE" localSheetId="1">#REF!</definedName>
    <definedName name="is_int_incpost_CM2NE">#REF!</definedName>
    <definedName name="is_int_incpost_CM3DC" localSheetId="3">#REF!</definedName>
    <definedName name="is_int_incpost_CM3DC" localSheetId="2">#REF!</definedName>
    <definedName name="is_int_incpost_CM3DC" localSheetId="1">#REF!</definedName>
    <definedName name="is_int_incpost_CM3DC">#REF!</definedName>
    <definedName name="is_int_incpost_CM3DE" localSheetId="3">#REF!</definedName>
    <definedName name="is_int_incpost_CM3DE" localSheetId="2">#REF!</definedName>
    <definedName name="is_int_incpost_CM3DE" localSheetId="1">#REF!</definedName>
    <definedName name="is_int_incpost_CM3DE">#REF!</definedName>
    <definedName name="is_int_incpost_CM3EL" localSheetId="3">#REF!</definedName>
    <definedName name="is_int_incpost_CM3EL" localSheetId="2">#REF!</definedName>
    <definedName name="is_int_incpost_CM3EL" localSheetId="1">#REF!</definedName>
    <definedName name="is_int_incpost_CM3EL">#REF!</definedName>
    <definedName name="is_int_incpost_CM3NE" localSheetId="3">#REF!</definedName>
    <definedName name="is_int_incpost_CM3NE" localSheetId="2">#REF!</definedName>
    <definedName name="is_int_incpost_CM3NE" localSheetId="1">#REF!</definedName>
    <definedName name="is_int_incpost_CM3NE">#REF!</definedName>
    <definedName name="is_int_incpost_CM4DC" localSheetId="3">#REF!</definedName>
    <definedName name="is_int_incpost_CM4DC" localSheetId="2">#REF!</definedName>
    <definedName name="is_int_incpost_CM4DC" localSheetId="1">#REF!</definedName>
    <definedName name="is_int_incpost_CM4DC">#REF!</definedName>
    <definedName name="is_int_incpost_CM4DE" localSheetId="3">#REF!</definedName>
    <definedName name="is_int_incpost_CM4DE" localSheetId="2">#REF!</definedName>
    <definedName name="is_int_incpost_CM4DE" localSheetId="1">#REF!</definedName>
    <definedName name="is_int_incpost_CM4DE">#REF!</definedName>
    <definedName name="is_int_incpost_CM4EL" localSheetId="3">#REF!</definedName>
    <definedName name="is_int_incpost_CM4EL" localSheetId="2">#REF!</definedName>
    <definedName name="is_int_incpost_CM4EL" localSheetId="1">#REF!</definedName>
    <definedName name="is_int_incpost_CM4EL">#REF!</definedName>
    <definedName name="is_int_incpost_CM4NE" localSheetId="3">#REF!</definedName>
    <definedName name="is_int_incpost_CM4NE" localSheetId="2">#REF!</definedName>
    <definedName name="is_int_incpost_CM4NE" localSheetId="1">#REF!</definedName>
    <definedName name="is_int_incpost_CM4NE">#REF!</definedName>
    <definedName name="is_int_incpost_CM5DC" localSheetId="3">#REF!</definedName>
    <definedName name="is_int_incpost_CM5DC" localSheetId="2">#REF!</definedName>
    <definedName name="is_int_incpost_CM5DC" localSheetId="1">#REF!</definedName>
    <definedName name="is_int_incpost_CM5DC">#REF!</definedName>
    <definedName name="is_int_incpost_CM5DE" localSheetId="3">#REF!</definedName>
    <definedName name="is_int_incpost_CM5DE" localSheetId="2">#REF!</definedName>
    <definedName name="is_int_incpost_CM5DE" localSheetId="1">#REF!</definedName>
    <definedName name="is_int_incpost_CM5DE">#REF!</definedName>
    <definedName name="is_int_incpost_CMDCC" localSheetId="3">#REF!</definedName>
    <definedName name="is_int_incpost_CMDCC" localSheetId="2">#REF!</definedName>
    <definedName name="is_int_incpost_CMDCC" localSheetId="1">#REF!</definedName>
    <definedName name="is_int_incpost_CMDCC">#REF!</definedName>
    <definedName name="is_int_incpost_CMDEC" localSheetId="3">#REF!</definedName>
    <definedName name="is_int_incpost_CMDEC" localSheetId="2">#REF!</definedName>
    <definedName name="is_int_incpost_CMDEC" localSheetId="1">#REF!</definedName>
    <definedName name="is_int_incpost_CMDEC">#REF!</definedName>
    <definedName name="is_int_incpost_CMDEG" localSheetId="3">#REF!</definedName>
    <definedName name="is_int_incpost_CMDEG" localSheetId="2">#REF!</definedName>
    <definedName name="is_int_incpost_CMDEG" localSheetId="1">#REF!</definedName>
    <definedName name="is_int_incpost_CMDEG">#REF!</definedName>
    <definedName name="is_int_incpost_CMELE" localSheetId="3">#REF!</definedName>
    <definedName name="is_int_incpost_CMELE" localSheetId="2">#REF!</definedName>
    <definedName name="is_int_incpost_CMELE" localSheetId="1">#REF!</definedName>
    <definedName name="is_int_incpost_CMELE">#REF!</definedName>
    <definedName name="is_int_incpost_CMNEP" localSheetId="3">#REF!</definedName>
    <definedName name="is_int_incpost_CMNEP" localSheetId="2">#REF!</definedName>
    <definedName name="is_int_incpost_CMNEP" localSheetId="1">#REF!</definedName>
    <definedName name="is_int_incpost_CMNEP">#REF!</definedName>
    <definedName name="is_ltd_amt" localSheetId="3">#REF!</definedName>
    <definedName name="is_ltd_amt" localSheetId="2">#REF!</definedName>
    <definedName name="is_ltd_amt" localSheetId="1">#REF!</definedName>
    <definedName name="is_ltd_amt">#REF!</definedName>
    <definedName name="is_ltd_int" localSheetId="3">#REF!</definedName>
    <definedName name="is_ltd_int" localSheetId="2">#REF!</definedName>
    <definedName name="is_ltd_int" localSheetId="1">#REF!</definedName>
    <definedName name="is_ltd_int">#REF!</definedName>
    <definedName name="is_minint" localSheetId="3">#REF!</definedName>
    <definedName name="is_minint" localSheetId="2">#REF!</definedName>
    <definedName name="is_minint" localSheetId="1">#REF!</definedName>
    <definedName name="is_minint">#REF!</definedName>
    <definedName name="is_minint_0" localSheetId="3">#REF!</definedName>
    <definedName name="is_minint_0" localSheetId="2">#REF!</definedName>
    <definedName name="is_minint_0" localSheetId="1">#REF!</definedName>
    <definedName name="is_minint_0">#REF!</definedName>
    <definedName name="is_minint_ambr" localSheetId="3">#REF!</definedName>
    <definedName name="is_minint_ambr" localSheetId="2">#REF!</definedName>
    <definedName name="is_minint_ambr" localSheetId="1">#REF!</definedName>
    <definedName name="is_minint_ambr">#REF!</definedName>
    <definedName name="is_minint_asst" localSheetId="3">#REF!</definedName>
    <definedName name="is_minint_asst" localSheetId="2">#REF!</definedName>
    <definedName name="is_minint_asst" localSheetId="1">#REF!</definedName>
    <definedName name="is_minint_asst">#REF!</definedName>
    <definedName name="is_minint_capx" localSheetId="3">#REF!</definedName>
    <definedName name="is_minint_capx" localSheetId="2">#REF!</definedName>
    <definedName name="is_minint_capx" localSheetId="1">#REF!</definedName>
    <definedName name="is_minint_capx">#REF!</definedName>
    <definedName name="is_minint_CM1DC" localSheetId="3">#REF!</definedName>
    <definedName name="is_minint_CM1DC" localSheetId="2">#REF!</definedName>
    <definedName name="is_minint_CM1DC" localSheetId="1">#REF!</definedName>
    <definedName name="is_minint_CM1DC">#REF!</definedName>
    <definedName name="is_minint_CM1DE" localSheetId="3">#REF!</definedName>
    <definedName name="is_minint_CM1DE" localSheetId="2">#REF!</definedName>
    <definedName name="is_minint_CM1DE" localSheetId="1">#REF!</definedName>
    <definedName name="is_minint_CM1DE">#REF!</definedName>
    <definedName name="is_minint_CM1EL" localSheetId="3">#REF!</definedName>
    <definedName name="is_minint_CM1EL" localSheetId="2">#REF!</definedName>
    <definedName name="is_minint_CM1EL" localSheetId="1">#REF!</definedName>
    <definedName name="is_minint_CM1EL">#REF!</definedName>
    <definedName name="is_minint_CM1NE" localSheetId="3">#REF!</definedName>
    <definedName name="is_minint_CM1NE" localSheetId="2">#REF!</definedName>
    <definedName name="is_minint_CM1NE" localSheetId="1">#REF!</definedName>
    <definedName name="is_minint_CM1NE">#REF!</definedName>
    <definedName name="is_minint_CM2DC" localSheetId="3">#REF!</definedName>
    <definedName name="is_minint_CM2DC" localSheetId="2">#REF!</definedName>
    <definedName name="is_minint_CM2DC" localSheetId="1">#REF!</definedName>
    <definedName name="is_minint_CM2DC">#REF!</definedName>
    <definedName name="is_minint_CM2DE" localSheetId="3">#REF!</definedName>
    <definedName name="is_minint_CM2DE" localSheetId="2">#REF!</definedName>
    <definedName name="is_minint_CM2DE" localSheetId="1">#REF!</definedName>
    <definedName name="is_minint_CM2DE">#REF!</definedName>
    <definedName name="is_minint_CM2EL" localSheetId="3">#REF!</definedName>
    <definedName name="is_minint_CM2EL" localSheetId="2">#REF!</definedName>
    <definedName name="is_minint_CM2EL" localSheetId="1">#REF!</definedName>
    <definedName name="is_minint_CM2EL">#REF!</definedName>
    <definedName name="is_minint_CM2NE" localSheetId="3">#REF!</definedName>
    <definedName name="is_minint_CM2NE" localSheetId="2">#REF!</definedName>
    <definedName name="is_minint_CM2NE" localSheetId="1">#REF!</definedName>
    <definedName name="is_minint_CM2NE">#REF!</definedName>
    <definedName name="is_minint_CM3DC" localSheetId="3">#REF!</definedName>
    <definedName name="is_minint_CM3DC" localSheetId="2">#REF!</definedName>
    <definedName name="is_minint_CM3DC" localSheetId="1">#REF!</definedName>
    <definedName name="is_minint_CM3DC">#REF!</definedName>
    <definedName name="is_minint_CM3DE" localSheetId="3">#REF!</definedName>
    <definedName name="is_minint_CM3DE" localSheetId="2">#REF!</definedName>
    <definedName name="is_minint_CM3DE" localSheetId="1">#REF!</definedName>
    <definedName name="is_minint_CM3DE">#REF!</definedName>
    <definedName name="is_minint_CM3EL" localSheetId="3">#REF!</definedName>
    <definedName name="is_minint_CM3EL" localSheetId="2">#REF!</definedName>
    <definedName name="is_minint_CM3EL" localSheetId="1">#REF!</definedName>
    <definedName name="is_minint_CM3EL">#REF!</definedName>
    <definedName name="is_minint_CM3NE" localSheetId="3">#REF!</definedName>
    <definedName name="is_minint_CM3NE" localSheetId="2">#REF!</definedName>
    <definedName name="is_minint_CM3NE" localSheetId="1">#REF!</definedName>
    <definedName name="is_minint_CM3NE">#REF!</definedName>
    <definedName name="is_minint_CM4DC" localSheetId="3">#REF!</definedName>
    <definedName name="is_minint_CM4DC" localSheetId="2">#REF!</definedName>
    <definedName name="is_minint_CM4DC" localSheetId="1">#REF!</definedName>
    <definedName name="is_minint_CM4DC">#REF!</definedName>
    <definedName name="is_minint_CM4DE" localSheetId="3">#REF!</definedName>
    <definedName name="is_minint_CM4DE" localSheetId="2">#REF!</definedName>
    <definedName name="is_minint_CM4DE" localSheetId="1">#REF!</definedName>
    <definedName name="is_minint_CM4DE">#REF!</definedName>
    <definedName name="is_minint_CM4EL" localSheetId="3">#REF!</definedName>
    <definedName name="is_minint_CM4EL" localSheetId="2">#REF!</definedName>
    <definedName name="is_minint_CM4EL" localSheetId="1">#REF!</definedName>
    <definedName name="is_minint_CM4EL">#REF!</definedName>
    <definedName name="is_minint_CM4NE" localSheetId="3">#REF!</definedName>
    <definedName name="is_minint_CM4NE" localSheetId="2">#REF!</definedName>
    <definedName name="is_minint_CM4NE" localSheetId="1">#REF!</definedName>
    <definedName name="is_minint_CM4NE">#REF!</definedName>
    <definedName name="is_minint_CM5DC" localSheetId="3">#REF!</definedName>
    <definedName name="is_minint_CM5DC" localSheetId="2">#REF!</definedName>
    <definedName name="is_minint_CM5DC" localSheetId="1">#REF!</definedName>
    <definedName name="is_minint_CM5DC">#REF!</definedName>
    <definedName name="is_minint_CM5DE" localSheetId="3">#REF!</definedName>
    <definedName name="is_minint_CM5DE" localSheetId="2">#REF!</definedName>
    <definedName name="is_minint_CM5DE" localSheetId="1">#REF!</definedName>
    <definedName name="is_minint_CM5DE">#REF!</definedName>
    <definedName name="is_minint_CMDCC" localSheetId="3">#REF!</definedName>
    <definedName name="is_minint_CMDCC" localSheetId="2">#REF!</definedName>
    <definedName name="is_minint_CMDCC" localSheetId="1">#REF!</definedName>
    <definedName name="is_minint_CMDCC">#REF!</definedName>
    <definedName name="is_minint_CMDEC" localSheetId="3">#REF!</definedName>
    <definedName name="is_minint_CMDEC" localSheetId="2">#REF!</definedName>
    <definedName name="is_minint_CMDEC" localSheetId="1">#REF!</definedName>
    <definedName name="is_minint_CMDEC">#REF!</definedName>
    <definedName name="is_minint_CMDEG" localSheetId="3">#REF!</definedName>
    <definedName name="is_minint_CMDEG" localSheetId="2">#REF!</definedName>
    <definedName name="is_minint_CMDEG" localSheetId="1">#REF!</definedName>
    <definedName name="is_minint_CMDEG">#REF!</definedName>
    <definedName name="is_minint_CMELE" localSheetId="3">#REF!</definedName>
    <definedName name="is_minint_CMELE" localSheetId="2">#REF!</definedName>
    <definedName name="is_minint_CMELE" localSheetId="1">#REF!</definedName>
    <definedName name="is_minint_CMELE">#REF!</definedName>
    <definedName name="is_minint_CMNEP" localSheetId="3">#REF!</definedName>
    <definedName name="is_minint_CMNEP" localSheetId="2">#REF!</definedName>
    <definedName name="is_minint_CMNEP" localSheetId="1">#REF!</definedName>
    <definedName name="is_minint_CMNEP">#REF!</definedName>
    <definedName name="is_minint_corp" localSheetId="3">#REF!</definedName>
    <definedName name="is_minint_corp" localSheetId="2">#REF!</definedName>
    <definedName name="is_minint_corp" localSheetId="1">#REF!</definedName>
    <definedName name="is_minint_corp">#REF!</definedName>
    <definedName name="is_minint_cres" localSheetId="3">#REF!</definedName>
    <definedName name="is_minint_cres" localSheetId="2">#REF!</definedName>
    <definedName name="is_minint_cres" localSheetId="1">#REF!</definedName>
    <definedName name="is_minint_cres">#REF!</definedName>
    <definedName name="is_minint_crmw" localSheetId="3">#REF!</definedName>
    <definedName name="is_minint_crmw" localSheetId="2">#REF!</definedName>
    <definedName name="is_minint_crmw" localSheetId="1">#REF!</definedName>
    <definedName name="is_minint_crmw">#REF!</definedName>
    <definedName name="is_minint_dadj" localSheetId="3">#REF!</definedName>
    <definedName name="is_minint_dadj" localSheetId="2">#REF!</definedName>
    <definedName name="is_minint_dadj" localSheetId="1">#REF!</definedName>
    <definedName name="is_minint_dadj">#REF!</definedName>
    <definedName name="is_minint_dcc" localSheetId="3">#REF!</definedName>
    <definedName name="is_minint_dcc" localSheetId="2">#REF!</definedName>
    <definedName name="is_minint_dcc" localSheetId="1">#REF!</definedName>
    <definedName name="is_minint_dcc">#REF!</definedName>
    <definedName name="is_minint_dccw" localSheetId="3">#REF!</definedName>
    <definedName name="is_minint_dccw" localSheetId="2">#REF!</definedName>
    <definedName name="is_minint_dccw" localSheetId="1">#REF!</definedName>
    <definedName name="is_minint_dccw">#REF!</definedName>
    <definedName name="is_minint_dcom" localSheetId="3">#REF!</definedName>
    <definedName name="is_minint_dcom" localSheetId="2">#REF!</definedName>
    <definedName name="is_minint_dcom" localSheetId="1">#REF!</definedName>
    <definedName name="is_minint_dcom">#REF!</definedName>
    <definedName name="is_minint_degw" localSheetId="3">#REF!</definedName>
    <definedName name="is_minint_degw" localSheetId="2">#REF!</definedName>
    <definedName name="is_minint_degw" localSheetId="1">#REF!</definedName>
    <definedName name="is_minint_degw">#REF!</definedName>
    <definedName name="is_minint_deiw" localSheetId="3">#REF!</definedName>
    <definedName name="is_minint_deiw" localSheetId="2">#REF!</definedName>
    <definedName name="is_minint_deiw" localSheetId="1">#REF!</definedName>
    <definedName name="is_minint_deiw">#REF!</definedName>
    <definedName name="is_minint_denw" localSheetId="3">#REF!</definedName>
    <definedName name="is_minint_denw" localSheetId="2">#REF!</definedName>
    <definedName name="is_minint_denw" localSheetId="1">#REF!</definedName>
    <definedName name="is_minint_denw">#REF!</definedName>
    <definedName name="is_minint_desi" localSheetId="3">#REF!</definedName>
    <definedName name="is_minint_desi" localSheetId="2">#REF!</definedName>
    <definedName name="is_minint_desi" localSheetId="1">#REF!</definedName>
    <definedName name="is_minint_desi">#REF!</definedName>
    <definedName name="is_minint_dess" localSheetId="3">#REF!</definedName>
    <definedName name="is_minint_dess" localSheetId="2">#REF!</definedName>
    <definedName name="is_minint_dess" localSheetId="1">#REF!</definedName>
    <definedName name="is_minint_dess">#REF!</definedName>
    <definedName name="is_minint_dfd" localSheetId="3">#REF!</definedName>
    <definedName name="is_minint_dfd" localSheetId="2">#REF!</definedName>
    <definedName name="is_minint_dfd" localSheetId="1">#REF!</definedName>
    <definedName name="is_minint_dfd">#REF!</definedName>
    <definedName name="is_minint_dgov" localSheetId="3">#REF!</definedName>
    <definedName name="is_minint_dgov" localSheetId="2">#REF!</definedName>
    <definedName name="is_minint_dgov" localSheetId="1">#REF!</definedName>
    <definedName name="is_minint_dgov">#REF!</definedName>
    <definedName name="is_minint_div_CM1DC" localSheetId="3">#REF!</definedName>
    <definedName name="is_minint_div_CM1DC" localSheetId="2">#REF!</definedName>
    <definedName name="is_minint_div_CM1DC" localSheetId="1">#REF!</definedName>
    <definedName name="is_minint_div_CM1DC">#REF!</definedName>
    <definedName name="is_minint_div_CM1DE" localSheetId="3">#REF!</definedName>
    <definedName name="is_minint_div_CM1DE" localSheetId="2">#REF!</definedName>
    <definedName name="is_minint_div_CM1DE" localSheetId="1">#REF!</definedName>
    <definedName name="is_minint_div_CM1DE">#REF!</definedName>
    <definedName name="is_minint_div_CM4DC" localSheetId="3">#REF!</definedName>
    <definedName name="is_minint_div_CM4DC" localSheetId="2">#REF!</definedName>
    <definedName name="is_minint_div_CM4DC" localSheetId="1">#REF!</definedName>
    <definedName name="is_minint_div_CM4DC">#REF!</definedName>
    <definedName name="is_minint_div_CM4DE" localSheetId="3">#REF!</definedName>
    <definedName name="is_minint_div_CM4DE" localSheetId="2">#REF!</definedName>
    <definedName name="is_minint_div_CM4DE" localSheetId="1">#REF!</definedName>
    <definedName name="is_minint_div_CM4DE">#REF!</definedName>
    <definedName name="is_minint_div_CMDCC" localSheetId="3">#REF!</definedName>
    <definedName name="is_minint_div_CMDCC" localSheetId="2">#REF!</definedName>
    <definedName name="is_minint_div_CMDCC" localSheetId="1">#REF!</definedName>
    <definedName name="is_minint_div_CMDCC">#REF!</definedName>
    <definedName name="is_minint_div_CMDEC" localSheetId="3">#REF!</definedName>
    <definedName name="is_minint_div_CMDEC" localSheetId="2">#REF!</definedName>
    <definedName name="is_minint_div_CMDEC" localSheetId="1">#REF!</definedName>
    <definedName name="is_minint_div_CMDEC">#REF!</definedName>
    <definedName name="is_minint_div_CMDEG" localSheetId="3">#REF!</definedName>
    <definedName name="is_minint_div_CMDEG" localSheetId="2">#REF!</definedName>
    <definedName name="is_minint_div_CMDEG" localSheetId="1">#REF!</definedName>
    <definedName name="is_minint_div_CMDEG">#REF!</definedName>
    <definedName name="is_minint_div_cres" localSheetId="3">#REF!</definedName>
    <definedName name="is_minint_div_cres" localSheetId="2">#REF!</definedName>
    <definedName name="is_minint_div_cres" localSheetId="1">#REF!</definedName>
    <definedName name="is_minint_div_cres">#REF!</definedName>
    <definedName name="is_minint_div_crmw" localSheetId="3">#REF!</definedName>
    <definedName name="is_minint_div_crmw" localSheetId="2">#REF!</definedName>
    <definedName name="is_minint_div_crmw" localSheetId="1">#REF!</definedName>
    <definedName name="is_minint_div_crmw">#REF!</definedName>
    <definedName name="is_minint_div_dccw" localSheetId="3">#REF!</definedName>
    <definedName name="is_minint_div_dccw" localSheetId="2">#REF!</definedName>
    <definedName name="is_minint_div_dccw" localSheetId="1">#REF!</definedName>
    <definedName name="is_minint_div_dccw">#REF!</definedName>
    <definedName name="is_minint_div_dcom" localSheetId="3">#REF!</definedName>
    <definedName name="is_minint_div_dcom" localSheetId="2">#REF!</definedName>
    <definedName name="is_minint_div_dcom" localSheetId="1">#REF!</definedName>
    <definedName name="is_minint_div_dcom">#REF!</definedName>
    <definedName name="is_minint_div_desi" localSheetId="3">#REF!</definedName>
    <definedName name="is_minint_div_desi" localSheetId="2">#REF!</definedName>
    <definedName name="is_minint_div_desi" localSheetId="1">#REF!</definedName>
    <definedName name="is_minint_div_desi">#REF!</definedName>
    <definedName name="is_minint_div_dfd" localSheetId="3">#REF!</definedName>
    <definedName name="is_minint_div_dfd" localSheetId="2">#REF!</definedName>
    <definedName name="is_minint_div_dfd" localSheetId="1">#REF!</definedName>
    <definedName name="is_minint_div_dfd">#REF!</definedName>
    <definedName name="is_minint_div_dnet" localSheetId="3">#REF!</definedName>
    <definedName name="is_minint_div_dnet" localSheetId="2">#REF!</definedName>
    <definedName name="is_minint_div_dnet" localSheetId="1">#REF!</definedName>
    <definedName name="is_minint_div_dnet">#REF!</definedName>
    <definedName name="is_minint_div_dpbg" localSheetId="3">#REF!</definedName>
    <definedName name="is_minint_div_dpbg" localSheetId="2">#REF!</definedName>
    <definedName name="is_minint_div_dpbg" localSheetId="1">#REF!</definedName>
    <definedName name="is_minint_div_dpbg">#REF!</definedName>
    <definedName name="is_minint_div_dsol" localSheetId="3">#REF!</definedName>
    <definedName name="is_minint_div_dsol" localSheetId="2">#REF!</definedName>
    <definedName name="is_minint_div_dsol" localSheetId="1">#REF!</definedName>
    <definedName name="is_minint_div_dsol">#REF!</definedName>
    <definedName name="is_minint_div_elec" localSheetId="3">#REF!</definedName>
    <definedName name="is_minint_div_elec" localSheetId="2">#REF!</definedName>
    <definedName name="is_minint_div_elec" localSheetId="1">#REF!</definedName>
    <definedName name="is_minint_div_elec">#REF!</definedName>
    <definedName name="is_minint_div_esvc" localSheetId="3">#REF!</definedName>
    <definedName name="is_minint_div_esvc" localSheetId="2">#REF!</definedName>
    <definedName name="is_minint_div_esvc" localSheetId="1">#REF!</definedName>
    <definedName name="is_minint_div_esvc">#REF!</definedName>
    <definedName name="is_minint_div_fnco" localSheetId="3">#REF!</definedName>
    <definedName name="is_minint_div_fnco" localSheetId="2">#REF!</definedName>
    <definedName name="is_minint_div_fnco" localSheetId="1">#REF!</definedName>
    <definedName name="is_minint_div_fnco">#REF!</definedName>
    <definedName name="is_minint_div_fsac" localSheetId="3">#REF!</definedName>
    <definedName name="is_minint_div_fsac" localSheetId="2">#REF!</definedName>
    <definedName name="is_minint_div_fsac" localSheetId="1">#REF!</definedName>
    <definedName name="is_minint_div_fsac">#REF!</definedName>
    <definedName name="is_minint_div_fstp" localSheetId="3">#REF!</definedName>
    <definedName name="is_minint_div_fstp" localSheetId="2">#REF!</definedName>
    <definedName name="is_minint_div_fstp" localSheetId="1">#REF!</definedName>
    <definedName name="is_minint_div_fstp">#REF!</definedName>
    <definedName name="is_minint_div_gadd" localSheetId="3">#REF!</definedName>
    <definedName name="is_minint_div_gadd" localSheetId="2">#REF!</definedName>
    <definedName name="is_minint_div_gadd" localSheetId="1">#REF!</definedName>
    <definedName name="is_minint_div_gadd">#REF!</definedName>
    <definedName name="is_minint_div_gadi" localSheetId="3">#REF!</definedName>
    <definedName name="is_minint_div_gadi" localSheetId="2">#REF!</definedName>
    <definedName name="is_minint_div_gadi" localSheetId="1">#REF!</definedName>
    <definedName name="is_minint_div_gadi">#REF!</definedName>
    <definedName name="is_minint_div_govd" localSheetId="3">#REF!</definedName>
    <definedName name="is_minint_div_govd" localSheetId="2">#REF!</definedName>
    <definedName name="is_minint_div_govd" localSheetId="1">#REF!</definedName>
    <definedName name="is_minint_div_govd">#REF!</definedName>
    <definedName name="is_minint_div_gove" localSheetId="3">#REF!</definedName>
    <definedName name="is_minint_div_gove" localSheetId="2">#REF!</definedName>
    <definedName name="is_minint_div_gove" localSheetId="1">#REF!</definedName>
    <definedName name="is_minint_div_gove">#REF!</definedName>
    <definedName name="is_minint_div_nep" localSheetId="3">#REF!</definedName>
    <definedName name="is_minint_div_nep" localSheetId="2">#REF!</definedName>
    <definedName name="is_minint_div_nep" localSheetId="1">#REF!</definedName>
    <definedName name="is_minint_div_nep">#REF!</definedName>
    <definedName name="is_minint_div_resm" localSheetId="3">#REF!</definedName>
    <definedName name="is_minint_div_resm" localSheetId="2">#REF!</definedName>
    <definedName name="is_minint_div_resm" localSheetId="1">#REF!</definedName>
    <definedName name="is_minint_div_resm">#REF!</definedName>
    <definedName name="is_minint_div_tam" localSheetId="3">#REF!</definedName>
    <definedName name="is_minint_div_tam" localSheetId="2">#REF!</definedName>
    <definedName name="is_minint_div_tam" localSheetId="1">#REF!</definedName>
    <definedName name="is_minint_div_tam">#REF!</definedName>
    <definedName name="is_minint_div_tsc" localSheetId="3">#REF!</definedName>
    <definedName name="is_minint_div_tsc" localSheetId="2">#REF!</definedName>
    <definedName name="is_minint_div_tsc" localSheetId="1">#REF!</definedName>
    <definedName name="is_minint_div_tsc">#REF!</definedName>
    <definedName name="is_minint_div_vent" localSheetId="3">#REF!</definedName>
    <definedName name="is_minint_div_vent" localSheetId="2">#REF!</definedName>
    <definedName name="is_minint_div_vent" localSheetId="1">#REF!</definedName>
    <definedName name="is_minint_div_vent">#REF!</definedName>
    <definedName name="is_minint_dnet" localSheetId="3">#REF!</definedName>
    <definedName name="is_minint_dnet" localSheetId="2">#REF!</definedName>
    <definedName name="is_minint_dnet" localSheetId="1">#REF!</definedName>
    <definedName name="is_minint_dnet">#REF!</definedName>
    <definedName name="is_minint_dpbg" localSheetId="3">#REF!</definedName>
    <definedName name="is_minint_dpbg" localSheetId="2">#REF!</definedName>
    <definedName name="is_minint_dpbg" localSheetId="1">#REF!</definedName>
    <definedName name="is_minint_dpbg">#REF!</definedName>
    <definedName name="is_minint_dsol" localSheetId="3">#REF!</definedName>
    <definedName name="is_minint_dsol" localSheetId="2">#REF!</definedName>
    <definedName name="is_minint_dsol" localSheetId="1">#REF!</definedName>
    <definedName name="is_minint_dsol">#REF!</definedName>
    <definedName name="is_minint_eadj" localSheetId="3">#REF!</definedName>
    <definedName name="is_minint_eadj" localSheetId="2">#REF!</definedName>
    <definedName name="is_minint_eadj" localSheetId="1">#REF!</definedName>
    <definedName name="is_minint_eadj">#REF!</definedName>
    <definedName name="is_minint_egov" localSheetId="3">#REF!</definedName>
    <definedName name="is_minint_egov" localSheetId="2">#REF!</definedName>
    <definedName name="is_minint_egov" localSheetId="1">#REF!</definedName>
    <definedName name="is_minint_egov">#REF!</definedName>
    <definedName name="is_minint_elec" localSheetId="3">#REF!</definedName>
    <definedName name="is_minint_elec" localSheetId="2">#REF!</definedName>
    <definedName name="is_minint_elec" localSheetId="1">#REF!</definedName>
    <definedName name="is_minint_elec">#REF!</definedName>
    <definedName name="is_minint_eso" localSheetId="3">#REF!</definedName>
    <definedName name="is_minint_eso" localSheetId="2">#REF!</definedName>
    <definedName name="is_minint_eso" localSheetId="1">#REF!</definedName>
    <definedName name="is_minint_eso">#REF!</definedName>
    <definedName name="is_minint_esvc" localSheetId="3">#REF!</definedName>
    <definedName name="is_minint_esvc" localSheetId="2">#REF!</definedName>
    <definedName name="is_minint_esvc" localSheetId="1">#REF!</definedName>
    <definedName name="is_minint_esvc">#REF!</definedName>
    <definedName name="is_minint_etrn" localSheetId="3">#REF!</definedName>
    <definedName name="is_minint_etrn" localSheetId="2">#REF!</definedName>
    <definedName name="is_minint_etrn" localSheetId="1">#REF!</definedName>
    <definedName name="is_minint_etrn">#REF!</definedName>
    <definedName name="is_minint_fnco" localSheetId="3">#REF!</definedName>
    <definedName name="is_minint_fnco" localSheetId="2">#REF!</definedName>
    <definedName name="is_minint_fnco" localSheetId="1">#REF!</definedName>
    <definedName name="is_minint_fnco">#REF!</definedName>
    <definedName name="is_minint_fsac" localSheetId="3">#REF!</definedName>
    <definedName name="is_minint_fsac" localSheetId="2">#REF!</definedName>
    <definedName name="is_minint_fsac" localSheetId="1">#REF!</definedName>
    <definedName name="is_minint_fsac">#REF!</definedName>
    <definedName name="is_minint_fsad" localSheetId="3">#REF!</definedName>
    <definedName name="is_minint_fsad" localSheetId="2">#REF!</definedName>
    <definedName name="is_minint_fsad" localSheetId="1">#REF!</definedName>
    <definedName name="is_minint_fsad">#REF!</definedName>
    <definedName name="is_minint_fser" localSheetId="3">#REF!</definedName>
    <definedName name="is_minint_fser" localSheetId="2">#REF!</definedName>
    <definedName name="is_minint_fser" localSheetId="1">#REF!</definedName>
    <definedName name="is_minint_fser">#REF!</definedName>
    <definedName name="is_minint_fstp" localSheetId="3">#REF!</definedName>
    <definedName name="is_minint_fstp" localSheetId="2">#REF!</definedName>
    <definedName name="is_minint_fstp" localSheetId="1">#REF!</definedName>
    <definedName name="is_minint_fstp">#REF!</definedName>
    <definedName name="is_minint_gadd" localSheetId="3">#REF!</definedName>
    <definedName name="is_minint_gadd" localSheetId="2">#REF!</definedName>
    <definedName name="is_minint_gadd" localSheetId="1">#REF!</definedName>
    <definedName name="is_minint_gadd">#REF!</definedName>
    <definedName name="is_minint_gadi" localSheetId="3">#REF!</definedName>
    <definedName name="is_minint_gadi" localSheetId="2">#REF!</definedName>
    <definedName name="is_minint_gadi" localSheetId="1">#REF!</definedName>
    <definedName name="is_minint_gadi">#REF!</definedName>
    <definedName name="is_minint_gadj" localSheetId="3">#REF!</definedName>
    <definedName name="is_minint_gadj" localSheetId="2">#REF!</definedName>
    <definedName name="is_minint_gadj" localSheetId="1">#REF!</definedName>
    <definedName name="is_minint_gadj">#REF!</definedName>
    <definedName name="is_minint_gov" localSheetId="3">#REF!</definedName>
    <definedName name="is_minint_gov" localSheetId="2">#REF!</definedName>
    <definedName name="is_minint_gov" localSheetId="1">#REF!</definedName>
    <definedName name="is_minint_gov">#REF!</definedName>
    <definedName name="is_minint_govd" localSheetId="3">#REF!</definedName>
    <definedName name="is_minint_govd" localSheetId="2">#REF!</definedName>
    <definedName name="is_minint_govd" localSheetId="1">#REF!</definedName>
    <definedName name="is_minint_govd">#REF!</definedName>
    <definedName name="is_minint_gove" localSheetId="3">#REF!</definedName>
    <definedName name="is_minint_gove" localSheetId="2">#REF!</definedName>
    <definedName name="is_minint_gove" localSheetId="1">#REF!</definedName>
    <definedName name="is_minint_gove">#REF!</definedName>
    <definedName name="is_minint_int_0" localSheetId="3">#REF!</definedName>
    <definedName name="is_minint_int_0" localSheetId="2">#REF!</definedName>
    <definedName name="is_minint_int_0" localSheetId="1">#REF!</definedName>
    <definedName name="is_minint_int_0">#REF!</definedName>
    <definedName name="is_minint_int_ambr" localSheetId="3">#REF!</definedName>
    <definedName name="is_minint_int_ambr" localSheetId="2">#REF!</definedName>
    <definedName name="is_minint_int_ambr" localSheetId="1">#REF!</definedName>
    <definedName name="is_minint_int_ambr">#REF!</definedName>
    <definedName name="is_minint_int_asst" localSheetId="3">#REF!</definedName>
    <definedName name="is_minint_int_asst" localSheetId="2">#REF!</definedName>
    <definedName name="is_minint_int_asst" localSheetId="1">#REF!</definedName>
    <definedName name="is_minint_int_asst">#REF!</definedName>
    <definedName name="is_minint_int_capx" localSheetId="3">#REF!</definedName>
    <definedName name="is_minint_int_capx" localSheetId="2">#REF!</definedName>
    <definedName name="is_minint_int_capx" localSheetId="1">#REF!</definedName>
    <definedName name="is_minint_int_capx">#REF!</definedName>
    <definedName name="is_minint_int_CM1DC" localSheetId="3">#REF!</definedName>
    <definedName name="is_minint_int_CM1DC" localSheetId="2">#REF!</definedName>
    <definedName name="is_minint_int_CM1DC" localSheetId="1">#REF!</definedName>
    <definedName name="is_minint_int_CM1DC">#REF!</definedName>
    <definedName name="is_minint_int_CM1DE" localSheetId="3">#REF!</definedName>
    <definedName name="is_minint_int_CM1DE" localSheetId="2">#REF!</definedName>
    <definedName name="is_minint_int_CM1DE" localSheetId="1">#REF!</definedName>
    <definedName name="is_minint_int_CM1DE">#REF!</definedName>
    <definedName name="is_minint_int_CM1EL" localSheetId="3">#REF!</definedName>
    <definedName name="is_minint_int_CM1EL" localSheetId="2">#REF!</definedName>
    <definedName name="is_minint_int_CM1EL" localSheetId="1">#REF!</definedName>
    <definedName name="is_minint_int_CM1EL">#REF!</definedName>
    <definedName name="is_minint_int_CM1NE" localSheetId="3">#REF!</definedName>
    <definedName name="is_minint_int_CM1NE" localSheetId="2">#REF!</definedName>
    <definedName name="is_minint_int_CM1NE" localSheetId="1">#REF!</definedName>
    <definedName name="is_minint_int_CM1NE">#REF!</definedName>
    <definedName name="is_minint_int_CM2DC" localSheetId="3">#REF!</definedName>
    <definedName name="is_minint_int_CM2DC" localSheetId="2">#REF!</definedName>
    <definedName name="is_minint_int_CM2DC" localSheetId="1">#REF!</definedName>
    <definedName name="is_minint_int_CM2DC">#REF!</definedName>
    <definedName name="is_minint_int_CM2DE" localSheetId="3">#REF!</definedName>
    <definedName name="is_minint_int_CM2DE" localSheetId="2">#REF!</definedName>
    <definedName name="is_minint_int_CM2DE" localSheetId="1">#REF!</definedName>
    <definedName name="is_minint_int_CM2DE">#REF!</definedName>
    <definedName name="is_minint_int_CM2EL" localSheetId="3">#REF!</definedName>
    <definedName name="is_minint_int_CM2EL" localSheetId="2">#REF!</definedName>
    <definedName name="is_minint_int_CM2EL" localSheetId="1">#REF!</definedName>
    <definedName name="is_minint_int_CM2EL">#REF!</definedName>
    <definedName name="is_minint_int_CM2NE" localSheetId="3">#REF!</definedName>
    <definedName name="is_minint_int_CM2NE" localSheetId="2">#REF!</definedName>
    <definedName name="is_minint_int_CM2NE" localSheetId="1">#REF!</definedName>
    <definedName name="is_minint_int_CM2NE">#REF!</definedName>
    <definedName name="is_minint_int_CM3DC" localSheetId="3">#REF!</definedName>
    <definedName name="is_minint_int_CM3DC" localSheetId="2">#REF!</definedName>
    <definedName name="is_minint_int_CM3DC" localSheetId="1">#REF!</definedName>
    <definedName name="is_minint_int_CM3DC">#REF!</definedName>
    <definedName name="is_minint_int_CM3DE" localSheetId="3">#REF!</definedName>
    <definedName name="is_minint_int_CM3DE" localSheetId="2">#REF!</definedName>
    <definedName name="is_minint_int_CM3DE" localSheetId="1">#REF!</definedName>
    <definedName name="is_minint_int_CM3DE">#REF!</definedName>
    <definedName name="is_minint_int_CM3EL" localSheetId="3">#REF!</definedName>
    <definedName name="is_minint_int_CM3EL" localSheetId="2">#REF!</definedName>
    <definedName name="is_minint_int_CM3EL" localSheetId="1">#REF!</definedName>
    <definedName name="is_minint_int_CM3EL">#REF!</definedName>
    <definedName name="is_minint_int_CM3NE" localSheetId="3">#REF!</definedName>
    <definedName name="is_minint_int_CM3NE" localSheetId="2">#REF!</definedName>
    <definedName name="is_minint_int_CM3NE" localSheetId="1">#REF!</definedName>
    <definedName name="is_minint_int_CM3NE">#REF!</definedName>
    <definedName name="is_minint_int_CM4DC" localSheetId="3">#REF!</definedName>
    <definedName name="is_minint_int_CM4DC" localSheetId="2">#REF!</definedName>
    <definedName name="is_minint_int_CM4DC" localSheetId="1">#REF!</definedName>
    <definedName name="is_minint_int_CM4DC">#REF!</definedName>
    <definedName name="is_minint_int_CM4DE" localSheetId="3">#REF!</definedName>
    <definedName name="is_minint_int_CM4DE" localSheetId="2">#REF!</definedName>
    <definedName name="is_minint_int_CM4DE" localSheetId="1">#REF!</definedName>
    <definedName name="is_minint_int_CM4DE">#REF!</definedName>
    <definedName name="is_minint_int_CM4EL" localSheetId="3">#REF!</definedName>
    <definedName name="is_minint_int_CM4EL" localSheetId="2">#REF!</definedName>
    <definedName name="is_minint_int_CM4EL" localSheetId="1">#REF!</definedName>
    <definedName name="is_minint_int_CM4EL">#REF!</definedName>
    <definedName name="is_minint_int_CM4NE" localSheetId="3">#REF!</definedName>
    <definedName name="is_minint_int_CM4NE" localSheetId="2">#REF!</definedName>
    <definedName name="is_minint_int_CM4NE" localSheetId="1">#REF!</definedName>
    <definedName name="is_minint_int_CM4NE">#REF!</definedName>
    <definedName name="is_minint_int_CM5DC" localSheetId="3">#REF!</definedName>
    <definedName name="is_minint_int_CM5DC" localSheetId="2">#REF!</definedName>
    <definedName name="is_minint_int_CM5DC" localSheetId="1">#REF!</definedName>
    <definedName name="is_minint_int_CM5DC">#REF!</definedName>
    <definedName name="is_minint_int_CM5DE" localSheetId="3">#REF!</definedName>
    <definedName name="is_minint_int_CM5DE" localSheetId="2">#REF!</definedName>
    <definedName name="is_minint_int_CM5DE" localSheetId="1">#REF!</definedName>
    <definedName name="is_minint_int_CM5DE">#REF!</definedName>
    <definedName name="is_minint_int_CMDCC" localSheetId="3">#REF!</definedName>
    <definedName name="is_minint_int_CMDCC" localSheetId="2">#REF!</definedName>
    <definedName name="is_minint_int_CMDCC" localSheetId="1">#REF!</definedName>
    <definedName name="is_minint_int_CMDCC">#REF!</definedName>
    <definedName name="is_minint_int_CMDEC" localSheetId="3">#REF!</definedName>
    <definedName name="is_minint_int_CMDEC" localSheetId="2">#REF!</definedName>
    <definedName name="is_minint_int_CMDEC" localSheetId="1">#REF!</definedName>
    <definedName name="is_minint_int_CMDEC">#REF!</definedName>
    <definedName name="is_minint_int_CMDEG" localSheetId="3">#REF!</definedName>
    <definedName name="is_minint_int_CMDEG" localSheetId="2">#REF!</definedName>
    <definedName name="is_minint_int_CMDEG" localSheetId="1">#REF!</definedName>
    <definedName name="is_minint_int_CMDEG">#REF!</definedName>
    <definedName name="is_minint_int_CMELE" localSheetId="3">#REF!</definedName>
    <definedName name="is_minint_int_CMELE" localSheetId="2">#REF!</definedName>
    <definedName name="is_minint_int_CMELE" localSheetId="1">#REF!</definedName>
    <definedName name="is_minint_int_CMELE">#REF!</definedName>
    <definedName name="is_minint_int_CMNEP" localSheetId="3">#REF!</definedName>
    <definedName name="is_minint_int_CMNEP" localSheetId="2">#REF!</definedName>
    <definedName name="is_minint_int_CMNEP" localSheetId="1">#REF!</definedName>
    <definedName name="is_minint_int_CMNEP">#REF!</definedName>
    <definedName name="is_minint_int_corp" localSheetId="3">#REF!</definedName>
    <definedName name="is_minint_int_corp" localSheetId="2">#REF!</definedName>
    <definedName name="is_minint_int_corp" localSheetId="1">#REF!</definedName>
    <definedName name="is_minint_int_corp">#REF!</definedName>
    <definedName name="is_minint_int_cres" localSheetId="3">#REF!</definedName>
    <definedName name="is_minint_int_cres" localSheetId="2">#REF!</definedName>
    <definedName name="is_minint_int_cres" localSheetId="1">#REF!</definedName>
    <definedName name="is_minint_int_cres">#REF!</definedName>
    <definedName name="is_minint_int_crmw" localSheetId="3">#REF!</definedName>
    <definedName name="is_minint_int_crmw" localSheetId="2">#REF!</definedName>
    <definedName name="is_minint_int_crmw" localSheetId="1">#REF!</definedName>
    <definedName name="is_minint_int_crmw">#REF!</definedName>
    <definedName name="is_minint_int_dadj" localSheetId="3">#REF!</definedName>
    <definedName name="is_minint_int_dadj" localSheetId="2">#REF!</definedName>
    <definedName name="is_minint_int_dadj" localSheetId="1">#REF!</definedName>
    <definedName name="is_minint_int_dadj">#REF!</definedName>
    <definedName name="is_minint_int_dcc" localSheetId="3">#REF!</definedName>
    <definedName name="is_minint_int_dcc" localSheetId="2">#REF!</definedName>
    <definedName name="is_minint_int_dcc" localSheetId="1">#REF!</definedName>
    <definedName name="is_minint_int_dcc">#REF!</definedName>
    <definedName name="is_minint_int_dccw" localSheetId="3">#REF!</definedName>
    <definedName name="is_minint_int_dccw" localSheetId="2">#REF!</definedName>
    <definedName name="is_minint_int_dccw" localSheetId="1">#REF!</definedName>
    <definedName name="is_minint_int_dccw">#REF!</definedName>
    <definedName name="is_minint_int_dcom" localSheetId="3">#REF!</definedName>
    <definedName name="is_minint_int_dcom" localSheetId="2">#REF!</definedName>
    <definedName name="is_minint_int_dcom" localSheetId="1">#REF!</definedName>
    <definedName name="is_minint_int_dcom">#REF!</definedName>
    <definedName name="is_minint_int_degw" localSheetId="3">#REF!</definedName>
    <definedName name="is_minint_int_degw" localSheetId="2">#REF!</definedName>
    <definedName name="is_minint_int_degw" localSheetId="1">#REF!</definedName>
    <definedName name="is_minint_int_degw">#REF!</definedName>
    <definedName name="is_minint_int_deiw" localSheetId="3">#REF!</definedName>
    <definedName name="is_minint_int_deiw" localSheetId="2">#REF!</definedName>
    <definedName name="is_minint_int_deiw" localSheetId="1">#REF!</definedName>
    <definedName name="is_minint_int_deiw">#REF!</definedName>
    <definedName name="is_minint_int_denw" localSheetId="3">#REF!</definedName>
    <definedName name="is_minint_int_denw" localSheetId="2">#REF!</definedName>
    <definedName name="is_minint_int_denw" localSheetId="1">#REF!</definedName>
    <definedName name="is_minint_int_denw">#REF!</definedName>
    <definedName name="is_minint_int_desi" localSheetId="3">#REF!</definedName>
    <definedName name="is_minint_int_desi" localSheetId="2">#REF!</definedName>
    <definedName name="is_minint_int_desi" localSheetId="1">#REF!</definedName>
    <definedName name="is_minint_int_desi">#REF!</definedName>
    <definedName name="is_minint_int_dess" localSheetId="3">#REF!</definedName>
    <definedName name="is_minint_int_dess" localSheetId="2">#REF!</definedName>
    <definedName name="is_minint_int_dess" localSheetId="1">#REF!</definedName>
    <definedName name="is_minint_int_dess">#REF!</definedName>
    <definedName name="is_minint_int_dfd" localSheetId="3">#REF!</definedName>
    <definedName name="is_minint_int_dfd" localSheetId="2">#REF!</definedName>
    <definedName name="is_minint_int_dfd" localSheetId="1">#REF!</definedName>
    <definedName name="is_minint_int_dfd">#REF!</definedName>
    <definedName name="is_minint_int_dgov" localSheetId="3">#REF!</definedName>
    <definedName name="is_minint_int_dgov" localSheetId="2">#REF!</definedName>
    <definedName name="is_minint_int_dgov" localSheetId="1">#REF!</definedName>
    <definedName name="is_minint_int_dgov">#REF!</definedName>
    <definedName name="is_minint_int_dnet" localSheetId="3">#REF!</definedName>
    <definedName name="is_minint_int_dnet" localSheetId="2">#REF!</definedName>
    <definedName name="is_minint_int_dnet" localSheetId="1">#REF!</definedName>
    <definedName name="is_minint_int_dnet">#REF!</definedName>
    <definedName name="is_minint_int_dpbg" localSheetId="3">#REF!</definedName>
    <definedName name="is_minint_int_dpbg" localSheetId="2">#REF!</definedName>
    <definedName name="is_minint_int_dpbg" localSheetId="1">#REF!</definedName>
    <definedName name="is_minint_int_dpbg">#REF!</definedName>
    <definedName name="is_minint_int_dsol" localSheetId="3">#REF!</definedName>
    <definedName name="is_minint_int_dsol" localSheetId="2">#REF!</definedName>
    <definedName name="is_minint_int_dsol" localSheetId="1">#REF!</definedName>
    <definedName name="is_minint_int_dsol">#REF!</definedName>
    <definedName name="is_minint_int_eadj" localSheetId="3">#REF!</definedName>
    <definedName name="is_minint_int_eadj" localSheetId="2">#REF!</definedName>
    <definedName name="is_minint_int_eadj" localSheetId="1">#REF!</definedName>
    <definedName name="is_minint_int_eadj">#REF!</definedName>
    <definedName name="is_minint_int_egov" localSheetId="3">#REF!</definedName>
    <definedName name="is_minint_int_egov" localSheetId="2">#REF!</definedName>
    <definedName name="is_minint_int_egov" localSheetId="1">#REF!</definedName>
    <definedName name="is_minint_int_egov">#REF!</definedName>
    <definedName name="is_minint_int_elec" localSheetId="3">#REF!</definedName>
    <definedName name="is_minint_int_elec" localSheetId="2">#REF!</definedName>
    <definedName name="is_minint_int_elec" localSheetId="1">#REF!</definedName>
    <definedName name="is_minint_int_elec">#REF!</definedName>
    <definedName name="is_minint_int_esvc" localSheetId="3">#REF!</definedName>
    <definedName name="is_minint_int_esvc" localSheetId="2">#REF!</definedName>
    <definedName name="is_minint_int_esvc" localSheetId="1">#REF!</definedName>
    <definedName name="is_minint_int_esvc">#REF!</definedName>
    <definedName name="is_minint_int_fnco" localSheetId="3">#REF!</definedName>
    <definedName name="is_minint_int_fnco" localSheetId="2">#REF!</definedName>
    <definedName name="is_minint_int_fnco" localSheetId="1">#REF!</definedName>
    <definedName name="is_minint_int_fnco">#REF!</definedName>
    <definedName name="is_minint_int_fsac" localSheetId="3">#REF!</definedName>
    <definedName name="is_minint_int_fsac" localSheetId="2">#REF!</definedName>
    <definedName name="is_minint_int_fsac" localSheetId="1">#REF!</definedName>
    <definedName name="is_minint_int_fsac">#REF!</definedName>
    <definedName name="is_minint_int_fsad" localSheetId="3">#REF!</definedName>
    <definedName name="is_minint_int_fsad" localSheetId="2">#REF!</definedName>
    <definedName name="is_minint_int_fsad" localSheetId="1">#REF!</definedName>
    <definedName name="is_minint_int_fsad">#REF!</definedName>
    <definedName name="is_minint_int_fser" localSheetId="3">#REF!</definedName>
    <definedName name="is_minint_int_fser" localSheetId="2">#REF!</definedName>
    <definedName name="is_minint_int_fser" localSheetId="1">#REF!</definedName>
    <definedName name="is_minint_int_fser">#REF!</definedName>
    <definedName name="is_minint_int_fstp" localSheetId="3">#REF!</definedName>
    <definedName name="is_minint_int_fstp" localSheetId="2">#REF!</definedName>
    <definedName name="is_minint_int_fstp" localSheetId="1">#REF!</definedName>
    <definedName name="is_minint_int_fstp">#REF!</definedName>
    <definedName name="is_minint_int_gadd" localSheetId="3">#REF!</definedName>
    <definedName name="is_minint_int_gadd" localSheetId="2">#REF!</definedName>
    <definedName name="is_minint_int_gadd" localSheetId="1">#REF!</definedName>
    <definedName name="is_minint_int_gadd">#REF!</definedName>
    <definedName name="is_minint_int_gadi" localSheetId="3">#REF!</definedName>
    <definedName name="is_minint_int_gadi" localSheetId="2">#REF!</definedName>
    <definedName name="is_minint_int_gadi" localSheetId="1">#REF!</definedName>
    <definedName name="is_minint_int_gadi">#REF!</definedName>
    <definedName name="is_minint_int_gadj" localSheetId="3">#REF!</definedName>
    <definedName name="is_minint_int_gadj" localSheetId="2">#REF!</definedName>
    <definedName name="is_minint_int_gadj" localSheetId="1">#REF!</definedName>
    <definedName name="is_minint_int_gadj">#REF!</definedName>
    <definedName name="is_minint_int_gov" localSheetId="3">#REF!</definedName>
    <definedName name="is_minint_int_gov" localSheetId="2">#REF!</definedName>
    <definedName name="is_minint_int_gov" localSheetId="1">#REF!</definedName>
    <definedName name="is_minint_int_gov">#REF!</definedName>
    <definedName name="is_minint_int_govd" localSheetId="3">#REF!</definedName>
    <definedName name="is_minint_int_govd" localSheetId="2">#REF!</definedName>
    <definedName name="is_minint_int_govd" localSheetId="1">#REF!</definedName>
    <definedName name="is_minint_int_govd">#REF!</definedName>
    <definedName name="is_minint_int_gove" localSheetId="3">#REF!</definedName>
    <definedName name="is_minint_int_gove" localSheetId="2">#REF!</definedName>
    <definedName name="is_minint_int_gove" localSheetId="1">#REF!</definedName>
    <definedName name="is_minint_int_gove">#REF!</definedName>
    <definedName name="is_minint_int_mali" localSheetId="3">#REF!</definedName>
    <definedName name="is_minint_int_mali" localSheetId="2">#REF!</definedName>
    <definedName name="is_minint_int_mali" localSheetId="1">#REF!</definedName>
    <definedName name="is_minint_int_mali">#REF!</definedName>
    <definedName name="is_minint_int_nep" localSheetId="3">#REF!</definedName>
    <definedName name="is_minint_int_nep" localSheetId="2">#REF!</definedName>
    <definedName name="is_minint_int_nep" localSheetId="1">#REF!</definedName>
    <definedName name="is_minint_int_nep">#REF!</definedName>
    <definedName name="is_minint_int_ngov" localSheetId="3">#REF!</definedName>
    <definedName name="is_minint_int_ngov" localSheetId="2">#REF!</definedName>
    <definedName name="is_minint_int_ngov" localSheetId="1">#REF!</definedName>
    <definedName name="is_minint_int_ngov">#REF!</definedName>
    <definedName name="is_minint_int_npl" localSheetId="3">#REF!</definedName>
    <definedName name="is_minint_int_npl" localSheetId="2">#REF!</definedName>
    <definedName name="is_minint_int_npl" localSheetId="1">#REF!</definedName>
    <definedName name="is_minint_int_npl">#REF!</definedName>
    <definedName name="is_minint_int_resm" localSheetId="3">#REF!</definedName>
    <definedName name="is_minint_int_resm" localSheetId="2">#REF!</definedName>
    <definedName name="is_minint_int_resm" localSheetId="1">#REF!</definedName>
    <definedName name="is_minint_int_resm">#REF!</definedName>
    <definedName name="is_minint_int_rgov" localSheetId="3">#REF!</definedName>
    <definedName name="is_minint_int_rgov" localSheetId="2">#REF!</definedName>
    <definedName name="is_minint_int_rgov" localSheetId="1">#REF!</definedName>
    <definedName name="is_minint_int_rgov">#REF!</definedName>
    <definedName name="is_minint_int_sols" localSheetId="3">#REF!</definedName>
    <definedName name="is_minint_int_sols" localSheetId="2">#REF!</definedName>
    <definedName name="is_minint_int_sols" localSheetId="1">#REF!</definedName>
    <definedName name="is_minint_int_sols">#REF!</definedName>
    <definedName name="is_minint_int_tam" localSheetId="3">#REF!</definedName>
    <definedName name="is_minint_int_tam" localSheetId="2">#REF!</definedName>
    <definedName name="is_minint_int_tam" localSheetId="1">#REF!</definedName>
    <definedName name="is_minint_int_tam">#REF!</definedName>
    <definedName name="is_minint_int_tsc" localSheetId="3">#REF!</definedName>
    <definedName name="is_minint_int_tsc" localSheetId="2">#REF!</definedName>
    <definedName name="is_minint_int_tsc" localSheetId="1">#REF!</definedName>
    <definedName name="is_minint_int_tsc">#REF!</definedName>
    <definedName name="is_minint_int_vent" localSheetId="3">#REF!</definedName>
    <definedName name="is_minint_int_vent" localSheetId="2">#REF!</definedName>
    <definedName name="is_minint_int_vent" localSheetId="1">#REF!</definedName>
    <definedName name="is_minint_int_vent">#REF!</definedName>
    <definedName name="is_minint_int_vfs" localSheetId="3">#REF!</definedName>
    <definedName name="is_minint_int_vfs" localSheetId="2">#REF!</definedName>
    <definedName name="is_minint_int_vfs" localSheetId="1">#REF!</definedName>
    <definedName name="is_minint_int_vfs">#REF!</definedName>
    <definedName name="is_minint_int_watr" localSheetId="3">#REF!</definedName>
    <definedName name="is_minint_int_watr" localSheetId="2">#REF!</definedName>
    <definedName name="is_minint_int_watr" localSheetId="1">#REF!</definedName>
    <definedName name="is_minint_int_watr">#REF!</definedName>
    <definedName name="is_minint_int_west" localSheetId="3">#REF!</definedName>
    <definedName name="is_minint_int_west" localSheetId="2">#REF!</definedName>
    <definedName name="is_minint_int_west" localSheetId="1">#REF!</definedName>
    <definedName name="is_minint_int_west">#REF!</definedName>
    <definedName name="is_minint_mali" localSheetId="3">#REF!</definedName>
    <definedName name="is_minint_mali" localSheetId="2">#REF!</definedName>
    <definedName name="is_minint_mali" localSheetId="1">#REF!</definedName>
    <definedName name="is_minint_mali">#REF!</definedName>
    <definedName name="is_minint_mwp" localSheetId="3">#REF!</definedName>
    <definedName name="is_minint_mwp" localSheetId="2">#REF!</definedName>
    <definedName name="is_minint_mwp" localSheetId="1">#REF!</definedName>
    <definedName name="is_minint_mwp">#REF!</definedName>
    <definedName name="is_minint_nep" localSheetId="3">#REF!</definedName>
    <definedName name="is_minint_nep" localSheetId="2">#REF!</definedName>
    <definedName name="is_minint_nep" localSheetId="1">#REF!</definedName>
    <definedName name="is_minint_nep">#REF!</definedName>
    <definedName name="is_minint_ngov" localSheetId="3">#REF!</definedName>
    <definedName name="is_minint_ngov" localSheetId="2">#REF!</definedName>
    <definedName name="is_minint_ngov" localSheetId="1">#REF!</definedName>
    <definedName name="is_minint_ngov">#REF!</definedName>
    <definedName name="is_minint_npl" localSheetId="3">#REF!</definedName>
    <definedName name="is_minint_npl" localSheetId="2">#REF!</definedName>
    <definedName name="is_minint_npl" localSheetId="1">#REF!</definedName>
    <definedName name="is_minint_npl">#REF!</definedName>
    <definedName name="is_minint_quips_0" localSheetId="3">#REF!</definedName>
    <definedName name="is_minint_quips_0" localSheetId="2">#REF!</definedName>
    <definedName name="is_minint_quips_0" localSheetId="1">#REF!</definedName>
    <definedName name="is_minint_quips_0">#REF!</definedName>
    <definedName name="is_minint_quips_CM1DC" localSheetId="3">#REF!</definedName>
    <definedName name="is_minint_quips_CM1DC" localSheetId="2">#REF!</definedName>
    <definedName name="is_minint_quips_CM1DC" localSheetId="1">#REF!</definedName>
    <definedName name="is_minint_quips_CM1DC">#REF!</definedName>
    <definedName name="is_minint_quips_CM1DE" localSheetId="3">#REF!</definedName>
    <definedName name="is_minint_quips_CM1DE" localSheetId="2">#REF!</definedName>
    <definedName name="is_minint_quips_CM1DE" localSheetId="1">#REF!</definedName>
    <definedName name="is_minint_quips_CM1DE">#REF!</definedName>
    <definedName name="is_minint_quips_CM1EL" localSheetId="3">#REF!</definedName>
    <definedName name="is_minint_quips_CM1EL" localSheetId="2">#REF!</definedName>
    <definedName name="is_minint_quips_CM1EL" localSheetId="1">#REF!</definedName>
    <definedName name="is_minint_quips_CM1EL">#REF!</definedName>
    <definedName name="is_minint_quips_CM1NE" localSheetId="3">#REF!</definedName>
    <definedName name="is_minint_quips_CM1NE" localSheetId="2">#REF!</definedName>
    <definedName name="is_minint_quips_CM1NE" localSheetId="1">#REF!</definedName>
    <definedName name="is_minint_quips_CM1NE">#REF!</definedName>
    <definedName name="is_minint_quips_CM2DC" localSheetId="3">#REF!</definedName>
    <definedName name="is_minint_quips_CM2DC" localSheetId="2">#REF!</definedName>
    <definedName name="is_minint_quips_CM2DC" localSheetId="1">#REF!</definedName>
    <definedName name="is_minint_quips_CM2DC">#REF!</definedName>
    <definedName name="is_minint_quips_CM2DE" localSheetId="3">#REF!</definedName>
    <definedName name="is_minint_quips_CM2DE" localSheetId="2">#REF!</definedName>
    <definedName name="is_minint_quips_CM2DE" localSheetId="1">#REF!</definedName>
    <definedName name="is_minint_quips_CM2DE">#REF!</definedName>
    <definedName name="is_minint_quips_CM2EL" localSheetId="3">#REF!</definedName>
    <definedName name="is_minint_quips_CM2EL" localSheetId="2">#REF!</definedName>
    <definedName name="is_minint_quips_CM2EL" localSheetId="1">#REF!</definedName>
    <definedName name="is_minint_quips_CM2EL">#REF!</definedName>
    <definedName name="is_minint_quips_CM2NE" localSheetId="3">#REF!</definedName>
    <definedName name="is_minint_quips_CM2NE" localSheetId="2">#REF!</definedName>
    <definedName name="is_minint_quips_CM2NE" localSheetId="1">#REF!</definedName>
    <definedName name="is_minint_quips_CM2NE">#REF!</definedName>
    <definedName name="is_minint_quips_CM3DC" localSheetId="3">#REF!</definedName>
    <definedName name="is_minint_quips_CM3DC" localSheetId="2">#REF!</definedName>
    <definedName name="is_minint_quips_CM3DC" localSheetId="1">#REF!</definedName>
    <definedName name="is_minint_quips_CM3DC">#REF!</definedName>
    <definedName name="is_minint_quips_CM3DE" localSheetId="3">#REF!</definedName>
    <definedName name="is_minint_quips_CM3DE" localSheetId="2">#REF!</definedName>
    <definedName name="is_minint_quips_CM3DE" localSheetId="1">#REF!</definedName>
    <definedName name="is_minint_quips_CM3DE">#REF!</definedName>
    <definedName name="is_minint_quips_CM3EL" localSheetId="3">#REF!</definedName>
    <definedName name="is_minint_quips_CM3EL" localSheetId="2">#REF!</definedName>
    <definedName name="is_minint_quips_CM3EL" localSheetId="1">#REF!</definedName>
    <definedName name="is_minint_quips_CM3EL">#REF!</definedName>
    <definedName name="is_minint_quips_CM3NE" localSheetId="3">#REF!</definedName>
    <definedName name="is_minint_quips_CM3NE" localSheetId="2">#REF!</definedName>
    <definedName name="is_minint_quips_CM3NE" localSheetId="1">#REF!</definedName>
    <definedName name="is_minint_quips_CM3NE">#REF!</definedName>
    <definedName name="is_minint_quips_CM4DC" localSheetId="3">#REF!</definedName>
    <definedName name="is_minint_quips_CM4DC" localSheetId="2">#REF!</definedName>
    <definedName name="is_minint_quips_CM4DC" localSheetId="1">#REF!</definedName>
    <definedName name="is_minint_quips_CM4DC">#REF!</definedName>
    <definedName name="is_minint_quips_CM4DE" localSheetId="3">#REF!</definedName>
    <definedName name="is_minint_quips_CM4DE" localSheetId="2">#REF!</definedName>
    <definedName name="is_minint_quips_CM4DE" localSheetId="1">#REF!</definedName>
    <definedName name="is_minint_quips_CM4DE">#REF!</definedName>
    <definedName name="is_minint_quips_CM4EL" localSheetId="3">#REF!</definedName>
    <definedName name="is_minint_quips_CM4EL" localSheetId="2">#REF!</definedName>
    <definedName name="is_minint_quips_CM4EL" localSheetId="1">#REF!</definedName>
    <definedName name="is_minint_quips_CM4EL">#REF!</definedName>
    <definedName name="is_minint_quips_CM4NE" localSheetId="3">#REF!</definedName>
    <definedName name="is_minint_quips_CM4NE" localSheetId="2">#REF!</definedName>
    <definedName name="is_minint_quips_CM4NE" localSheetId="1">#REF!</definedName>
    <definedName name="is_minint_quips_CM4NE">#REF!</definedName>
    <definedName name="is_minint_quips_CM5DC" localSheetId="3">#REF!</definedName>
    <definedName name="is_minint_quips_CM5DC" localSheetId="2">#REF!</definedName>
    <definedName name="is_minint_quips_CM5DC" localSheetId="1">#REF!</definedName>
    <definedName name="is_minint_quips_CM5DC">#REF!</definedName>
    <definedName name="is_minint_quips_CM5DE" localSheetId="3">#REF!</definedName>
    <definedName name="is_minint_quips_CM5DE" localSheetId="2">#REF!</definedName>
    <definedName name="is_minint_quips_CM5DE" localSheetId="1">#REF!</definedName>
    <definedName name="is_minint_quips_CM5DE">#REF!</definedName>
    <definedName name="is_minint_quips_CMDCC" localSheetId="3">#REF!</definedName>
    <definedName name="is_minint_quips_CMDCC" localSheetId="2">#REF!</definedName>
    <definedName name="is_minint_quips_CMDCC" localSheetId="1">#REF!</definedName>
    <definedName name="is_minint_quips_CMDCC">#REF!</definedName>
    <definedName name="is_minint_quips_CMDEC" localSheetId="3">#REF!</definedName>
    <definedName name="is_minint_quips_CMDEC" localSheetId="2">#REF!</definedName>
    <definedName name="is_minint_quips_CMDEC" localSheetId="1">#REF!</definedName>
    <definedName name="is_minint_quips_CMDEC">#REF!</definedName>
    <definedName name="is_minint_quips_CMDEG" localSheetId="3">#REF!</definedName>
    <definedName name="is_minint_quips_CMDEG" localSheetId="2">#REF!</definedName>
    <definedName name="is_minint_quips_CMDEG" localSheetId="1">#REF!</definedName>
    <definedName name="is_minint_quips_CMDEG">#REF!</definedName>
    <definedName name="is_minint_quips_CMELE" localSheetId="3">#REF!</definedName>
    <definedName name="is_minint_quips_CMELE" localSheetId="2">#REF!</definedName>
    <definedName name="is_minint_quips_CMELE" localSheetId="1">#REF!</definedName>
    <definedName name="is_minint_quips_CMELE">#REF!</definedName>
    <definedName name="is_minint_quips_CMNEP" localSheetId="3">#REF!</definedName>
    <definedName name="is_minint_quips_CMNEP" localSheetId="2">#REF!</definedName>
    <definedName name="is_minint_quips_CMNEP" localSheetId="1">#REF!</definedName>
    <definedName name="is_minint_quips_CMNEP">#REF!</definedName>
    <definedName name="is_minint_quips_cres" localSheetId="3">#REF!</definedName>
    <definedName name="is_minint_quips_cres" localSheetId="2">#REF!</definedName>
    <definedName name="is_minint_quips_cres" localSheetId="1">#REF!</definedName>
    <definedName name="is_minint_quips_cres">#REF!</definedName>
    <definedName name="is_minint_quips_crmw" localSheetId="3">#REF!</definedName>
    <definedName name="is_minint_quips_crmw" localSheetId="2">#REF!</definedName>
    <definedName name="is_minint_quips_crmw" localSheetId="1">#REF!</definedName>
    <definedName name="is_minint_quips_crmw">#REF!</definedName>
    <definedName name="is_minint_quips_dadj" localSheetId="3">#REF!</definedName>
    <definedName name="is_minint_quips_dadj" localSheetId="2">#REF!</definedName>
    <definedName name="is_minint_quips_dadj" localSheetId="1">#REF!</definedName>
    <definedName name="is_minint_quips_dadj">#REF!</definedName>
    <definedName name="is_minint_quips_dcc" localSheetId="3">#REF!</definedName>
    <definedName name="is_minint_quips_dcc" localSheetId="2">#REF!</definedName>
    <definedName name="is_minint_quips_dcc" localSheetId="1">#REF!</definedName>
    <definedName name="is_minint_quips_dcc">#REF!</definedName>
    <definedName name="is_minint_quips_dccw" localSheetId="3">#REF!</definedName>
    <definedName name="is_minint_quips_dccw" localSheetId="2">#REF!</definedName>
    <definedName name="is_minint_quips_dccw" localSheetId="1">#REF!</definedName>
    <definedName name="is_minint_quips_dccw">#REF!</definedName>
    <definedName name="is_minint_quips_dcom" localSheetId="3">#REF!</definedName>
    <definedName name="is_minint_quips_dcom" localSheetId="2">#REF!</definedName>
    <definedName name="is_minint_quips_dcom" localSheetId="1">#REF!</definedName>
    <definedName name="is_minint_quips_dcom">#REF!</definedName>
    <definedName name="is_minint_quips_degw" localSheetId="3">#REF!</definedName>
    <definedName name="is_minint_quips_degw" localSheetId="2">#REF!</definedName>
    <definedName name="is_minint_quips_degw" localSheetId="1">#REF!</definedName>
    <definedName name="is_minint_quips_degw">#REF!</definedName>
    <definedName name="is_minint_quips_deiw" localSheetId="3">#REF!</definedName>
    <definedName name="is_minint_quips_deiw" localSheetId="2">#REF!</definedName>
    <definedName name="is_minint_quips_deiw" localSheetId="1">#REF!</definedName>
    <definedName name="is_minint_quips_deiw">#REF!</definedName>
    <definedName name="is_minint_quips_denw" localSheetId="3">#REF!</definedName>
    <definedName name="is_minint_quips_denw" localSheetId="2">#REF!</definedName>
    <definedName name="is_minint_quips_denw" localSheetId="1">#REF!</definedName>
    <definedName name="is_minint_quips_denw">#REF!</definedName>
    <definedName name="is_minint_quips_desi" localSheetId="3">#REF!</definedName>
    <definedName name="is_minint_quips_desi" localSheetId="2">#REF!</definedName>
    <definedName name="is_minint_quips_desi" localSheetId="1">#REF!</definedName>
    <definedName name="is_minint_quips_desi">#REF!</definedName>
    <definedName name="is_minint_quips_dfd" localSheetId="3">#REF!</definedName>
    <definedName name="is_minint_quips_dfd" localSheetId="2">#REF!</definedName>
    <definedName name="is_minint_quips_dfd" localSheetId="1">#REF!</definedName>
    <definedName name="is_minint_quips_dfd">#REF!</definedName>
    <definedName name="is_minint_quips_dgov" localSheetId="3">#REF!</definedName>
    <definedName name="is_minint_quips_dgov" localSheetId="2">#REF!</definedName>
    <definedName name="is_minint_quips_dgov" localSheetId="1">#REF!</definedName>
    <definedName name="is_minint_quips_dgov">#REF!</definedName>
    <definedName name="is_minint_quips_dnet" localSheetId="3">#REF!</definedName>
    <definedName name="is_minint_quips_dnet" localSheetId="2">#REF!</definedName>
    <definedName name="is_minint_quips_dnet" localSheetId="1">#REF!</definedName>
    <definedName name="is_minint_quips_dnet">#REF!</definedName>
    <definedName name="is_minint_quips_dpbg" localSheetId="3">#REF!</definedName>
    <definedName name="is_minint_quips_dpbg" localSheetId="2">#REF!</definedName>
    <definedName name="is_minint_quips_dpbg" localSheetId="1">#REF!</definedName>
    <definedName name="is_minint_quips_dpbg">#REF!</definedName>
    <definedName name="is_minint_quips_dsol" localSheetId="3">#REF!</definedName>
    <definedName name="is_minint_quips_dsol" localSheetId="2">#REF!</definedName>
    <definedName name="is_minint_quips_dsol" localSheetId="1">#REF!</definedName>
    <definedName name="is_minint_quips_dsol">#REF!</definedName>
    <definedName name="is_minint_quips_egov" localSheetId="3">#REF!</definedName>
    <definedName name="is_minint_quips_egov" localSheetId="2">#REF!</definedName>
    <definedName name="is_minint_quips_egov" localSheetId="1">#REF!</definedName>
    <definedName name="is_minint_quips_egov">#REF!</definedName>
    <definedName name="is_minint_quips_elec" localSheetId="3">#REF!</definedName>
    <definedName name="is_minint_quips_elec" localSheetId="2">#REF!</definedName>
    <definedName name="is_minint_quips_elec" localSheetId="1">#REF!</definedName>
    <definedName name="is_minint_quips_elec">#REF!</definedName>
    <definedName name="is_minint_quips_esvc" localSheetId="3">#REF!</definedName>
    <definedName name="is_minint_quips_esvc" localSheetId="2">#REF!</definedName>
    <definedName name="is_minint_quips_esvc" localSheetId="1">#REF!</definedName>
    <definedName name="is_minint_quips_esvc">#REF!</definedName>
    <definedName name="is_minint_quips_fnco" localSheetId="3">#REF!</definedName>
    <definedName name="is_minint_quips_fnco" localSheetId="2">#REF!</definedName>
    <definedName name="is_minint_quips_fnco" localSheetId="1">#REF!</definedName>
    <definedName name="is_minint_quips_fnco">#REF!</definedName>
    <definedName name="is_minint_quips_fsac" localSheetId="3">#REF!</definedName>
    <definedName name="is_minint_quips_fsac" localSheetId="2">#REF!</definedName>
    <definedName name="is_minint_quips_fsac" localSheetId="1">#REF!</definedName>
    <definedName name="is_minint_quips_fsac">#REF!</definedName>
    <definedName name="is_minint_quips_fsad" localSheetId="3">#REF!</definedName>
    <definedName name="is_minint_quips_fsad" localSheetId="2">#REF!</definedName>
    <definedName name="is_minint_quips_fsad" localSheetId="1">#REF!</definedName>
    <definedName name="is_minint_quips_fsad">#REF!</definedName>
    <definedName name="is_minint_quips_fser" localSheetId="3">#REF!</definedName>
    <definedName name="is_minint_quips_fser" localSheetId="2">#REF!</definedName>
    <definedName name="is_minint_quips_fser" localSheetId="1">#REF!</definedName>
    <definedName name="is_minint_quips_fser">#REF!</definedName>
    <definedName name="is_minint_quips_fstp" localSheetId="3">#REF!</definedName>
    <definedName name="is_minint_quips_fstp" localSheetId="2">#REF!</definedName>
    <definedName name="is_minint_quips_fstp" localSheetId="1">#REF!</definedName>
    <definedName name="is_minint_quips_fstp">#REF!</definedName>
    <definedName name="is_minint_quips_gadd" localSheetId="3">#REF!</definedName>
    <definedName name="is_minint_quips_gadd" localSheetId="2">#REF!</definedName>
    <definedName name="is_minint_quips_gadd" localSheetId="1">#REF!</definedName>
    <definedName name="is_minint_quips_gadd">#REF!</definedName>
    <definedName name="is_minint_quips_gadi" localSheetId="3">#REF!</definedName>
    <definedName name="is_minint_quips_gadi" localSheetId="2">#REF!</definedName>
    <definedName name="is_minint_quips_gadi" localSheetId="1">#REF!</definedName>
    <definedName name="is_minint_quips_gadi">#REF!</definedName>
    <definedName name="is_minint_quips_gadj" localSheetId="3">#REF!</definedName>
    <definedName name="is_minint_quips_gadj" localSheetId="2">#REF!</definedName>
    <definedName name="is_minint_quips_gadj" localSheetId="1">#REF!</definedName>
    <definedName name="is_minint_quips_gadj">#REF!</definedName>
    <definedName name="is_minint_quips_gov" localSheetId="3">#REF!</definedName>
    <definedName name="is_minint_quips_gov" localSheetId="2">#REF!</definedName>
    <definedName name="is_minint_quips_gov" localSheetId="1">#REF!</definedName>
    <definedName name="is_minint_quips_gov">#REF!</definedName>
    <definedName name="is_minint_quips_govd" localSheetId="3">#REF!</definedName>
    <definedName name="is_minint_quips_govd" localSheetId="2">#REF!</definedName>
    <definedName name="is_minint_quips_govd" localSheetId="1">#REF!</definedName>
    <definedName name="is_minint_quips_govd">#REF!</definedName>
    <definedName name="is_minint_quips_gove" localSheetId="3">#REF!</definedName>
    <definedName name="is_minint_quips_gove" localSheetId="2">#REF!</definedName>
    <definedName name="is_minint_quips_gove" localSheetId="1">#REF!</definedName>
    <definedName name="is_minint_quips_gove">#REF!</definedName>
    <definedName name="is_minint_quips_nep" localSheetId="3">#REF!</definedName>
    <definedName name="is_minint_quips_nep" localSheetId="2">#REF!</definedName>
    <definedName name="is_minint_quips_nep" localSheetId="1">#REF!</definedName>
    <definedName name="is_minint_quips_nep">#REF!</definedName>
    <definedName name="is_minint_quips_ngov" localSheetId="3">#REF!</definedName>
    <definedName name="is_minint_quips_ngov" localSheetId="2">#REF!</definedName>
    <definedName name="is_minint_quips_ngov" localSheetId="1">#REF!</definedName>
    <definedName name="is_minint_quips_ngov">#REF!</definedName>
    <definedName name="is_minint_quips_resm" localSheetId="3">#REF!</definedName>
    <definedName name="is_minint_quips_resm" localSheetId="2">#REF!</definedName>
    <definedName name="is_minint_quips_resm" localSheetId="1">#REF!</definedName>
    <definedName name="is_minint_quips_resm">#REF!</definedName>
    <definedName name="is_minint_quips_rgov" localSheetId="3">#REF!</definedName>
    <definedName name="is_minint_quips_rgov" localSheetId="2">#REF!</definedName>
    <definedName name="is_minint_quips_rgov" localSheetId="1">#REF!</definedName>
    <definedName name="is_minint_quips_rgov">#REF!</definedName>
    <definedName name="is_minint_quips_tam" localSheetId="3">#REF!</definedName>
    <definedName name="is_minint_quips_tam" localSheetId="2">#REF!</definedName>
    <definedName name="is_minint_quips_tam" localSheetId="1">#REF!</definedName>
    <definedName name="is_minint_quips_tam">#REF!</definedName>
    <definedName name="is_minint_quips_tsc" localSheetId="3">#REF!</definedName>
    <definedName name="is_minint_quips_tsc" localSheetId="2">#REF!</definedName>
    <definedName name="is_minint_quips_tsc" localSheetId="1">#REF!</definedName>
    <definedName name="is_minint_quips_tsc">#REF!</definedName>
    <definedName name="is_minint_quips_vent" localSheetId="3">#REF!</definedName>
    <definedName name="is_minint_quips_vent" localSheetId="2">#REF!</definedName>
    <definedName name="is_minint_quips_vent" localSheetId="1">#REF!</definedName>
    <definedName name="is_minint_quips_vent">#REF!</definedName>
    <definedName name="is_minint_quips_vfs" localSheetId="3">#REF!</definedName>
    <definedName name="is_minint_quips_vfs" localSheetId="2">#REF!</definedName>
    <definedName name="is_minint_quips_vfs" localSheetId="1">#REF!</definedName>
    <definedName name="is_minint_quips_vfs">#REF!</definedName>
    <definedName name="is_minint_quips_watr" localSheetId="3">#REF!</definedName>
    <definedName name="is_minint_quips_watr" localSheetId="2">#REF!</definedName>
    <definedName name="is_minint_quips_watr" localSheetId="1">#REF!</definedName>
    <definedName name="is_minint_quips_watr">#REF!</definedName>
    <definedName name="is_minint_quips_west" localSheetId="3">#REF!</definedName>
    <definedName name="is_minint_quips_west" localSheetId="2">#REF!</definedName>
    <definedName name="is_minint_quips_west" localSheetId="1">#REF!</definedName>
    <definedName name="is_minint_quips_west">#REF!</definedName>
    <definedName name="is_minint_resm" localSheetId="3">#REF!</definedName>
    <definedName name="is_minint_resm" localSheetId="2">#REF!</definedName>
    <definedName name="is_minint_resm" localSheetId="1">#REF!</definedName>
    <definedName name="is_minint_resm">#REF!</definedName>
    <definedName name="is_minint_rgov" localSheetId="3">#REF!</definedName>
    <definedName name="is_minint_rgov" localSheetId="2">#REF!</definedName>
    <definedName name="is_minint_rgov" localSheetId="1">#REF!</definedName>
    <definedName name="is_minint_rgov">#REF!</definedName>
    <definedName name="is_minint_rmwp" localSheetId="3">#REF!</definedName>
    <definedName name="is_minint_rmwp" localSheetId="2">#REF!</definedName>
    <definedName name="is_minint_rmwp" localSheetId="1">#REF!</definedName>
    <definedName name="is_minint_rmwp">#REF!</definedName>
    <definedName name="is_minint_rode" localSheetId="3">#REF!</definedName>
    <definedName name="is_minint_rode" localSheetId="2">#REF!</definedName>
    <definedName name="is_minint_rode" localSheetId="1">#REF!</definedName>
    <definedName name="is_minint_rode">#REF!</definedName>
    <definedName name="is_minint_sols" localSheetId="3">#REF!</definedName>
    <definedName name="is_minint_sols" localSheetId="2">#REF!</definedName>
    <definedName name="is_minint_sols" localSheetId="1">#REF!</definedName>
    <definedName name="is_minint_sols">#REF!</definedName>
    <definedName name="is_minint_tam" localSheetId="3">#REF!</definedName>
    <definedName name="is_minint_tam" localSheetId="2">#REF!</definedName>
    <definedName name="is_minint_tam" localSheetId="1">#REF!</definedName>
    <definedName name="is_minint_tam">#REF!</definedName>
    <definedName name="is_minint_tsc" localSheetId="3">#REF!</definedName>
    <definedName name="is_minint_tsc" localSheetId="2">#REF!</definedName>
    <definedName name="is_minint_tsc" localSheetId="1">#REF!</definedName>
    <definedName name="is_minint_tsc">#REF!</definedName>
    <definedName name="is_minint_vent" localSheetId="3">#REF!</definedName>
    <definedName name="is_minint_vent" localSheetId="2">#REF!</definedName>
    <definedName name="is_minint_vent" localSheetId="1">#REF!</definedName>
    <definedName name="is_minint_vent">#REF!</definedName>
    <definedName name="is_minint_vfs" localSheetId="3">#REF!</definedName>
    <definedName name="is_minint_vfs" localSheetId="2">#REF!</definedName>
    <definedName name="is_minint_vfs" localSheetId="1">#REF!</definedName>
    <definedName name="is_minint_vfs">#REF!</definedName>
    <definedName name="is_minint_vfs_CM1DC" localSheetId="3">#REF!</definedName>
    <definedName name="is_minint_vfs_CM1DC" localSheetId="2">#REF!</definedName>
    <definedName name="is_minint_vfs_CM1DC" localSheetId="1">#REF!</definedName>
    <definedName name="is_minint_vfs_CM1DC">#REF!</definedName>
    <definedName name="is_minint_vfs_CM1DE" localSheetId="3">#REF!</definedName>
    <definedName name="is_minint_vfs_CM1DE" localSheetId="2">#REF!</definedName>
    <definedName name="is_minint_vfs_CM1DE" localSheetId="1">#REF!</definedName>
    <definedName name="is_minint_vfs_CM1DE">#REF!</definedName>
    <definedName name="is_minint_vfs_CM1EL" localSheetId="3">#REF!</definedName>
    <definedName name="is_minint_vfs_CM1EL" localSheetId="2">#REF!</definedName>
    <definedName name="is_minint_vfs_CM1EL" localSheetId="1">#REF!</definedName>
    <definedName name="is_minint_vfs_CM1EL">#REF!</definedName>
    <definedName name="is_minint_vfs_CM4DC" localSheetId="3">#REF!</definedName>
    <definedName name="is_minint_vfs_CM4DC" localSheetId="2">#REF!</definedName>
    <definedName name="is_minint_vfs_CM4DC" localSheetId="1">#REF!</definedName>
    <definedName name="is_minint_vfs_CM4DC">#REF!</definedName>
    <definedName name="is_minint_vfs_CM4DE" localSheetId="3">#REF!</definedName>
    <definedName name="is_minint_vfs_CM4DE" localSheetId="2">#REF!</definedName>
    <definedName name="is_minint_vfs_CM4DE" localSheetId="1">#REF!</definedName>
    <definedName name="is_minint_vfs_CM4DE">#REF!</definedName>
    <definedName name="is_minint_vfs_CM4EL" localSheetId="3">#REF!</definedName>
    <definedName name="is_minint_vfs_CM4EL" localSheetId="2">#REF!</definedName>
    <definedName name="is_minint_vfs_CM4EL" localSheetId="1">#REF!</definedName>
    <definedName name="is_minint_vfs_CM4EL">#REF!</definedName>
    <definedName name="is_minint_vfs_CMDCC" localSheetId="3">#REF!</definedName>
    <definedName name="is_minint_vfs_CMDCC" localSheetId="2">#REF!</definedName>
    <definedName name="is_minint_vfs_CMDCC" localSheetId="1">#REF!</definedName>
    <definedName name="is_minint_vfs_CMDCC">#REF!</definedName>
    <definedName name="is_minint_vfs_CMDEC" localSheetId="3">#REF!</definedName>
    <definedName name="is_minint_vfs_CMDEC" localSheetId="2">#REF!</definedName>
    <definedName name="is_minint_vfs_CMDEC" localSheetId="1">#REF!</definedName>
    <definedName name="is_minint_vfs_CMDEC">#REF!</definedName>
    <definedName name="is_minint_vfs_CMDEG" localSheetId="3">#REF!</definedName>
    <definedName name="is_minint_vfs_CMDEG" localSheetId="2">#REF!</definedName>
    <definedName name="is_minint_vfs_CMDEG" localSheetId="1">#REF!</definedName>
    <definedName name="is_minint_vfs_CMDEG">#REF!</definedName>
    <definedName name="is_minint_vfs_CMELE" localSheetId="3">#REF!</definedName>
    <definedName name="is_minint_vfs_CMELE" localSheetId="2">#REF!</definedName>
    <definedName name="is_minint_vfs_CMELE" localSheetId="1">#REF!</definedName>
    <definedName name="is_minint_vfs_CMELE">#REF!</definedName>
    <definedName name="is_minint_vfs_CMNEP" localSheetId="3">#REF!</definedName>
    <definedName name="is_minint_vfs_CMNEP" localSheetId="2">#REF!</definedName>
    <definedName name="is_minint_vfs_CMNEP" localSheetId="1">#REF!</definedName>
    <definedName name="is_minint_vfs_CMNEP">#REF!</definedName>
    <definedName name="is_minint_vfs_cres" localSheetId="3">#REF!</definedName>
    <definedName name="is_minint_vfs_cres" localSheetId="2">#REF!</definedName>
    <definedName name="is_minint_vfs_cres" localSheetId="1">#REF!</definedName>
    <definedName name="is_minint_vfs_cres">#REF!</definedName>
    <definedName name="is_minint_vfs_crmw" localSheetId="3">#REF!</definedName>
    <definedName name="is_minint_vfs_crmw" localSheetId="2">#REF!</definedName>
    <definedName name="is_minint_vfs_crmw" localSheetId="1">#REF!</definedName>
    <definedName name="is_minint_vfs_crmw">#REF!</definedName>
    <definedName name="is_minint_vfs_dadj" localSheetId="3">#REF!</definedName>
    <definedName name="is_minint_vfs_dadj" localSheetId="2">#REF!</definedName>
    <definedName name="is_minint_vfs_dadj" localSheetId="1">#REF!</definedName>
    <definedName name="is_minint_vfs_dadj">#REF!</definedName>
    <definedName name="is_minint_vfs_dcc" localSheetId="3">#REF!</definedName>
    <definedName name="is_minint_vfs_dcc" localSheetId="2">#REF!</definedName>
    <definedName name="is_minint_vfs_dcc" localSheetId="1">#REF!</definedName>
    <definedName name="is_minint_vfs_dcc">#REF!</definedName>
    <definedName name="is_minint_vfs_dccw" localSheetId="3">#REF!</definedName>
    <definedName name="is_minint_vfs_dccw" localSheetId="2">#REF!</definedName>
    <definedName name="is_minint_vfs_dccw" localSheetId="1">#REF!</definedName>
    <definedName name="is_minint_vfs_dccw">#REF!</definedName>
    <definedName name="is_minint_vfs_dcom" localSheetId="3">#REF!</definedName>
    <definedName name="is_minint_vfs_dcom" localSheetId="2">#REF!</definedName>
    <definedName name="is_minint_vfs_dcom" localSheetId="1">#REF!</definedName>
    <definedName name="is_minint_vfs_dcom">#REF!</definedName>
    <definedName name="is_minint_vfs_desi" localSheetId="3">#REF!</definedName>
    <definedName name="is_minint_vfs_desi" localSheetId="2">#REF!</definedName>
    <definedName name="is_minint_vfs_desi" localSheetId="1">#REF!</definedName>
    <definedName name="is_minint_vfs_desi">#REF!</definedName>
    <definedName name="is_minint_vfs_dess" localSheetId="3">#REF!</definedName>
    <definedName name="is_minint_vfs_dess" localSheetId="2">#REF!</definedName>
    <definedName name="is_minint_vfs_dess" localSheetId="1">#REF!</definedName>
    <definedName name="is_minint_vfs_dess">#REF!</definedName>
    <definedName name="is_minint_vfs_dfd" localSheetId="3">#REF!</definedName>
    <definedName name="is_minint_vfs_dfd" localSheetId="2">#REF!</definedName>
    <definedName name="is_minint_vfs_dfd" localSheetId="1">#REF!</definedName>
    <definedName name="is_minint_vfs_dfd">#REF!</definedName>
    <definedName name="is_minint_vfs_dnet" localSheetId="3">#REF!</definedName>
    <definedName name="is_minint_vfs_dnet" localSheetId="2">#REF!</definedName>
    <definedName name="is_minint_vfs_dnet" localSheetId="1">#REF!</definedName>
    <definedName name="is_minint_vfs_dnet">#REF!</definedName>
    <definedName name="is_minint_vfs_dpbg" localSheetId="3">#REF!</definedName>
    <definedName name="is_minint_vfs_dpbg" localSheetId="2">#REF!</definedName>
    <definedName name="is_minint_vfs_dpbg" localSheetId="1">#REF!</definedName>
    <definedName name="is_minint_vfs_dpbg">#REF!</definedName>
    <definedName name="is_minint_vfs_dsol" localSheetId="3">#REF!</definedName>
    <definedName name="is_minint_vfs_dsol" localSheetId="2">#REF!</definedName>
    <definedName name="is_minint_vfs_dsol" localSheetId="1">#REF!</definedName>
    <definedName name="is_minint_vfs_dsol">#REF!</definedName>
    <definedName name="is_minint_vfs_elec" localSheetId="3">#REF!</definedName>
    <definedName name="is_minint_vfs_elec" localSheetId="2">#REF!</definedName>
    <definedName name="is_minint_vfs_elec" localSheetId="1">#REF!</definedName>
    <definedName name="is_minint_vfs_elec">#REF!</definedName>
    <definedName name="is_minint_vfs_esvc" localSheetId="3">#REF!</definedName>
    <definedName name="is_minint_vfs_esvc" localSheetId="2">#REF!</definedName>
    <definedName name="is_minint_vfs_esvc" localSheetId="1">#REF!</definedName>
    <definedName name="is_minint_vfs_esvc">#REF!</definedName>
    <definedName name="is_minint_vfs_fnco" localSheetId="3">#REF!</definedName>
    <definedName name="is_minint_vfs_fnco" localSheetId="2">#REF!</definedName>
    <definedName name="is_minint_vfs_fnco" localSheetId="1">#REF!</definedName>
    <definedName name="is_minint_vfs_fnco">#REF!</definedName>
    <definedName name="is_minint_vfs_fsac" localSheetId="3">#REF!</definedName>
    <definedName name="is_minint_vfs_fsac" localSheetId="2">#REF!</definedName>
    <definedName name="is_minint_vfs_fsac" localSheetId="1">#REF!</definedName>
    <definedName name="is_minint_vfs_fsac">#REF!</definedName>
    <definedName name="is_minint_vfs_fstp" localSheetId="3">#REF!</definedName>
    <definedName name="is_minint_vfs_fstp" localSheetId="2">#REF!</definedName>
    <definedName name="is_minint_vfs_fstp" localSheetId="1">#REF!</definedName>
    <definedName name="is_minint_vfs_fstp">#REF!</definedName>
    <definedName name="is_minint_vfs_gadd" localSheetId="3">#REF!</definedName>
    <definedName name="is_minint_vfs_gadd" localSheetId="2">#REF!</definedName>
    <definedName name="is_minint_vfs_gadd" localSheetId="1">#REF!</definedName>
    <definedName name="is_minint_vfs_gadd">#REF!</definedName>
    <definedName name="is_minint_vfs_gadi" localSheetId="3">#REF!</definedName>
    <definedName name="is_minint_vfs_gadi" localSheetId="2">#REF!</definedName>
    <definedName name="is_minint_vfs_gadi" localSheetId="1">#REF!</definedName>
    <definedName name="is_minint_vfs_gadi">#REF!</definedName>
    <definedName name="is_minint_vfs_govd" localSheetId="3">#REF!</definedName>
    <definedName name="is_minint_vfs_govd" localSheetId="2">#REF!</definedName>
    <definedName name="is_minint_vfs_govd" localSheetId="1">#REF!</definedName>
    <definedName name="is_minint_vfs_govd">#REF!</definedName>
    <definedName name="is_minint_vfs_gove" localSheetId="3">#REF!</definedName>
    <definedName name="is_minint_vfs_gove" localSheetId="2">#REF!</definedName>
    <definedName name="is_minint_vfs_gove" localSheetId="1">#REF!</definedName>
    <definedName name="is_minint_vfs_gove">#REF!</definedName>
    <definedName name="is_minint_vfs_nep" localSheetId="3">#REF!</definedName>
    <definedName name="is_minint_vfs_nep" localSheetId="2">#REF!</definedName>
    <definedName name="is_minint_vfs_nep" localSheetId="1">#REF!</definedName>
    <definedName name="is_minint_vfs_nep">#REF!</definedName>
    <definedName name="is_minint_vfs_resm" localSheetId="3">#REF!</definedName>
    <definedName name="is_minint_vfs_resm" localSheetId="2">#REF!</definedName>
    <definedName name="is_minint_vfs_resm" localSheetId="1">#REF!</definedName>
    <definedName name="is_minint_vfs_resm">#REF!</definedName>
    <definedName name="is_minint_vfs_sols" localSheetId="3">#REF!</definedName>
    <definedName name="is_minint_vfs_sols" localSheetId="2">#REF!</definedName>
    <definedName name="is_minint_vfs_sols" localSheetId="1">#REF!</definedName>
    <definedName name="is_minint_vfs_sols">#REF!</definedName>
    <definedName name="is_minint_vfs_tam" localSheetId="3">#REF!</definedName>
    <definedName name="is_minint_vfs_tam" localSheetId="2">#REF!</definedName>
    <definedName name="is_minint_vfs_tam" localSheetId="1">#REF!</definedName>
    <definedName name="is_minint_vfs_tam">#REF!</definedName>
    <definedName name="is_minint_vfs_tsc" localSheetId="3">#REF!</definedName>
    <definedName name="is_minint_vfs_tsc" localSheetId="2">#REF!</definedName>
    <definedName name="is_minint_vfs_tsc" localSheetId="1">#REF!</definedName>
    <definedName name="is_minint_vfs_tsc">#REF!</definedName>
    <definedName name="is_minint_vfs_vent" localSheetId="3">#REF!</definedName>
    <definedName name="is_minint_vfs_vent" localSheetId="2">#REF!</definedName>
    <definedName name="is_minint_vfs_vent" localSheetId="1">#REF!</definedName>
    <definedName name="is_minint_vfs_vent">#REF!</definedName>
    <definedName name="is_minint_watr" localSheetId="3">#REF!</definedName>
    <definedName name="is_minint_watr" localSheetId="2">#REF!</definedName>
    <definedName name="is_minint_watr" localSheetId="1">#REF!</definedName>
    <definedName name="is_minint_watr">#REF!</definedName>
    <definedName name="is_minint_west" localSheetId="3">#REF!</definedName>
    <definedName name="is_minint_west" localSheetId="2">#REF!</definedName>
    <definedName name="is_minint_west" localSheetId="1">#REF!</definedName>
    <definedName name="is_minint_west">#REF!</definedName>
    <definedName name="is_minint_wolv" localSheetId="3">#REF!</definedName>
    <definedName name="is_minint_wolv" localSheetId="2">#REF!</definedName>
    <definedName name="is_minint_wolv" localSheetId="1">#REF!</definedName>
    <definedName name="is_minint_wolv">#REF!</definedName>
    <definedName name="is_netincome" localSheetId="3">#REF!</definedName>
    <definedName name="is_netincome" localSheetId="2">#REF!</definedName>
    <definedName name="is_netincome" localSheetId="1">#REF!</definedName>
    <definedName name="is_netincome">#REF!</definedName>
    <definedName name="is_om" localSheetId="3">#REF!</definedName>
    <definedName name="is_om" localSheetId="2">#REF!</definedName>
    <definedName name="is_om" localSheetId="1">#REF!</definedName>
    <definedName name="is_om">#REF!</definedName>
    <definedName name="is_om_base" localSheetId="3">#REF!</definedName>
    <definedName name="is_om_base" localSheetId="2">#REF!</definedName>
    <definedName name="is_om_base" localSheetId="1">#REF!</definedName>
    <definedName name="is_om_base">#REF!</definedName>
    <definedName name="is_om_CM1DC" localSheetId="3">#REF!</definedName>
    <definedName name="is_om_CM1DC" localSheetId="2">#REF!</definedName>
    <definedName name="is_om_CM1DC" localSheetId="1">#REF!</definedName>
    <definedName name="is_om_CM1DC">#REF!</definedName>
    <definedName name="is_om_CM1DE" localSheetId="3">#REF!</definedName>
    <definedName name="is_om_CM1DE" localSheetId="2">#REF!</definedName>
    <definedName name="is_om_CM1DE" localSheetId="1">#REF!</definedName>
    <definedName name="is_om_CM1DE">#REF!</definedName>
    <definedName name="is_om_CM1EL" localSheetId="3">#REF!</definedName>
    <definedName name="is_om_CM1EL" localSheetId="2">#REF!</definedName>
    <definedName name="is_om_CM1EL" localSheetId="1">#REF!</definedName>
    <definedName name="is_om_CM1EL">#REF!</definedName>
    <definedName name="is_om_CM1NE" localSheetId="3">#REF!</definedName>
    <definedName name="is_om_CM1NE" localSheetId="2">#REF!</definedName>
    <definedName name="is_om_CM1NE" localSheetId="1">#REF!</definedName>
    <definedName name="is_om_CM1NE">#REF!</definedName>
    <definedName name="is_om_CMDCC" localSheetId="3">#REF!</definedName>
    <definedName name="is_om_CMDCC" localSheetId="2">#REF!</definedName>
    <definedName name="is_om_CMDCC" localSheetId="1">#REF!</definedName>
    <definedName name="is_om_CMDCC">#REF!</definedName>
    <definedName name="is_om_CMDEC" localSheetId="3">#REF!</definedName>
    <definedName name="is_om_CMDEC" localSheetId="2">#REF!</definedName>
    <definedName name="is_om_CMDEC" localSheetId="1">#REF!</definedName>
    <definedName name="is_om_CMDEC">#REF!</definedName>
    <definedName name="is_om_CMELE" localSheetId="3">#REF!</definedName>
    <definedName name="is_om_CMELE" localSheetId="2">#REF!</definedName>
    <definedName name="is_om_CMELE" localSheetId="1">#REF!</definedName>
    <definedName name="is_om_CMELE">#REF!</definedName>
    <definedName name="is_om_CMNEP" localSheetId="3">#REF!</definedName>
    <definedName name="is_om_CMNEP" localSheetId="2">#REF!</definedName>
    <definedName name="is_om_CMNEP" localSheetId="1">#REF!</definedName>
    <definedName name="is_om_CMNEP">#REF!</definedName>
    <definedName name="is_om_cres" localSheetId="3">#REF!</definedName>
    <definedName name="is_om_cres" localSheetId="2">#REF!</definedName>
    <definedName name="is_om_cres" localSheetId="1">#REF!</definedName>
    <definedName name="is_om_cres">#REF!</definedName>
    <definedName name="is_om_dcc" localSheetId="3">#REF!</definedName>
    <definedName name="is_om_dcc" localSheetId="2">#REF!</definedName>
    <definedName name="is_om_dcc" localSheetId="1">#REF!</definedName>
    <definedName name="is_om_dcc">#REF!</definedName>
    <definedName name="is_om_dcom" localSheetId="3">#REF!</definedName>
    <definedName name="is_om_dcom" localSheetId="2">#REF!</definedName>
    <definedName name="is_om_dcom" localSheetId="1">#REF!</definedName>
    <definedName name="is_om_dcom">#REF!</definedName>
    <definedName name="is_om_desi" localSheetId="3">#REF!</definedName>
    <definedName name="is_om_desi" localSheetId="2">#REF!</definedName>
    <definedName name="is_om_desi" localSheetId="1">#REF!</definedName>
    <definedName name="is_om_desi">#REF!</definedName>
    <definedName name="is_om_dfd" localSheetId="3">#REF!</definedName>
    <definedName name="is_om_dfd" localSheetId="2">#REF!</definedName>
    <definedName name="is_om_dfd" localSheetId="1">#REF!</definedName>
    <definedName name="is_om_dfd">#REF!</definedName>
    <definedName name="is_om_dnet" localSheetId="3">#REF!</definedName>
    <definedName name="is_om_dnet" localSheetId="2">#REF!</definedName>
    <definedName name="is_om_dnet" localSheetId="1">#REF!</definedName>
    <definedName name="is_om_dnet">#REF!</definedName>
    <definedName name="is_om_dpbg" localSheetId="3">#REF!</definedName>
    <definedName name="is_om_dpbg" localSheetId="2">#REF!</definedName>
    <definedName name="is_om_dpbg" localSheetId="1">#REF!</definedName>
    <definedName name="is_om_dpbg">#REF!</definedName>
    <definedName name="is_om_dsol" localSheetId="3">#REF!</definedName>
    <definedName name="is_om_dsol" localSheetId="2">#REF!</definedName>
    <definedName name="is_om_dsol" localSheetId="1">#REF!</definedName>
    <definedName name="is_om_dsol">#REF!</definedName>
    <definedName name="is_om_esvc" localSheetId="3">#REF!</definedName>
    <definedName name="is_om_esvc" localSheetId="2">#REF!</definedName>
    <definedName name="is_om_esvc" localSheetId="1">#REF!</definedName>
    <definedName name="is_om_esvc">#REF!</definedName>
    <definedName name="is_om_fnco" localSheetId="3">#REF!</definedName>
    <definedName name="is_om_fnco" localSheetId="2">#REF!</definedName>
    <definedName name="is_om_fnco" localSheetId="1">#REF!</definedName>
    <definedName name="is_om_fnco">#REF!</definedName>
    <definedName name="is_om_fsac" localSheetId="3">#REF!</definedName>
    <definedName name="is_om_fsac" localSheetId="2">#REF!</definedName>
    <definedName name="is_om_fsac" localSheetId="1">#REF!</definedName>
    <definedName name="is_om_fsac">#REF!</definedName>
    <definedName name="is_om_fser" localSheetId="3">#REF!</definedName>
    <definedName name="is_om_fser" localSheetId="2">#REF!</definedName>
    <definedName name="is_om_fser" localSheetId="1">#REF!</definedName>
    <definedName name="is_om_fser">#REF!</definedName>
    <definedName name="is_om_fstp" localSheetId="3">#REF!</definedName>
    <definedName name="is_om_fstp" localSheetId="2">#REF!</definedName>
    <definedName name="is_om_fstp" localSheetId="1">#REF!</definedName>
    <definedName name="is_om_fstp">#REF!</definedName>
    <definedName name="is_om_gadd" localSheetId="3">#REF!</definedName>
    <definedName name="is_om_gadd" localSheetId="2">#REF!</definedName>
    <definedName name="is_om_gadd" localSheetId="1">#REF!</definedName>
    <definedName name="is_om_gadd">#REF!</definedName>
    <definedName name="is_om_gadi" localSheetId="3">#REF!</definedName>
    <definedName name="is_om_gadi" localSheetId="2">#REF!</definedName>
    <definedName name="is_om_gadi" localSheetId="1">#REF!</definedName>
    <definedName name="is_om_gadi">#REF!</definedName>
    <definedName name="is_om_nep" localSheetId="3">#REF!</definedName>
    <definedName name="is_om_nep" localSheetId="2">#REF!</definedName>
    <definedName name="is_om_nep" localSheetId="1">#REF!</definedName>
    <definedName name="is_om_nep">#REF!</definedName>
    <definedName name="is_om_nonrecur" localSheetId="3">#REF!</definedName>
    <definedName name="is_om_nonrecur" localSheetId="2">#REF!</definedName>
    <definedName name="is_om_nonrecur" localSheetId="1">#REF!</definedName>
    <definedName name="is_om_nonrecur">#REF!</definedName>
    <definedName name="is_om_resm" localSheetId="3">#REF!</definedName>
    <definedName name="is_om_resm" localSheetId="2">#REF!</definedName>
    <definedName name="is_om_resm" localSheetId="1">#REF!</definedName>
    <definedName name="is_om_resm">#REF!</definedName>
    <definedName name="is_om_tam" localSheetId="3">#REF!</definedName>
    <definedName name="is_om_tam" localSheetId="2">#REF!</definedName>
    <definedName name="is_om_tam" localSheetId="1">#REF!</definedName>
    <definedName name="is_om_tam">#REF!</definedName>
    <definedName name="is_om_tsc" localSheetId="3">#REF!</definedName>
    <definedName name="is_om_tsc" localSheetId="2">#REF!</definedName>
    <definedName name="is_om_tsc" localSheetId="1">#REF!</definedName>
    <definedName name="is_om_tsc">#REF!</definedName>
    <definedName name="is_om_vent" localSheetId="3">#REF!</definedName>
    <definedName name="is_om_vent" localSheetId="2">#REF!</definedName>
    <definedName name="is_om_vent" localSheetId="1">#REF!</definedName>
    <definedName name="is_om_vent">#REF!</definedName>
    <definedName name="is_om_vfs" localSheetId="3">#REF!</definedName>
    <definedName name="is_om_vfs" localSheetId="2">#REF!</definedName>
    <definedName name="is_om_vfs" localSheetId="1">#REF!</definedName>
    <definedName name="is_om_vfs">#REF!</definedName>
    <definedName name="is_om_watr" localSheetId="3">#REF!</definedName>
    <definedName name="is_om_watr" localSheetId="2">#REF!</definedName>
    <definedName name="is_om_watr" localSheetId="1">#REF!</definedName>
    <definedName name="is_om_watr">#REF!</definedName>
    <definedName name="is_op_income" localSheetId="3">#REF!</definedName>
    <definedName name="is_op_income" localSheetId="2">#REF!</definedName>
    <definedName name="is_op_income" localSheetId="1">#REF!</definedName>
    <definedName name="is_op_income">#REF!</definedName>
    <definedName name="is_op_revenue" localSheetId="3">#REF!</definedName>
    <definedName name="is_op_revenue" localSheetId="2">#REF!</definedName>
    <definedName name="is_op_revenue" localSheetId="1">#REF!</definedName>
    <definedName name="is_op_revenue">#REF!</definedName>
    <definedName name="is_op_revenue_0" localSheetId="3">#REF!</definedName>
    <definedName name="is_op_revenue_0" localSheetId="2">#REF!</definedName>
    <definedName name="is_op_revenue_0" localSheetId="1">#REF!</definedName>
    <definedName name="is_op_revenue_0">#REF!</definedName>
    <definedName name="is_op_revenue_CM1DC" localSheetId="3">#REF!</definedName>
    <definedName name="is_op_revenue_CM1DC" localSheetId="2">#REF!</definedName>
    <definedName name="is_op_revenue_CM1DC" localSheetId="1">#REF!</definedName>
    <definedName name="is_op_revenue_CM1DC">#REF!</definedName>
    <definedName name="is_op_revenue_CM1DE" localSheetId="3">#REF!</definedName>
    <definedName name="is_op_revenue_CM1DE" localSheetId="2">#REF!</definedName>
    <definedName name="is_op_revenue_CM1DE" localSheetId="1">#REF!</definedName>
    <definedName name="is_op_revenue_CM1DE">#REF!</definedName>
    <definedName name="is_op_revenue_CM1EL" localSheetId="3">#REF!</definedName>
    <definedName name="is_op_revenue_CM1EL" localSheetId="2">#REF!</definedName>
    <definedName name="is_op_revenue_CM1EL" localSheetId="1">#REF!</definedName>
    <definedName name="is_op_revenue_CM1EL">#REF!</definedName>
    <definedName name="is_op_revenue_CM1NE" localSheetId="3">#REF!</definedName>
    <definedName name="is_op_revenue_CM1NE" localSheetId="2">#REF!</definedName>
    <definedName name="is_op_revenue_CM1NE" localSheetId="1">#REF!</definedName>
    <definedName name="is_op_revenue_CM1NE">#REF!</definedName>
    <definedName name="is_op_revenue_CM2DC" localSheetId="3">#REF!</definedName>
    <definedName name="is_op_revenue_CM2DC" localSheetId="2">#REF!</definedName>
    <definedName name="is_op_revenue_CM2DC" localSheetId="1">#REF!</definedName>
    <definedName name="is_op_revenue_CM2DC">#REF!</definedName>
    <definedName name="is_op_revenue_CM2DE" localSheetId="3">#REF!</definedName>
    <definedName name="is_op_revenue_CM2DE" localSheetId="2">#REF!</definedName>
    <definedName name="is_op_revenue_CM2DE" localSheetId="1">#REF!</definedName>
    <definedName name="is_op_revenue_CM2DE">#REF!</definedName>
    <definedName name="is_op_revenue_CM2EL" localSheetId="3">#REF!</definedName>
    <definedName name="is_op_revenue_CM2EL" localSheetId="2">#REF!</definedName>
    <definedName name="is_op_revenue_CM2EL" localSheetId="1">#REF!</definedName>
    <definedName name="is_op_revenue_CM2EL">#REF!</definedName>
    <definedName name="is_op_revenue_CM2NE" localSheetId="3">#REF!</definedName>
    <definedName name="is_op_revenue_CM2NE" localSheetId="2">#REF!</definedName>
    <definedName name="is_op_revenue_CM2NE" localSheetId="1">#REF!</definedName>
    <definedName name="is_op_revenue_CM2NE">#REF!</definedName>
    <definedName name="is_op_revenue_CM3DC" localSheetId="3">#REF!</definedName>
    <definedName name="is_op_revenue_CM3DC" localSheetId="2">#REF!</definedName>
    <definedName name="is_op_revenue_CM3DC" localSheetId="1">#REF!</definedName>
    <definedName name="is_op_revenue_CM3DC">#REF!</definedName>
    <definedName name="is_op_revenue_CM3DE" localSheetId="3">#REF!</definedName>
    <definedName name="is_op_revenue_CM3DE" localSheetId="2">#REF!</definedName>
    <definedName name="is_op_revenue_CM3DE" localSheetId="1">#REF!</definedName>
    <definedName name="is_op_revenue_CM3DE">#REF!</definedName>
    <definedName name="is_op_revenue_CM3EL" localSheetId="3">#REF!</definedName>
    <definedName name="is_op_revenue_CM3EL" localSheetId="2">#REF!</definedName>
    <definedName name="is_op_revenue_CM3EL" localSheetId="1">#REF!</definedName>
    <definedName name="is_op_revenue_CM3EL">#REF!</definedName>
    <definedName name="is_op_revenue_CM3NE" localSheetId="3">#REF!</definedName>
    <definedName name="is_op_revenue_CM3NE" localSheetId="2">#REF!</definedName>
    <definedName name="is_op_revenue_CM3NE" localSheetId="1">#REF!</definedName>
    <definedName name="is_op_revenue_CM3NE">#REF!</definedName>
    <definedName name="is_op_revenue_CM4DC" localSheetId="3">#REF!</definedName>
    <definedName name="is_op_revenue_CM4DC" localSheetId="2">#REF!</definedName>
    <definedName name="is_op_revenue_CM4DC" localSheetId="1">#REF!</definedName>
    <definedName name="is_op_revenue_CM4DC">#REF!</definedName>
    <definedName name="is_op_revenue_CM4DE" localSheetId="3">#REF!</definedName>
    <definedName name="is_op_revenue_CM4DE" localSheetId="2">#REF!</definedName>
    <definedName name="is_op_revenue_CM4DE" localSheetId="1">#REF!</definedName>
    <definedName name="is_op_revenue_CM4DE">#REF!</definedName>
    <definedName name="is_op_revenue_CM4EL" localSheetId="3">#REF!</definedName>
    <definedName name="is_op_revenue_CM4EL" localSheetId="2">#REF!</definedName>
    <definedName name="is_op_revenue_CM4EL" localSheetId="1">#REF!</definedName>
    <definedName name="is_op_revenue_CM4EL">#REF!</definedName>
    <definedName name="is_op_revenue_CM4NE" localSheetId="3">#REF!</definedName>
    <definedName name="is_op_revenue_CM4NE" localSheetId="2">#REF!</definedName>
    <definedName name="is_op_revenue_CM4NE" localSheetId="1">#REF!</definedName>
    <definedName name="is_op_revenue_CM4NE">#REF!</definedName>
    <definedName name="is_op_revenue_CMDCC" localSheetId="3">#REF!</definedName>
    <definedName name="is_op_revenue_CMDCC" localSheetId="2">#REF!</definedName>
    <definedName name="is_op_revenue_CMDCC" localSheetId="1">#REF!</definedName>
    <definedName name="is_op_revenue_CMDCC">#REF!</definedName>
    <definedName name="is_op_revenue_CMDEC" localSheetId="3">#REF!</definedName>
    <definedName name="is_op_revenue_CMDEC" localSheetId="2">#REF!</definedName>
    <definedName name="is_op_revenue_CMDEC" localSheetId="1">#REF!</definedName>
    <definedName name="is_op_revenue_CMDEC">#REF!</definedName>
    <definedName name="is_op_revenue_CMDEG" localSheetId="3">#REF!</definedName>
    <definedName name="is_op_revenue_CMDEG" localSheetId="2">#REF!</definedName>
    <definedName name="is_op_revenue_CMDEG" localSheetId="1">#REF!</definedName>
    <definedName name="is_op_revenue_CMDEG">#REF!</definedName>
    <definedName name="is_op_revenue_CMELE" localSheetId="3">#REF!</definedName>
    <definedName name="is_op_revenue_CMELE" localSheetId="2">#REF!</definedName>
    <definedName name="is_op_revenue_CMELE" localSheetId="1">#REF!</definedName>
    <definedName name="is_op_revenue_CMELE">#REF!</definedName>
    <definedName name="is_op_revenue_CMNEP" localSheetId="3">#REF!</definedName>
    <definedName name="is_op_revenue_CMNEP" localSheetId="2">#REF!</definedName>
    <definedName name="is_op_revenue_CMNEP" localSheetId="1">#REF!</definedName>
    <definedName name="is_op_revenue_CMNEP">#REF!</definedName>
    <definedName name="is_op_revenue_cres" localSheetId="3">#REF!</definedName>
    <definedName name="is_op_revenue_cres" localSheetId="2">#REF!</definedName>
    <definedName name="is_op_revenue_cres" localSheetId="1">#REF!</definedName>
    <definedName name="is_op_revenue_cres">#REF!</definedName>
    <definedName name="is_op_revenue_crmw" localSheetId="3">#REF!</definedName>
    <definedName name="is_op_revenue_crmw" localSheetId="2">#REF!</definedName>
    <definedName name="is_op_revenue_crmw" localSheetId="1">#REF!</definedName>
    <definedName name="is_op_revenue_crmw">#REF!</definedName>
    <definedName name="is_op_revenue_dadj" localSheetId="3">#REF!</definedName>
    <definedName name="is_op_revenue_dadj" localSheetId="2">#REF!</definedName>
    <definedName name="is_op_revenue_dadj" localSheetId="1">#REF!</definedName>
    <definedName name="is_op_revenue_dadj">#REF!</definedName>
    <definedName name="is_op_revenue_dcc" localSheetId="3">#REF!</definedName>
    <definedName name="is_op_revenue_dcc" localSheetId="2">#REF!</definedName>
    <definedName name="is_op_revenue_dcc" localSheetId="1">#REF!</definedName>
    <definedName name="is_op_revenue_dcc">#REF!</definedName>
    <definedName name="is_op_revenue_dccw" localSheetId="3">#REF!</definedName>
    <definedName name="is_op_revenue_dccw" localSheetId="2">#REF!</definedName>
    <definedName name="is_op_revenue_dccw" localSheetId="1">#REF!</definedName>
    <definedName name="is_op_revenue_dccw">#REF!</definedName>
    <definedName name="is_op_revenue_dcom" localSheetId="3">#REF!</definedName>
    <definedName name="is_op_revenue_dcom" localSheetId="2">#REF!</definedName>
    <definedName name="is_op_revenue_dcom" localSheetId="1">#REF!</definedName>
    <definedName name="is_op_revenue_dcom">#REF!</definedName>
    <definedName name="is_op_revenue_degw" localSheetId="3">#REF!</definedName>
    <definedName name="is_op_revenue_degw" localSheetId="2">#REF!</definedName>
    <definedName name="is_op_revenue_degw" localSheetId="1">#REF!</definedName>
    <definedName name="is_op_revenue_degw">#REF!</definedName>
    <definedName name="is_op_revenue_deiw" localSheetId="3">#REF!</definedName>
    <definedName name="is_op_revenue_deiw" localSheetId="2">#REF!</definedName>
    <definedName name="is_op_revenue_deiw" localSheetId="1">#REF!</definedName>
    <definedName name="is_op_revenue_deiw">#REF!</definedName>
    <definedName name="is_op_revenue_denw" localSheetId="3">#REF!</definedName>
    <definedName name="is_op_revenue_denw" localSheetId="2">#REF!</definedName>
    <definedName name="is_op_revenue_denw" localSheetId="1">#REF!</definedName>
    <definedName name="is_op_revenue_denw">#REF!</definedName>
    <definedName name="is_op_revenue_desi" localSheetId="3">#REF!</definedName>
    <definedName name="is_op_revenue_desi" localSheetId="2">#REF!</definedName>
    <definedName name="is_op_revenue_desi" localSheetId="1">#REF!</definedName>
    <definedName name="is_op_revenue_desi">#REF!</definedName>
    <definedName name="is_op_revenue_dess" localSheetId="3">#REF!</definedName>
    <definedName name="is_op_revenue_dess" localSheetId="2">#REF!</definedName>
    <definedName name="is_op_revenue_dess" localSheetId="1">#REF!</definedName>
    <definedName name="is_op_revenue_dess">#REF!</definedName>
    <definedName name="is_op_revenue_dfd" localSheetId="3">#REF!</definedName>
    <definedName name="is_op_revenue_dfd" localSheetId="2">#REF!</definedName>
    <definedName name="is_op_revenue_dfd" localSheetId="1">#REF!</definedName>
    <definedName name="is_op_revenue_dfd">#REF!</definedName>
    <definedName name="is_op_revenue_dgov" localSheetId="3">#REF!</definedName>
    <definedName name="is_op_revenue_dgov" localSheetId="2">#REF!</definedName>
    <definedName name="is_op_revenue_dgov" localSheetId="1">#REF!</definedName>
    <definedName name="is_op_revenue_dgov">#REF!</definedName>
    <definedName name="is_op_revenue_dnet" localSheetId="3">#REF!</definedName>
    <definedName name="is_op_revenue_dnet" localSheetId="2">#REF!</definedName>
    <definedName name="is_op_revenue_dnet" localSheetId="1">#REF!</definedName>
    <definedName name="is_op_revenue_dnet">#REF!</definedName>
    <definedName name="is_op_revenue_dpbg" localSheetId="3">#REF!</definedName>
    <definedName name="is_op_revenue_dpbg" localSheetId="2">#REF!</definedName>
    <definedName name="is_op_revenue_dpbg" localSheetId="1">#REF!</definedName>
    <definedName name="is_op_revenue_dpbg">#REF!</definedName>
    <definedName name="is_op_revenue_dsol" localSheetId="3">#REF!</definedName>
    <definedName name="is_op_revenue_dsol" localSheetId="2">#REF!</definedName>
    <definedName name="is_op_revenue_dsol" localSheetId="1">#REF!</definedName>
    <definedName name="is_op_revenue_dsol">#REF!</definedName>
    <definedName name="is_op_revenue_eadj" localSheetId="3">#REF!</definedName>
    <definedName name="is_op_revenue_eadj" localSheetId="2">#REF!</definedName>
    <definedName name="is_op_revenue_eadj" localSheetId="1">#REF!</definedName>
    <definedName name="is_op_revenue_eadj">#REF!</definedName>
    <definedName name="is_op_revenue_egov" localSheetId="3">#REF!</definedName>
    <definedName name="is_op_revenue_egov" localSheetId="2">#REF!</definedName>
    <definedName name="is_op_revenue_egov" localSheetId="1">#REF!</definedName>
    <definedName name="is_op_revenue_egov">#REF!</definedName>
    <definedName name="is_op_revenue_elec" localSheetId="3">#REF!</definedName>
    <definedName name="is_op_revenue_elec" localSheetId="2">#REF!</definedName>
    <definedName name="is_op_revenue_elec" localSheetId="1">#REF!</definedName>
    <definedName name="is_op_revenue_elec">#REF!</definedName>
    <definedName name="is_op_revenue_esvc" localSheetId="3">#REF!</definedName>
    <definedName name="is_op_revenue_esvc" localSheetId="2">#REF!</definedName>
    <definedName name="is_op_revenue_esvc" localSheetId="1">#REF!</definedName>
    <definedName name="is_op_revenue_esvc">#REF!</definedName>
    <definedName name="is_op_revenue_fnco" localSheetId="3">#REF!</definedName>
    <definedName name="is_op_revenue_fnco" localSheetId="2">#REF!</definedName>
    <definedName name="is_op_revenue_fnco" localSheetId="1">#REF!</definedName>
    <definedName name="is_op_revenue_fnco">#REF!</definedName>
    <definedName name="is_op_revenue_fsac" localSheetId="3">#REF!</definedName>
    <definedName name="is_op_revenue_fsac" localSheetId="2">#REF!</definedName>
    <definedName name="is_op_revenue_fsac" localSheetId="1">#REF!</definedName>
    <definedName name="is_op_revenue_fsac">#REF!</definedName>
    <definedName name="is_op_revenue_fsad" localSheetId="3">#REF!</definedName>
    <definedName name="is_op_revenue_fsad" localSheetId="2">#REF!</definedName>
    <definedName name="is_op_revenue_fsad" localSheetId="1">#REF!</definedName>
    <definedName name="is_op_revenue_fsad">#REF!</definedName>
    <definedName name="is_op_revenue_fser" localSheetId="3">#REF!</definedName>
    <definedName name="is_op_revenue_fser" localSheetId="2">#REF!</definedName>
    <definedName name="is_op_revenue_fser" localSheetId="1">#REF!</definedName>
    <definedName name="is_op_revenue_fser">#REF!</definedName>
    <definedName name="is_op_revenue_fstp" localSheetId="3">#REF!</definedName>
    <definedName name="is_op_revenue_fstp" localSheetId="2">#REF!</definedName>
    <definedName name="is_op_revenue_fstp" localSheetId="1">#REF!</definedName>
    <definedName name="is_op_revenue_fstp">#REF!</definedName>
    <definedName name="is_op_revenue_gadd" localSheetId="3">#REF!</definedName>
    <definedName name="is_op_revenue_gadd" localSheetId="2">#REF!</definedName>
    <definedName name="is_op_revenue_gadd" localSheetId="1">#REF!</definedName>
    <definedName name="is_op_revenue_gadd">#REF!</definedName>
    <definedName name="is_op_revenue_gadi" localSheetId="3">#REF!</definedName>
    <definedName name="is_op_revenue_gadi" localSheetId="2">#REF!</definedName>
    <definedName name="is_op_revenue_gadi" localSheetId="1">#REF!</definedName>
    <definedName name="is_op_revenue_gadi">#REF!</definedName>
    <definedName name="is_op_revenue_gadj" localSheetId="3">#REF!</definedName>
    <definedName name="is_op_revenue_gadj" localSheetId="2">#REF!</definedName>
    <definedName name="is_op_revenue_gadj" localSheetId="1">#REF!</definedName>
    <definedName name="is_op_revenue_gadj">#REF!</definedName>
    <definedName name="is_op_revenue_gov" localSheetId="3">#REF!</definedName>
    <definedName name="is_op_revenue_gov" localSheetId="2">#REF!</definedName>
    <definedName name="is_op_revenue_gov" localSheetId="1">#REF!</definedName>
    <definedName name="is_op_revenue_gov">#REF!</definedName>
    <definedName name="is_op_revenue_govd" localSheetId="3">#REF!</definedName>
    <definedName name="is_op_revenue_govd" localSheetId="2">#REF!</definedName>
    <definedName name="is_op_revenue_govd" localSheetId="1">#REF!</definedName>
    <definedName name="is_op_revenue_govd">#REF!</definedName>
    <definedName name="is_op_revenue_gove" localSheetId="3">#REF!</definedName>
    <definedName name="is_op_revenue_gove" localSheetId="2">#REF!</definedName>
    <definedName name="is_op_revenue_gove" localSheetId="1">#REF!</definedName>
    <definedName name="is_op_revenue_gove">#REF!</definedName>
    <definedName name="is_op_revenue_nep" localSheetId="3">#REF!</definedName>
    <definedName name="is_op_revenue_nep" localSheetId="2">#REF!</definedName>
    <definedName name="is_op_revenue_nep" localSheetId="1">#REF!</definedName>
    <definedName name="is_op_revenue_nep">#REF!</definedName>
    <definedName name="is_op_revenue_ngov" localSheetId="3">#REF!</definedName>
    <definedName name="is_op_revenue_ngov" localSheetId="2">#REF!</definedName>
    <definedName name="is_op_revenue_ngov" localSheetId="1">#REF!</definedName>
    <definedName name="is_op_revenue_ngov">#REF!</definedName>
    <definedName name="is_op_revenue_resm" localSheetId="3">#REF!</definedName>
    <definedName name="is_op_revenue_resm" localSheetId="2">#REF!</definedName>
    <definedName name="is_op_revenue_resm" localSheetId="1">#REF!</definedName>
    <definedName name="is_op_revenue_resm">#REF!</definedName>
    <definedName name="is_op_revenue_rgov" localSheetId="3">#REF!</definedName>
    <definedName name="is_op_revenue_rgov" localSheetId="2">#REF!</definedName>
    <definedName name="is_op_revenue_rgov" localSheetId="1">#REF!</definedName>
    <definedName name="is_op_revenue_rgov">#REF!</definedName>
    <definedName name="is_op_revenue_sols" localSheetId="3">#REF!</definedName>
    <definedName name="is_op_revenue_sols" localSheetId="2">#REF!</definedName>
    <definedName name="is_op_revenue_sols" localSheetId="1">#REF!</definedName>
    <definedName name="is_op_revenue_sols">#REF!</definedName>
    <definedName name="is_op_revenue_tam" localSheetId="3">#REF!</definedName>
    <definedName name="is_op_revenue_tam" localSheetId="2">#REF!</definedName>
    <definedName name="is_op_revenue_tam" localSheetId="1">#REF!</definedName>
    <definedName name="is_op_revenue_tam">#REF!</definedName>
    <definedName name="is_op_revenue_tsc" localSheetId="3">#REF!</definedName>
    <definedName name="is_op_revenue_tsc" localSheetId="2">#REF!</definedName>
    <definedName name="is_op_revenue_tsc" localSheetId="1">#REF!</definedName>
    <definedName name="is_op_revenue_tsc">#REF!</definedName>
    <definedName name="is_op_revenue_vent" localSheetId="3">#REF!</definedName>
    <definedName name="is_op_revenue_vent" localSheetId="2">#REF!</definedName>
    <definedName name="is_op_revenue_vent" localSheetId="1">#REF!</definedName>
    <definedName name="is_op_revenue_vent">#REF!</definedName>
    <definedName name="is_op_revenue_vfs" localSheetId="3">#REF!</definedName>
    <definedName name="is_op_revenue_vfs" localSheetId="2">#REF!</definedName>
    <definedName name="is_op_revenue_vfs" localSheetId="1">#REF!</definedName>
    <definedName name="is_op_revenue_vfs">#REF!</definedName>
    <definedName name="is_op_revenue_watr" localSheetId="3">#REF!</definedName>
    <definedName name="is_op_revenue_watr" localSheetId="2">#REF!</definedName>
    <definedName name="is_op_revenue_watr" localSheetId="1">#REF!</definedName>
    <definedName name="is_op_revenue_watr">#REF!</definedName>
    <definedName name="is_op_revenue_west" localSheetId="3">#REF!</definedName>
    <definedName name="is_op_revenue_west" localSheetId="2">#REF!</definedName>
    <definedName name="is_op_revenue_west" localSheetId="1">#REF!</definedName>
    <definedName name="is_op_revenue_west">#REF!</definedName>
    <definedName name="is_op_tax" localSheetId="3">#REF!</definedName>
    <definedName name="is_op_tax" localSheetId="2">#REF!</definedName>
    <definedName name="is_op_tax" localSheetId="1">#REF!</definedName>
    <definedName name="is_op_tax">#REF!</definedName>
    <definedName name="is_op_tax_APIP" localSheetId="3">#REF!</definedName>
    <definedName name="is_op_tax_APIP" localSheetId="2">#REF!</definedName>
    <definedName name="is_op_tax_APIP" localSheetId="1">#REF!</definedName>
    <definedName name="is_op_tax_APIP">#REF!</definedName>
    <definedName name="is_op_tax_CM1DC" localSheetId="3">#REF!</definedName>
    <definedName name="is_op_tax_CM1DC" localSheetId="2">#REF!</definedName>
    <definedName name="is_op_tax_CM1DC" localSheetId="1">#REF!</definedName>
    <definedName name="is_op_tax_CM1DC">#REF!</definedName>
    <definedName name="is_op_tax_CM1DE" localSheetId="3">#REF!</definedName>
    <definedName name="is_op_tax_CM1DE" localSheetId="2">#REF!</definedName>
    <definedName name="is_op_tax_CM1DE" localSheetId="1">#REF!</definedName>
    <definedName name="is_op_tax_CM1DE">#REF!</definedName>
    <definedName name="is_op_tax_CM1EL" localSheetId="3">#REF!</definedName>
    <definedName name="is_op_tax_CM1EL" localSheetId="2">#REF!</definedName>
    <definedName name="is_op_tax_CM1EL" localSheetId="1">#REF!</definedName>
    <definedName name="is_op_tax_CM1EL">#REF!</definedName>
    <definedName name="is_op_tax_CM1NE" localSheetId="3">#REF!</definedName>
    <definedName name="is_op_tax_CM1NE" localSheetId="2">#REF!</definedName>
    <definedName name="is_op_tax_CM1NE" localSheetId="1">#REF!</definedName>
    <definedName name="is_op_tax_CM1NE">#REF!</definedName>
    <definedName name="is_op_tax_CM2DC" localSheetId="3">#REF!</definedName>
    <definedName name="is_op_tax_CM2DC" localSheetId="2">#REF!</definedName>
    <definedName name="is_op_tax_CM2DC" localSheetId="1">#REF!</definedName>
    <definedName name="is_op_tax_CM2DC">#REF!</definedName>
    <definedName name="is_op_tax_CM2DE" localSheetId="3">#REF!</definedName>
    <definedName name="is_op_tax_CM2DE" localSheetId="2">#REF!</definedName>
    <definedName name="is_op_tax_CM2DE" localSheetId="1">#REF!</definedName>
    <definedName name="is_op_tax_CM2DE">#REF!</definedName>
    <definedName name="is_op_tax_CM2EL" localSheetId="3">#REF!</definedName>
    <definedName name="is_op_tax_CM2EL" localSheetId="2">#REF!</definedName>
    <definedName name="is_op_tax_CM2EL" localSheetId="1">#REF!</definedName>
    <definedName name="is_op_tax_CM2EL">#REF!</definedName>
    <definedName name="is_op_tax_CM2NE" localSheetId="3">#REF!</definedName>
    <definedName name="is_op_tax_CM2NE" localSheetId="2">#REF!</definedName>
    <definedName name="is_op_tax_CM2NE" localSheetId="1">#REF!</definedName>
    <definedName name="is_op_tax_CM2NE">#REF!</definedName>
    <definedName name="is_op_tax_CM3DC" localSheetId="3">#REF!</definedName>
    <definedName name="is_op_tax_CM3DC" localSheetId="2">#REF!</definedName>
    <definedName name="is_op_tax_CM3DC" localSheetId="1">#REF!</definedName>
    <definedName name="is_op_tax_CM3DC">#REF!</definedName>
    <definedName name="is_op_tax_CM3DE" localSheetId="3">#REF!</definedName>
    <definedName name="is_op_tax_CM3DE" localSheetId="2">#REF!</definedName>
    <definedName name="is_op_tax_CM3DE" localSheetId="1">#REF!</definedName>
    <definedName name="is_op_tax_CM3DE">#REF!</definedName>
    <definedName name="is_op_tax_CM3EL" localSheetId="3">#REF!</definedName>
    <definedName name="is_op_tax_CM3EL" localSheetId="2">#REF!</definedName>
    <definedName name="is_op_tax_CM3EL" localSheetId="1">#REF!</definedName>
    <definedName name="is_op_tax_CM3EL">#REF!</definedName>
    <definedName name="is_op_tax_CM3NE" localSheetId="3">#REF!</definedName>
    <definedName name="is_op_tax_CM3NE" localSheetId="2">#REF!</definedName>
    <definedName name="is_op_tax_CM3NE" localSheetId="1">#REF!</definedName>
    <definedName name="is_op_tax_CM3NE">#REF!</definedName>
    <definedName name="is_op_tax_CM4DC" localSheetId="3">#REF!</definedName>
    <definedName name="is_op_tax_CM4DC" localSheetId="2">#REF!</definedName>
    <definedName name="is_op_tax_CM4DC" localSheetId="1">#REF!</definedName>
    <definedName name="is_op_tax_CM4DC">#REF!</definedName>
    <definedName name="is_op_tax_CM4DE" localSheetId="3">#REF!</definedName>
    <definedName name="is_op_tax_CM4DE" localSheetId="2">#REF!</definedName>
    <definedName name="is_op_tax_CM4DE" localSheetId="1">#REF!</definedName>
    <definedName name="is_op_tax_CM4DE">#REF!</definedName>
    <definedName name="is_op_tax_CM4EL" localSheetId="3">#REF!</definedName>
    <definedName name="is_op_tax_CM4EL" localSheetId="2">#REF!</definedName>
    <definedName name="is_op_tax_CM4EL" localSheetId="1">#REF!</definedName>
    <definedName name="is_op_tax_CM4EL">#REF!</definedName>
    <definedName name="is_op_tax_CM4NE" localSheetId="3">#REF!</definedName>
    <definedName name="is_op_tax_CM4NE" localSheetId="2">#REF!</definedName>
    <definedName name="is_op_tax_CM4NE" localSheetId="1">#REF!</definedName>
    <definedName name="is_op_tax_CM4NE">#REF!</definedName>
    <definedName name="is_op_tax_cres" localSheetId="3">#REF!</definedName>
    <definedName name="is_op_tax_cres" localSheetId="2">#REF!</definedName>
    <definedName name="is_op_tax_cres" localSheetId="1">#REF!</definedName>
    <definedName name="is_op_tax_cres">#REF!</definedName>
    <definedName name="is_op_tax_DCC" localSheetId="3">#REF!</definedName>
    <definedName name="is_op_tax_DCC" localSheetId="2">#REF!</definedName>
    <definedName name="is_op_tax_DCC" localSheetId="1">#REF!</definedName>
    <definedName name="is_op_tax_DCC">#REF!</definedName>
    <definedName name="is_op_tax_dcom" localSheetId="3">#REF!</definedName>
    <definedName name="is_op_tax_dcom" localSheetId="2">#REF!</definedName>
    <definedName name="is_op_tax_dcom" localSheetId="1">#REF!</definedName>
    <definedName name="is_op_tax_dcom">#REF!</definedName>
    <definedName name="is_op_tax_desi" localSheetId="3">#REF!</definedName>
    <definedName name="is_op_tax_desi" localSheetId="2">#REF!</definedName>
    <definedName name="is_op_tax_desi" localSheetId="1">#REF!</definedName>
    <definedName name="is_op_tax_desi">#REF!</definedName>
    <definedName name="is_op_tax_dfd" localSheetId="3">#REF!</definedName>
    <definedName name="is_op_tax_dfd" localSheetId="2">#REF!</definedName>
    <definedName name="is_op_tax_dfd" localSheetId="1">#REF!</definedName>
    <definedName name="is_op_tax_dfd">#REF!</definedName>
    <definedName name="is_op_tax_dgov" localSheetId="3">#REF!</definedName>
    <definedName name="is_op_tax_dgov" localSheetId="2">#REF!</definedName>
    <definedName name="is_op_tax_dgov" localSheetId="1">#REF!</definedName>
    <definedName name="is_op_tax_dgov">#REF!</definedName>
    <definedName name="is_op_tax_dnet" localSheetId="3">#REF!</definedName>
    <definedName name="is_op_tax_dnet" localSheetId="2">#REF!</definedName>
    <definedName name="is_op_tax_dnet" localSheetId="1">#REF!</definedName>
    <definedName name="is_op_tax_dnet">#REF!</definedName>
    <definedName name="is_op_tax_DPBG" localSheetId="3">#REF!</definedName>
    <definedName name="is_op_tax_DPBG" localSheetId="2">#REF!</definedName>
    <definedName name="is_op_tax_DPBG" localSheetId="1">#REF!</definedName>
    <definedName name="is_op_tax_DPBG">#REF!</definedName>
    <definedName name="is_op_tax_dsol" localSheetId="3">#REF!</definedName>
    <definedName name="is_op_tax_dsol" localSheetId="2">#REF!</definedName>
    <definedName name="is_op_tax_dsol" localSheetId="1">#REF!</definedName>
    <definedName name="is_op_tax_dsol">#REF!</definedName>
    <definedName name="is_op_tax_egov" localSheetId="3">#REF!</definedName>
    <definedName name="is_op_tax_egov" localSheetId="2">#REF!</definedName>
    <definedName name="is_op_tax_egov" localSheetId="1">#REF!</definedName>
    <definedName name="is_op_tax_egov">#REF!</definedName>
    <definedName name="is_op_tax_elec" localSheetId="3">#REF!</definedName>
    <definedName name="is_op_tax_elec" localSheetId="2">#REF!</definedName>
    <definedName name="is_op_tax_elec" localSheetId="1">#REF!</definedName>
    <definedName name="is_op_tax_elec">#REF!</definedName>
    <definedName name="is_op_tax_esvc" localSheetId="3">#REF!</definedName>
    <definedName name="is_op_tax_esvc" localSheetId="2">#REF!</definedName>
    <definedName name="is_op_tax_esvc" localSheetId="1">#REF!</definedName>
    <definedName name="is_op_tax_esvc">#REF!</definedName>
    <definedName name="is_op_tax_fnco" localSheetId="3">#REF!</definedName>
    <definedName name="is_op_tax_fnco" localSheetId="2">#REF!</definedName>
    <definedName name="is_op_tax_fnco" localSheetId="1">#REF!</definedName>
    <definedName name="is_op_tax_fnco">#REF!</definedName>
    <definedName name="is_op_tax_fsac" localSheetId="3">#REF!</definedName>
    <definedName name="is_op_tax_fsac" localSheetId="2">#REF!</definedName>
    <definedName name="is_op_tax_fsac" localSheetId="1">#REF!</definedName>
    <definedName name="is_op_tax_fsac">#REF!</definedName>
    <definedName name="is_op_tax_fser" localSheetId="3">#REF!</definedName>
    <definedName name="is_op_tax_fser" localSheetId="2">#REF!</definedName>
    <definedName name="is_op_tax_fser" localSheetId="1">#REF!</definedName>
    <definedName name="is_op_tax_fser">#REF!</definedName>
    <definedName name="is_op_tax_fstp" localSheetId="3">#REF!</definedName>
    <definedName name="is_op_tax_fstp" localSheetId="2">#REF!</definedName>
    <definedName name="is_op_tax_fstp" localSheetId="1">#REF!</definedName>
    <definedName name="is_op_tax_fstp">#REF!</definedName>
    <definedName name="is_op_tax_gadd" localSheetId="3">#REF!</definedName>
    <definedName name="is_op_tax_gadd" localSheetId="2">#REF!</definedName>
    <definedName name="is_op_tax_gadd" localSheetId="1">#REF!</definedName>
    <definedName name="is_op_tax_gadd">#REF!</definedName>
    <definedName name="is_op_tax_gadi" localSheetId="3">#REF!</definedName>
    <definedName name="is_op_tax_gadi" localSheetId="2">#REF!</definedName>
    <definedName name="is_op_tax_gadi" localSheetId="1">#REF!</definedName>
    <definedName name="is_op_tax_gadi">#REF!</definedName>
    <definedName name="is_op_tax_gov" localSheetId="3">#REF!</definedName>
    <definedName name="is_op_tax_gov" localSheetId="2">#REF!</definedName>
    <definedName name="is_op_tax_gov" localSheetId="1">#REF!</definedName>
    <definedName name="is_op_tax_gov">#REF!</definedName>
    <definedName name="is_op_tax_nep" localSheetId="3">#REF!</definedName>
    <definedName name="is_op_tax_nep" localSheetId="2">#REF!</definedName>
    <definedName name="is_op_tax_nep" localSheetId="1">#REF!</definedName>
    <definedName name="is_op_tax_nep">#REF!</definedName>
    <definedName name="is_op_tax_ngov" localSheetId="3">#REF!</definedName>
    <definedName name="is_op_tax_ngov" localSheetId="2">#REF!</definedName>
    <definedName name="is_op_tax_ngov" localSheetId="1">#REF!</definedName>
    <definedName name="is_op_tax_ngov">#REF!</definedName>
    <definedName name="is_op_tax_resm" localSheetId="3">#REF!</definedName>
    <definedName name="is_op_tax_resm" localSheetId="2">#REF!</definedName>
    <definedName name="is_op_tax_resm" localSheetId="1">#REF!</definedName>
    <definedName name="is_op_tax_resm">#REF!</definedName>
    <definedName name="is_op_tax_rgov" localSheetId="3">#REF!</definedName>
    <definedName name="is_op_tax_rgov" localSheetId="2">#REF!</definedName>
    <definedName name="is_op_tax_rgov" localSheetId="1">#REF!</definedName>
    <definedName name="is_op_tax_rgov">#REF!</definedName>
    <definedName name="is_op_tax_tam" localSheetId="3">#REF!</definedName>
    <definedName name="is_op_tax_tam" localSheetId="2">#REF!</definedName>
    <definedName name="is_op_tax_tam" localSheetId="1">#REF!</definedName>
    <definedName name="is_op_tax_tam">#REF!</definedName>
    <definedName name="is_op_tax_tsc" localSheetId="3">#REF!</definedName>
    <definedName name="is_op_tax_tsc" localSheetId="2">#REF!</definedName>
    <definedName name="is_op_tax_tsc" localSheetId="1">#REF!</definedName>
    <definedName name="is_op_tax_tsc">#REF!</definedName>
    <definedName name="is_op_tax_vent" localSheetId="3">#REF!</definedName>
    <definedName name="is_op_tax_vent" localSheetId="2">#REF!</definedName>
    <definedName name="is_op_tax_vent" localSheetId="1">#REF!</definedName>
    <definedName name="is_op_tax_vent">#REF!</definedName>
    <definedName name="is_op_tax_vfs" localSheetId="3">#REF!</definedName>
    <definedName name="is_op_tax_vfs" localSheetId="2">#REF!</definedName>
    <definedName name="is_op_tax_vfs" localSheetId="1">#REF!</definedName>
    <definedName name="is_op_tax_vfs">#REF!</definedName>
    <definedName name="is_op_tax_watr" localSheetId="3">#REF!</definedName>
    <definedName name="is_op_tax_watr" localSheetId="2">#REF!</definedName>
    <definedName name="is_op_tax_watr" localSheetId="1">#REF!</definedName>
    <definedName name="is_op_tax_watr">#REF!</definedName>
    <definedName name="is_oth_op_rev" localSheetId="3">#REF!</definedName>
    <definedName name="is_oth_op_rev" localSheetId="2">#REF!</definedName>
    <definedName name="is_oth_op_rev" localSheetId="1">#REF!</definedName>
    <definedName name="is_oth_op_rev">#REF!</definedName>
    <definedName name="is_othernet" localSheetId="3">#REF!</definedName>
    <definedName name="is_othernet" localSheetId="2">#REF!</definedName>
    <definedName name="is_othernet" localSheetId="1">#REF!</definedName>
    <definedName name="is_othernet">#REF!</definedName>
    <definedName name="is_othint" localSheetId="3">#REF!</definedName>
    <definedName name="is_othint" localSheetId="2">#REF!</definedName>
    <definedName name="is_othint" localSheetId="1">#REF!</definedName>
    <definedName name="is_othint">#REF!</definedName>
    <definedName name="is_othint_inc_CM1DC" localSheetId="3">#REF!</definedName>
    <definedName name="is_othint_inc_CM1DC" localSheetId="2">#REF!</definedName>
    <definedName name="is_othint_inc_CM1DC" localSheetId="1">#REF!</definedName>
    <definedName name="is_othint_inc_CM1DC">#REF!</definedName>
    <definedName name="is_othint_inc_CM1DE" localSheetId="3">#REF!</definedName>
    <definedName name="is_othint_inc_CM1DE" localSheetId="2">#REF!</definedName>
    <definedName name="is_othint_inc_CM1DE" localSheetId="1">#REF!</definedName>
    <definedName name="is_othint_inc_CM1DE">#REF!</definedName>
    <definedName name="is_othint_inc_CM1EL" localSheetId="3">#REF!</definedName>
    <definedName name="is_othint_inc_CM1EL" localSheetId="2">#REF!</definedName>
    <definedName name="is_othint_inc_CM1EL" localSheetId="1">#REF!</definedName>
    <definedName name="is_othint_inc_CM1EL">#REF!</definedName>
    <definedName name="is_othint_inc_CM4DC" localSheetId="3">#REF!</definedName>
    <definedName name="is_othint_inc_CM4DC" localSheetId="2">#REF!</definedName>
    <definedName name="is_othint_inc_CM4DC" localSheetId="1">#REF!</definedName>
    <definedName name="is_othint_inc_CM4DC">#REF!</definedName>
    <definedName name="is_othint_inc_CM4DE" localSheetId="3">#REF!</definedName>
    <definedName name="is_othint_inc_CM4DE" localSheetId="2">#REF!</definedName>
    <definedName name="is_othint_inc_CM4DE" localSheetId="1">#REF!</definedName>
    <definedName name="is_othint_inc_CM4DE">#REF!</definedName>
    <definedName name="is_othint_inc_CM4EL" localSheetId="3">#REF!</definedName>
    <definedName name="is_othint_inc_CM4EL" localSheetId="2">#REF!</definedName>
    <definedName name="is_othint_inc_CM4EL" localSheetId="1">#REF!</definedName>
    <definedName name="is_othint_inc_CM4EL">#REF!</definedName>
    <definedName name="is_othint_inc_CMDCC" localSheetId="3">#REF!</definedName>
    <definedName name="is_othint_inc_CMDCC" localSheetId="2">#REF!</definedName>
    <definedName name="is_othint_inc_CMDCC" localSheetId="1">#REF!</definedName>
    <definedName name="is_othint_inc_CMDCC">#REF!</definedName>
    <definedName name="is_othint_inc_CMDEC" localSheetId="3">#REF!</definedName>
    <definedName name="is_othint_inc_CMDEC" localSheetId="2">#REF!</definedName>
    <definedName name="is_othint_inc_CMDEC" localSheetId="1">#REF!</definedName>
    <definedName name="is_othint_inc_CMDEC">#REF!</definedName>
    <definedName name="is_othint_inc_CMDEG" localSheetId="3">#REF!</definedName>
    <definedName name="is_othint_inc_CMDEG" localSheetId="2">#REF!</definedName>
    <definedName name="is_othint_inc_CMDEG" localSheetId="1">#REF!</definedName>
    <definedName name="is_othint_inc_CMDEG">#REF!</definedName>
    <definedName name="is_othint_inc_CMELE" localSheetId="3">#REF!</definedName>
    <definedName name="is_othint_inc_CMELE" localSheetId="2">#REF!</definedName>
    <definedName name="is_othint_inc_CMELE" localSheetId="1">#REF!</definedName>
    <definedName name="is_othint_inc_CMELE">#REF!</definedName>
    <definedName name="is_othint_inc_dcc" localSheetId="3">#REF!</definedName>
    <definedName name="is_othint_inc_dcc" localSheetId="2">#REF!</definedName>
    <definedName name="is_othint_inc_dcc" localSheetId="1">#REF!</definedName>
    <definedName name="is_othint_inc_dcc">#REF!</definedName>
    <definedName name="is_othint_inco" localSheetId="3">#REF!</definedName>
    <definedName name="is_othint_inco" localSheetId="2">#REF!</definedName>
    <definedName name="is_othint_inco" localSheetId="1">#REF!</definedName>
    <definedName name="is_othint_inco">#REF!</definedName>
    <definedName name="is_othint_nop" localSheetId="3">#REF!</definedName>
    <definedName name="is_othint_nop" localSheetId="2">#REF!</definedName>
    <definedName name="is_othint_nop" localSheetId="1">#REF!</definedName>
    <definedName name="is_othint_nop">#REF!</definedName>
    <definedName name="is_othint_pfin" localSheetId="3">[37]Income_Statement!#REF!</definedName>
    <definedName name="is_othint_pfin" localSheetId="2">[37]Income_Statement!#REF!</definedName>
    <definedName name="is_othint_pfin" localSheetId="1">[37]Income_Statement!#REF!</definedName>
    <definedName name="is_othint_pfin">[37]Income_Statement!#REF!</definedName>
    <definedName name="is_pfin_adj" localSheetId="3">#REF!</definedName>
    <definedName name="is_pfin_adj" localSheetId="2">#REF!</definedName>
    <definedName name="is_pfin_adj" localSheetId="1">#REF!</definedName>
    <definedName name="is_pfin_adj">#REF!</definedName>
    <definedName name="is_pfin_adj_ambr" localSheetId="3">#REF!</definedName>
    <definedName name="is_pfin_adj_ambr" localSheetId="2">#REF!</definedName>
    <definedName name="is_pfin_adj_ambr" localSheetId="1">#REF!</definedName>
    <definedName name="is_pfin_adj_ambr">#REF!</definedName>
    <definedName name="is_pfin_adj_asst" localSheetId="3">#REF!</definedName>
    <definedName name="is_pfin_adj_asst" localSheetId="2">#REF!</definedName>
    <definedName name="is_pfin_adj_asst" localSheetId="1">#REF!</definedName>
    <definedName name="is_pfin_adj_asst">#REF!</definedName>
    <definedName name="is_pfin_adj_capx" localSheetId="3">#REF!</definedName>
    <definedName name="is_pfin_adj_capx" localSheetId="2">#REF!</definedName>
    <definedName name="is_pfin_adj_capx" localSheetId="1">#REF!</definedName>
    <definedName name="is_pfin_adj_capx">#REF!</definedName>
    <definedName name="is_pfin_adj_CM1DC" localSheetId="3">#REF!</definedName>
    <definedName name="is_pfin_adj_CM1DC" localSheetId="2">#REF!</definedName>
    <definedName name="is_pfin_adj_CM1DC" localSheetId="1">#REF!</definedName>
    <definedName name="is_pfin_adj_CM1DC">#REF!</definedName>
    <definedName name="is_pfin_adj_CM1DE" localSheetId="3">#REF!</definedName>
    <definedName name="is_pfin_adj_CM1DE" localSheetId="2">#REF!</definedName>
    <definedName name="is_pfin_adj_CM1DE" localSheetId="1">#REF!</definedName>
    <definedName name="is_pfin_adj_CM1DE">#REF!</definedName>
    <definedName name="is_pfin_adj_CM1EL" localSheetId="3">#REF!</definedName>
    <definedName name="is_pfin_adj_CM1EL" localSheetId="2">#REF!</definedName>
    <definedName name="is_pfin_adj_CM1EL" localSheetId="1">#REF!</definedName>
    <definedName name="is_pfin_adj_CM1EL">#REF!</definedName>
    <definedName name="is_pfin_adj_CM1NE" localSheetId="3">#REF!</definedName>
    <definedName name="is_pfin_adj_CM1NE" localSheetId="2">#REF!</definedName>
    <definedName name="is_pfin_adj_CM1NE" localSheetId="1">#REF!</definedName>
    <definedName name="is_pfin_adj_CM1NE">#REF!</definedName>
    <definedName name="is_pfin_adj_CM2DC" localSheetId="3">#REF!</definedName>
    <definedName name="is_pfin_adj_CM2DC" localSheetId="2">#REF!</definedName>
    <definedName name="is_pfin_adj_CM2DC" localSheetId="1">#REF!</definedName>
    <definedName name="is_pfin_adj_CM2DC">#REF!</definedName>
    <definedName name="is_pfin_adj_CM2DE" localSheetId="3">#REF!</definedName>
    <definedName name="is_pfin_adj_CM2DE" localSheetId="2">#REF!</definedName>
    <definedName name="is_pfin_adj_CM2DE" localSheetId="1">#REF!</definedName>
    <definedName name="is_pfin_adj_CM2DE">#REF!</definedName>
    <definedName name="is_pfin_adj_CM2EL" localSheetId="3">#REF!</definedName>
    <definedName name="is_pfin_adj_CM2EL" localSheetId="2">#REF!</definedName>
    <definedName name="is_pfin_adj_CM2EL" localSheetId="1">#REF!</definedName>
    <definedName name="is_pfin_adj_CM2EL">#REF!</definedName>
    <definedName name="is_pfin_adj_CM2NE" localSheetId="3">#REF!</definedName>
    <definedName name="is_pfin_adj_CM2NE" localSheetId="2">#REF!</definedName>
    <definedName name="is_pfin_adj_CM2NE" localSheetId="1">#REF!</definedName>
    <definedName name="is_pfin_adj_CM2NE">#REF!</definedName>
    <definedName name="is_pfin_adj_CM3DC" localSheetId="3">#REF!</definedName>
    <definedName name="is_pfin_adj_CM3DC" localSheetId="2">#REF!</definedName>
    <definedName name="is_pfin_adj_CM3DC" localSheetId="1">#REF!</definedName>
    <definedName name="is_pfin_adj_CM3DC">#REF!</definedName>
    <definedName name="is_pfin_adj_CM3DE" localSheetId="3">#REF!</definedName>
    <definedName name="is_pfin_adj_CM3DE" localSheetId="2">#REF!</definedName>
    <definedName name="is_pfin_adj_CM3DE" localSheetId="1">#REF!</definedName>
    <definedName name="is_pfin_adj_CM3DE">#REF!</definedName>
    <definedName name="is_pfin_adj_CM3EL" localSheetId="3">#REF!</definedName>
    <definedName name="is_pfin_adj_CM3EL" localSheetId="2">#REF!</definedName>
    <definedName name="is_pfin_adj_CM3EL" localSheetId="1">#REF!</definedName>
    <definedName name="is_pfin_adj_CM3EL">#REF!</definedName>
    <definedName name="is_pfin_adj_CM3NE" localSheetId="3">#REF!</definedName>
    <definedName name="is_pfin_adj_CM3NE" localSheetId="2">#REF!</definedName>
    <definedName name="is_pfin_adj_CM3NE" localSheetId="1">#REF!</definedName>
    <definedName name="is_pfin_adj_CM3NE">#REF!</definedName>
    <definedName name="is_pfin_adj_CM4DC" localSheetId="3">#REF!</definedName>
    <definedName name="is_pfin_adj_CM4DC" localSheetId="2">#REF!</definedName>
    <definedName name="is_pfin_adj_CM4DC" localSheetId="1">#REF!</definedName>
    <definedName name="is_pfin_adj_CM4DC">#REF!</definedName>
    <definedName name="is_pfin_adj_CM4DE" localSheetId="3">#REF!</definedName>
    <definedName name="is_pfin_adj_CM4DE" localSheetId="2">#REF!</definedName>
    <definedName name="is_pfin_adj_CM4DE" localSheetId="1">#REF!</definedName>
    <definedName name="is_pfin_adj_CM4DE">#REF!</definedName>
    <definedName name="is_pfin_adj_CM4EL" localSheetId="3">#REF!</definedName>
    <definedName name="is_pfin_adj_CM4EL" localSheetId="2">#REF!</definedName>
    <definedName name="is_pfin_adj_CM4EL" localSheetId="1">#REF!</definedName>
    <definedName name="is_pfin_adj_CM4EL">#REF!</definedName>
    <definedName name="is_pfin_adj_CM4NE" localSheetId="3">#REF!</definedName>
    <definedName name="is_pfin_adj_CM4NE" localSheetId="2">#REF!</definedName>
    <definedName name="is_pfin_adj_CM4NE" localSheetId="1">#REF!</definedName>
    <definedName name="is_pfin_adj_CM4NE">#REF!</definedName>
    <definedName name="is_pfin_adj_CM5DC" localSheetId="3">#REF!</definedName>
    <definedName name="is_pfin_adj_CM5DC" localSheetId="2">#REF!</definedName>
    <definedName name="is_pfin_adj_CM5DC" localSheetId="1">#REF!</definedName>
    <definedName name="is_pfin_adj_CM5DC">#REF!</definedName>
    <definedName name="is_pfin_adj_CM5DE" localSheetId="3">#REF!</definedName>
    <definedName name="is_pfin_adj_CM5DE" localSheetId="2">#REF!</definedName>
    <definedName name="is_pfin_adj_CM5DE" localSheetId="1">#REF!</definedName>
    <definedName name="is_pfin_adj_CM5DE">#REF!</definedName>
    <definedName name="is_pfin_adj_CMDCC" localSheetId="3">#REF!</definedName>
    <definedName name="is_pfin_adj_CMDCC" localSheetId="2">#REF!</definedName>
    <definedName name="is_pfin_adj_CMDCC" localSheetId="1">#REF!</definedName>
    <definedName name="is_pfin_adj_CMDCC">#REF!</definedName>
    <definedName name="is_pfin_adj_CMDEC" localSheetId="3">#REF!</definedName>
    <definedName name="is_pfin_adj_CMDEC" localSheetId="2">#REF!</definedName>
    <definedName name="is_pfin_adj_CMDEC" localSheetId="1">#REF!</definedName>
    <definedName name="is_pfin_adj_CMDEC">#REF!</definedName>
    <definedName name="is_pfin_adj_CMELE" localSheetId="3">#REF!</definedName>
    <definedName name="is_pfin_adj_CMELE" localSheetId="2">#REF!</definedName>
    <definedName name="is_pfin_adj_CMELE" localSheetId="1">#REF!</definedName>
    <definedName name="is_pfin_adj_CMELE">#REF!</definedName>
    <definedName name="is_pfin_adj_CMNEP" localSheetId="3">#REF!</definedName>
    <definedName name="is_pfin_adj_CMNEP" localSheetId="2">#REF!</definedName>
    <definedName name="is_pfin_adj_CMNEP" localSheetId="1">#REF!</definedName>
    <definedName name="is_pfin_adj_CMNEP">#REF!</definedName>
    <definedName name="is_pfin_adj_corp" localSheetId="3">#REF!</definedName>
    <definedName name="is_pfin_adj_corp" localSheetId="2">#REF!</definedName>
    <definedName name="is_pfin_adj_corp" localSheetId="1">#REF!</definedName>
    <definedName name="is_pfin_adj_corp">#REF!</definedName>
    <definedName name="is_pfin_adj_cres" localSheetId="3">#REF!</definedName>
    <definedName name="is_pfin_adj_cres" localSheetId="2">#REF!</definedName>
    <definedName name="is_pfin_adj_cres" localSheetId="1">#REF!</definedName>
    <definedName name="is_pfin_adj_cres">#REF!</definedName>
    <definedName name="is_pfin_adj_dcc" localSheetId="3">#REF!</definedName>
    <definedName name="is_pfin_adj_dcc" localSheetId="2">#REF!</definedName>
    <definedName name="is_pfin_adj_dcc" localSheetId="1">#REF!</definedName>
    <definedName name="is_pfin_adj_dcc">#REF!</definedName>
    <definedName name="is_pfin_adj_dcom" localSheetId="3">#REF!</definedName>
    <definedName name="is_pfin_adj_dcom" localSheetId="2">#REF!</definedName>
    <definedName name="is_pfin_adj_dcom" localSheetId="1">#REF!</definedName>
    <definedName name="is_pfin_adj_dcom">#REF!</definedName>
    <definedName name="is_pfin_adj_desi" localSheetId="3">#REF!</definedName>
    <definedName name="is_pfin_adj_desi" localSheetId="2">#REF!</definedName>
    <definedName name="is_pfin_adj_desi" localSheetId="1">#REF!</definedName>
    <definedName name="is_pfin_adj_desi">#REF!</definedName>
    <definedName name="is_pfin_adj_dfd" localSheetId="3">#REF!</definedName>
    <definedName name="is_pfin_adj_dfd" localSheetId="2">#REF!</definedName>
    <definedName name="is_pfin_adj_dfd" localSheetId="1">#REF!</definedName>
    <definedName name="is_pfin_adj_dfd">#REF!</definedName>
    <definedName name="is_pfin_adj_dnet" localSheetId="3">#REF!</definedName>
    <definedName name="is_pfin_adj_dnet" localSheetId="2">#REF!</definedName>
    <definedName name="is_pfin_adj_dnet" localSheetId="1">#REF!</definedName>
    <definedName name="is_pfin_adj_dnet">#REF!</definedName>
    <definedName name="is_pfin_adj_dsol" localSheetId="3">#REF!</definedName>
    <definedName name="is_pfin_adj_dsol" localSheetId="2">#REF!</definedName>
    <definedName name="is_pfin_adj_dsol" localSheetId="1">#REF!</definedName>
    <definedName name="is_pfin_adj_dsol">#REF!</definedName>
    <definedName name="is_pfin_adj_eadj" localSheetId="3">#REF!</definedName>
    <definedName name="is_pfin_adj_eadj" localSheetId="2">#REF!</definedName>
    <definedName name="is_pfin_adj_eadj" localSheetId="1">#REF!</definedName>
    <definedName name="is_pfin_adj_eadj">#REF!</definedName>
    <definedName name="is_pfin_adj_elec" localSheetId="3">#REF!</definedName>
    <definedName name="is_pfin_adj_elec" localSheetId="2">#REF!</definedName>
    <definedName name="is_pfin_adj_elec" localSheetId="1">#REF!</definedName>
    <definedName name="is_pfin_adj_elec">#REF!</definedName>
    <definedName name="is_pfin_adj_esvc" localSheetId="3">#REF!</definedName>
    <definedName name="is_pfin_adj_esvc" localSheetId="2">#REF!</definedName>
    <definedName name="is_pfin_adj_esvc" localSheetId="1">#REF!</definedName>
    <definedName name="is_pfin_adj_esvc">#REF!</definedName>
    <definedName name="is_pfin_adj_fnco" localSheetId="3">#REF!</definedName>
    <definedName name="is_pfin_adj_fnco" localSheetId="2">#REF!</definedName>
    <definedName name="is_pfin_adj_fnco" localSheetId="1">#REF!</definedName>
    <definedName name="is_pfin_adj_fnco">#REF!</definedName>
    <definedName name="is_pfin_adj_fsac" localSheetId="3">#REF!</definedName>
    <definedName name="is_pfin_adj_fsac" localSheetId="2">#REF!</definedName>
    <definedName name="is_pfin_adj_fsac" localSheetId="1">#REF!</definedName>
    <definedName name="is_pfin_adj_fsac">#REF!</definedName>
    <definedName name="is_pfin_adj_fser" localSheetId="3">#REF!</definedName>
    <definedName name="is_pfin_adj_fser" localSheetId="2">#REF!</definedName>
    <definedName name="is_pfin_adj_fser" localSheetId="1">#REF!</definedName>
    <definedName name="is_pfin_adj_fser">#REF!</definedName>
    <definedName name="is_pfin_adj_fstp" localSheetId="3">#REF!</definedName>
    <definedName name="is_pfin_adj_fstp" localSheetId="2">#REF!</definedName>
    <definedName name="is_pfin_adj_fstp" localSheetId="1">#REF!</definedName>
    <definedName name="is_pfin_adj_fstp">#REF!</definedName>
    <definedName name="is_pfin_adj_GADD" localSheetId="3">#REF!</definedName>
    <definedName name="is_pfin_adj_GADD" localSheetId="2">#REF!</definedName>
    <definedName name="is_pfin_adj_GADD" localSheetId="1">#REF!</definedName>
    <definedName name="is_pfin_adj_GADD">#REF!</definedName>
    <definedName name="is_pfin_adj_GADI" localSheetId="3">#REF!</definedName>
    <definedName name="is_pfin_adj_GADI" localSheetId="2">#REF!</definedName>
    <definedName name="is_pfin_adj_GADI" localSheetId="1">#REF!</definedName>
    <definedName name="is_pfin_adj_GADI">#REF!</definedName>
    <definedName name="is_pfin_adj_mali" localSheetId="3">#REF!</definedName>
    <definedName name="is_pfin_adj_mali" localSheetId="2">#REF!</definedName>
    <definedName name="is_pfin_adj_mali" localSheetId="1">#REF!</definedName>
    <definedName name="is_pfin_adj_mali">#REF!</definedName>
    <definedName name="is_pfin_adj_MWP" localSheetId="3">#REF!</definedName>
    <definedName name="is_pfin_adj_MWP" localSheetId="2">#REF!</definedName>
    <definedName name="is_pfin_adj_MWP" localSheetId="1">#REF!</definedName>
    <definedName name="is_pfin_adj_MWP">#REF!</definedName>
    <definedName name="is_pfin_adj_NEP" localSheetId="3">#REF!</definedName>
    <definedName name="is_pfin_adj_NEP" localSheetId="2">#REF!</definedName>
    <definedName name="is_pfin_adj_NEP" localSheetId="1">#REF!</definedName>
    <definedName name="is_pfin_adj_NEP">#REF!</definedName>
    <definedName name="is_pfin_adj_new_ambr" localSheetId="3">#REF!</definedName>
    <definedName name="is_pfin_adj_new_ambr" localSheetId="2">#REF!</definedName>
    <definedName name="is_pfin_adj_new_ambr" localSheetId="1">#REF!</definedName>
    <definedName name="is_pfin_adj_new_ambr">#REF!</definedName>
    <definedName name="is_pfin_adj_new_asst" localSheetId="3">#REF!</definedName>
    <definedName name="is_pfin_adj_new_asst" localSheetId="2">#REF!</definedName>
    <definedName name="is_pfin_adj_new_asst" localSheetId="1">#REF!</definedName>
    <definedName name="is_pfin_adj_new_asst">#REF!</definedName>
    <definedName name="is_pfin_adj_new_capx" localSheetId="3">#REF!</definedName>
    <definedName name="is_pfin_adj_new_capx" localSheetId="2">#REF!</definedName>
    <definedName name="is_pfin_adj_new_capx" localSheetId="1">#REF!</definedName>
    <definedName name="is_pfin_adj_new_capx">#REF!</definedName>
    <definedName name="is_pfin_adj_new_CM1DC" localSheetId="3">#REF!</definedName>
    <definedName name="is_pfin_adj_new_CM1DC" localSheetId="2">#REF!</definedName>
    <definedName name="is_pfin_adj_new_CM1DC" localSheetId="1">#REF!</definedName>
    <definedName name="is_pfin_adj_new_CM1DC">#REF!</definedName>
    <definedName name="is_pfin_adj_new_CM1DE" localSheetId="3">#REF!</definedName>
    <definedName name="is_pfin_adj_new_CM1DE" localSheetId="2">#REF!</definedName>
    <definedName name="is_pfin_adj_new_CM1DE" localSheetId="1">#REF!</definedName>
    <definedName name="is_pfin_adj_new_CM1DE">#REF!</definedName>
    <definedName name="is_pfin_adj_new_CM1EL" localSheetId="3">#REF!</definedName>
    <definedName name="is_pfin_adj_new_CM1EL" localSheetId="2">#REF!</definedName>
    <definedName name="is_pfin_adj_new_CM1EL" localSheetId="1">#REF!</definedName>
    <definedName name="is_pfin_adj_new_CM1EL">#REF!</definedName>
    <definedName name="is_pfin_adj_new_CM1NE" localSheetId="3">#REF!</definedName>
    <definedName name="is_pfin_adj_new_CM1NE" localSheetId="2">#REF!</definedName>
    <definedName name="is_pfin_adj_new_CM1NE" localSheetId="1">#REF!</definedName>
    <definedName name="is_pfin_adj_new_CM1NE">#REF!</definedName>
    <definedName name="is_pfin_adj_new_CM2DC" localSheetId="3">#REF!</definedName>
    <definedName name="is_pfin_adj_new_CM2DC" localSheetId="2">#REF!</definedName>
    <definedName name="is_pfin_adj_new_CM2DC" localSheetId="1">#REF!</definedName>
    <definedName name="is_pfin_adj_new_CM2DC">#REF!</definedName>
    <definedName name="is_pfin_adj_new_CM2DE" localSheetId="3">#REF!</definedName>
    <definedName name="is_pfin_adj_new_CM2DE" localSheetId="2">#REF!</definedName>
    <definedName name="is_pfin_adj_new_CM2DE" localSheetId="1">#REF!</definedName>
    <definedName name="is_pfin_adj_new_CM2DE">#REF!</definedName>
    <definedName name="is_pfin_adj_new_CM2EL" localSheetId="3">#REF!</definedName>
    <definedName name="is_pfin_adj_new_CM2EL" localSheetId="2">#REF!</definedName>
    <definedName name="is_pfin_adj_new_CM2EL" localSheetId="1">#REF!</definedName>
    <definedName name="is_pfin_adj_new_CM2EL">#REF!</definedName>
    <definedName name="is_pfin_adj_new_CM2NE" localSheetId="3">#REF!</definedName>
    <definedName name="is_pfin_adj_new_CM2NE" localSheetId="2">#REF!</definedName>
    <definedName name="is_pfin_adj_new_CM2NE" localSheetId="1">#REF!</definedName>
    <definedName name="is_pfin_adj_new_CM2NE">#REF!</definedName>
    <definedName name="is_pfin_adj_new_CM3DC" localSheetId="3">#REF!</definedName>
    <definedName name="is_pfin_adj_new_CM3DC" localSheetId="2">#REF!</definedName>
    <definedName name="is_pfin_adj_new_CM3DC" localSheetId="1">#REF!</definedName>
    <definedName name="is_pfin_adj_new_CM3DC">#REF!</definedName>
    <definedName name="is_pfin_adj_new_CM3DE" localSheetId="3">#REF!</definedName>
    <definedName name="is_pfin_adj_new_CM3DE" localSheetId="2">#REF!</definedName>
    <definedName name="is_pfin_adj_new_CM3DE" localSheetId="1">#REF!</definedName>
    <definedName name="is_pfin_adj_new_CM3DE">#REF!</definedName>
    <definedName name="is_pfin_adj_new_CM3EL" localSheetId="3">#REF!</definedName>
    <definedName name="is_pfin_adj_new_CM3EL" localSheetId="2">#REF!</definedName>
    <definedName name="is_pfin_adj_new_CM3EL" localSheetId="1">#REF!</definedName>
    <definedName name="is_pfin_adj_new_CM3EL">#REF!</definedName>
    <definedName name="is_pfin_adj_new_CM3NE" localSheetId="3">#REF!</definedName>
    <definedName name="is_pfin_adj_new_CM3NE" localSheetId="2">#REF!</definedName>
    <definedName name="is_pfin_adj_new_CM3NE" localSheetId="1">#REF!</definedName>
    <definedName name="is_pfin_adj_new_CM3NE">#REF!</definedName>
    <definedName name="is_pfin_adj_new_CM4DC" localSheetId="3">#REF!</definedName>
    <definedName name="is_pfin_adj_new_CM4DC" localSheetId="2">#REF!</definedName>
    <definedName name="is_pfin_adj_new_CM4DC" localSheetId="1">#REF!</definedName>
    <definedName name="is_pfin_adj_new_CM4DC">#REF!</definedName>
    <definedName name="is_pfin_adj_new_CM4DE" localSheetId="3">#REF!</definedName>
    <definedName name="is_pfin_adj_new_CM4DE" localSheetId="2">#REF!</definedName>
    <definedName name="is_pfin_adj_new_CM4DE" localSheetId="1">#REF!</definedName>
    <definedName name="is_pfin_adj_new_CM4DE">#REF!</definedName>
    <definedName name="is_pfin_adj_new_CM4EL" localSheetId="3">#REF!</definedName>
    <definedName name="is_pfin_adj_new_CM4EL" localSheetId="2">#REF!</definedName>
    <definedName name="is_pfin_adj_new_CM4EL" localSheetId="1">#REF!</definedName>
    <definedName name="is_pfin_adj_new_CM4EL">#REF!</definedName>
    <definedName name="is_pfin_adj_new_CM4NE" localSheetId="3">#REF!</definedName>
    <definedName name="is_pfin_adj_new_CM4NE" localSheetId="2">#REF!</definedName>
    <definedName name="is_pfin_adj_new_CM4NE" localSheetId="1">#REF!</definedName>
    <definedName name="is_pfin_adj_new_CM4NE">#REF!</definedName>
    <definedName name="is_pfin_adj_new_CM5DC" localSheetId="3">#REF!</definedName>
    <definedName name="is_pfin_adj_new_CM5DC" localSheetId="2">#REF!</definedName>
    <definedName name="is_pfin_adj_new_CM5DC" localSheetId="1">#REF!</definedName>
    <definedName name="is_pfin_adj_new_CM5DC">#REF!</definedName>
    <definedName name="is_pfin_adj_new_CM5DE" localSheetId="3">#REF!</definedName>
    <definedName name="is_pfin_adj_new_CM5DE" localSheetId="2">#REF!</definedName>
    <definedName name="is_pfin_adj_new_CM5DE" localSheetId="1">#REF!</definedName>
    <definedName name="is_pfin_adj_new_CM5DE">#REF!</definedName>
    <definedName name="is_pfin_adj_new_CMDCC" localSheetId="3">#REF!</definedName>
    <definedName name="is_pfin_adj_new_CMDCC" localSheetId="2">#REF!</definedName>
    <definedName name="is_pfin_adj_new_CMDCC" localSheetId="1">#REF!</definedName>
    <definedName name="is_pfin_adj_new_CMDCC">#REF!</definedName>
    <definedName name="is_pfin_adj_new_CMDEC" localSheetId="3">#REF!</definedName>
    <definedName name="is_pfin_adj_new_CMDEC" localSheetId="2">#REF!</definedName>
    <definedName name="is_pfin_adj_new_CMDEC" localSheetId="1">#REF!</definedName>
    <definedName name="is_pfin_adj_new_CMDEC">#REF!</definedName>
    <definedName name="is_pfin_adj_new_CMELE" localSheetId="3">#REF!</definedName>
    <definedName name="is_pfin_adj_new_CMELE" localSheetId="2">#REF!</definedName>
    <definedName name="is_pfin_adj_new_CMELE" localSheetId="1">#REF!</definedName>
    <definedName name="is_pfin_adj_new_CMELE">#REF!</definedName>
    <definedName name="is_pfin_adj_new_CMNEP" localSheetId="3">#REF!</definedName>
    <definedName name="is_pfin_adj_new_CMNEP" localSheetId="2">#REF!</definedName>
    <definedName name="is_pfin_adj_new_CMNEP" localSheetId="1">#REF!</definedName>
    <definedName name="is_pfin_adj_new_CMNEP">#REF!</definedName>
    <definedName name="is_pfin_adj_new_corp" localSheetId="3">#REF!</definedName>
    <definedName name="is_pfin_adj_new_corp" localSheetId="2">#REF!</definedName>
    <definedName name="is_pfin_adj_new_corp" localSheetId="1">#REF!</definedName>
    <definedName name="is_pfin_adj_new_corp">#REF!</definedName>
    <definedName name="is_pfin_adj_new_cres" localSheetId="3">#REF!</definedName>
    <definedName name="is_pfin_adj_new_cres" localSheetId="2">#REF!</definedName>
    <definedName name="is_pfin_adj_new_cres" localSheetId="1">#REF!</definedName>
    <definedName name="is_pfin_adj_new_cres">#REF!</definedName>
    <definedName name="is_pfin_adj_new_dcc" localSheetId="3">#REF!</definedName>
    <definedName name="is_pfin_adj_new_dcc" localSheetId="2">#REF!</definedName>
    <definedName name="is_pfin_adj_new_dcc" localSheetId="1">#REF!</definedName>
    <definedName name="is_pfin_adj_new_dcc">#REF!</definedName>
    <definedName name="is_pfin_adj_new_dcom" localSheetId="3">#REF!</definedName>
    <definedName name="is_pfin_adj_new_dcom" localSheetId="2">#REF!</definedName>
    <definedName name="is_pfin_adj_new_dcom" localSheetId="1">#REF!</definedName>
    <definedName name="is_pfin_adj_new_dcom">#REF!</definedName>
    <definedName name="is_pfin_adj_new_desi" localSheetId="3">#REF!</definedName>
    <definedName name="is_pfin_adj_new_desi" localSheetId="2">#REF!</definedName>
    <definedName name="is_pfin_adj_new_desi" localSheetId="1">#REF!</definedName>
    <definedName name="is_pfin_adj_new_desi">#REF!</definedName>
    <definedName name="is_pfin_adj_new_dfd" localSheetId="3">#REF!</definedName>
    <definedName name="is_pfin_adj_new_dfd" localSheetId="2">#REF!</definedName>
    <definedName name="is_pfin_adj_new_dfd" localSheetId="1">#REF!</definedName>
    <definedName name="is_pfin_adj_new_dfd">#REF!</definedName>
    <definedName name="is_pfin_adj_new_dnet" localSheetId="3">#REF!</definedName>
    <definedName name="is_pfin_adj_new_dnet" localSheetId="2">#REF!</definedName>
    <definedName name="is_pfin_adj_new_dnet" localSheetId="1">#REF!</definedName>
    <definedName name="is_pfin_adj_new_dnet">#REF!</definedName>
    <definedName name="is_pfin_adj_new_dsol" localSheetId="3">#REF!</definedName>
    <definedName name="is_pfin_adj_new_dsol" localSheetId="2">#REF!</definedName>
    <definedName name="is_pfin_adj_new_dsol" localSheetId="1">#REF!</definedName>
    <definedName name="is_pfin_adj_new_dsol">#REF!</definedName>
    <definedName name="is_pfin_adj_new_eadj" localSheetId="3">#REF!</definedName>
    <definedName name="is_pfin_adj_new_eadj" localSheetId="2">#REF!</definedName>
    <definedName name="is_pfin_adj_new_eadj" localSheetId="1">#REF!</definedName>
    <definedName name="is_pfin_adj_new_eadj">#REF!</definedName>
    <definedName name="is_pfin_adj_new_elec" localSheetId="3">#REF!</definedName>
    <definedName name="is_pfin_adj_new_elec" localSheetId="2">#REF!</definedName>
    <definedName name="is_pfin_adj_new_elec" localSheetId="1">#REF!</definedName>
    <definedName name="is_pfin_adj_new_elec">#REF!</definedName>
    <definedName name="is_pfin_adj_new_esvc" localSheetId="3">#REF!</definedName>
    <definedName name="is_pfin_adj_new_esvc" localSheetId="2">#REF!</definedName>
    <definedName name="is_pfin_adj_new_esvc" localSheetId="1">#REF!</definedName>
    <definedName name="is_pfin_adj_new_esvc">#REF!</definedName>
    <definedName name="is_pfin_adj_new_fnco" localSheetId="3">#REF!</definedName>
    <definedName name="is_pfin_adj_new_fnco" localSheetId="2">#REF!</definedName>
    <definedName name="is_pfin_adj_new_fnco" localSheetId="1">#REF!</definedName>
    <definedName name="is_pfin_adj_new_fnco">#REF!</definedName>
    <definedName name="is_pfin_adj_new_fsac" localSheetId="3">#REF!</definedName>
    <definedName name="is_pfin_adj_new_fsac" localSheetId="2">#REF!</definedName>
    <definedName name="is_pfin_adj_new_fsac" localSheetId="1">#REF!</definedName>
    <definedName name="is_pfin_adj_new_fsac">#REF!</definedName>
    <definedName name="is_pfin_adj_new_fser" localSheetId="3">#REF!</definedName>
    <definedName name="is_pfin_adj_new_fser" localSheetId="2">#REF!</definedName>
    <definedName name="is_pfin_adj_new_fser" localSheetId="1">#REF!</definedName>
    <definedName name="is_pfin_adj_new_fser">#REF!</definedName>
    <definedName name="is_pfin_adj_new_fstp" localSheetId="3">#REF!</definedName>
    <definedName name="is_pfin_adj_new_fstp" localSheetId="2">#REF!</definedName>
    <definedName name="is_pfin_adj_new_fstp" localSheetId="1">#REF!</definedName>
    <definedName name="is_pfin_adj_new_fstp">#REF!</definedName>
    <definedName name="is_pfin_adj_new_gadd" localSheetId="3">#REF!</definedName>
    <definedName name="is_pfin_adj_new_gadd" localSheetId="2">#REF!</definedName>
    <definedName name="is_pfin_adj_new_gadd" localSheetId="1">#REF!</definedName>
    <definedName name="is_pfin_adj_new_gadd">#REF!</definedName>
    <definedName name="is_pfin_adj_new_gadi" localSheetId="3">#REF!</definedName>
    <definedName name="is_pfin_adj_new_gadi" localSheetId="2">#REF!</definedName>
    <definedName name="is_pfin_adj_new_gadi" localSheetId="1">#REF!</definedName>
    <definedName name="is_pfin_adj_new_gadi">#REF!</definedName>
    <definedName name="is_pfin_adj_new_mali" localSheetId="3">#REF!</definedName>
    <definedName name="is_pfin_adj_new_mali" localSheetId="2">#REF!</definedName>
    <definedName name="is_pfin_adj_new_mali" localSheetId="1">#REF!</definedName>
    <definedName name="is_pfin_adj_new_mali">#REF!</definedName>
    <definedName name="is_pfin_adj_new_nep" localSheetId="3">#REF!</definedName>
    <definedName name="is_pfin_adj_new_nep" localSheetId="2">#REF!</definedName>
    <definedName name="is_pfin_adj_new_nep" localSheetId="1">#REF!</definedName>
    <definedName name="is_pfin_adj_new_nep">#REF!</definedName>
    <definedName name="is_pfin_adj_new_npl" localSheetId="3">#REF!</definedName>
    <definedName name="is_pfin_adj_new_npl" localSheetId="2">#REF!</definedName>
    <definedName name="is_pfin_adj_new_npl" localSheetId="1">#REF!</definedName>
    <definedName name="is_pfin_adj_new_npl">#REF!</definedName>
    <definedName name="is_pfin_adj_new_resm" localSheetId="3">#REF!</definedName>
    <definedName name="is_pfin_adj_new_resm" localSheetId="2">#REF!</definedName>
    <definedName name="is_pfin_adj_new_resm" localSheetId="1">#REF!</definedName>
    <definedName name="is_pfin_adj_new_resm">#REF!</definedName>
    <definedName name="is_pfin_adj_new_tam" localSheetId="3">#REF!</definedName>
    <definedName name="is_pfin_adj_new_tam" localSheetId="2">#REF!</definedName>
    <definedName name="is_pfin_adj_new_tam" localSheetId="1">#REF!</definedName>
    <definedName name="is_pfin_adj_new_tam">#REF!</definedName>
    <definedName name="is_pfin_adj_new_vent" localSheetId="3">#REF!</definedName>
    <definedName name="is_pfin_adj_new_vent" localSheetId="2">#REF!</definedName>
    <definedName name="is_pfin_adj_new_vent" localSheetId="1">#REF!</definedName>
    <definedName name="is_pfin_adj_new_vent">#REF!</definedName>
    <definedName name="is_pfin_adj_new_watr" localSheetId="3">#REF!</definedName>
    <definedName name="is_pfin_adj_new_watr" localSheetId="2">#REF!</definedName>
    <definedName name="is_pfin_adj_new_watr" localSheetId="1">#REF!</definedName>
    <definedName name="is_pfin_adj_new_watr">#REF!</definedName>
    <definedName name="is_pfin_adj_npl" localSheetId="3">#REF!</definedName>
    <definedName name="is_pfin_adj_npl" localSheetId="2">#REF!</definedName>
    <definedName name="is_pfin_adj_npl" localSheetId="1">#REF!</definedName>
    <definedName name="is_pfin_adj_npl">#REF!</definedName>
    <definedName name="is_pfin_adj_resm" localSheetId="3">#REF!</definedName>
    <definedName name="is_pfin_adj_resm" localSheetId="2">#REF!</definedName>
    <definedName name="is_pfin_adj_resm" localSheetId="1">#REF!</definedName>
    <definedName name="is_pfin_adj_resm">#REF!</definedName>
    <definedName name="is_pfin_adj_rmwp" localSheetId="3">#REF!</definedName>
    <definedName name="is_pfin_adj_rmwp" localSheetId="2">#REF!</definedName>
    <definedName name="is_pfin_adj_rmwp" localSheetId="1">#REF!</definedName>
    <definedName name="is_pfin_adj_rmwp">#REF!</definedName>
    <definedName name="is_pfin_adj_rode" localSheetId="3">#REF!</definedName>
    <definedName name="is_pfin_adj_rode" localSheetId="2">#REF!</definedName>
    <definedName name="is_pfin_adj_rode" localSheetId="1">#REF!</definedName>
    <definedName name="is_pfin_adj_rode">#REF!</definedName>
    <definedName name="is_pfin_adj_tam" localSheetId="3">#REF!</definedName>
    <definedName name="is_pfin_adj_tam" localSheetId="2">#REF!</definedName>
    <definedName name="is_pfin_adj_tam" localSheetId="1">#REF!</definedName>
    <definedName name="is_pfin_adj_tam">#REF!</definedName>
    <definedName name="is_pfin_adj_vent" localSheetId="3">#REF!</definedName>
    <definedName name="is_pfin_adj_vent" localSheetId="2">#REF!</definedName>
    <definedName name="is_pfin_adj_vent" localSheetId="1">#REF!</definedName>
    <definedName name="is_pfin_adj_vent">#REF!</definedName>
    <definedName name="is_pfin_adj_watr" localSheetId="3">#REF!</definedName>
    <definedName name="is_pfin_adj_watr" localSheetId="2">#REF!</definedName>
    <definedName name="is_pfin_adj_watr" localSheetId="1">#REF!</definedName>
    <definedName name="is_pfin_adj_watr">#REF!</definedName>
    <definedName name="is_pfin_adj_wolv" localSheetId="3">#REF!</definedName>
    <definedName name="is_pfin_adj_wolv" localSheetId="2">#REF!</definedName>
    <definedName name="is_pfin_adj_wolv" localSheetId="1">#REF!</definedName>
    <definedName name="is_pfin_adj_wolv">#REF!</definedName>
    <definedName name="is_pfin_gross" localSheetId="3">#REF!</definedName>
    <definedName name="is_pfin_gross" localSheetId="2">#REF!</definedName>
    <definedName name="is_pfin_gross" localSheetId="1">#REF!</definedName>
    <definedName name="is_pfin_gross">#REF!</definedName>
    <definedName name="is_pfs_div_0" localSheetId="3">#REF!</definedName>
    <definedName name="is_pfs_div_0" localSheetId="2">#REF!</definedName>
    <definedName name="is_pfs_div_0" localSheetId="1">#REF!</definedName>
    <definedName name="is_pfs_div_0">#REF!</definedName>
    <definedName name="is_pfs_div_CM1DC" localSheetId="3">#REF!</definedName>
    <definedName name="is_pfs_div_CM1DC" localSheetId="2">#REF!</definedName>
    <definedName name="is_pfs_div_CM1DC" localSheetId="1">#REF!</definedName>
    <definedName name="is_pfs_div_CM1DC">#REF!</definedName>
    <definedName name="is_pfs_div_CM1DE" localSheetId="3">#REF!</definedName>
    <definedName name="is_pfs_div_CM1DE" localSheetId="2">#REF!</definedName>
    <definedName name="is_pfs_div_CM1DE" localSheetId="1">#REF!</definedName>
    <definedName name="is_pfs_div_CM1DE">#REF!</definedName>
    <definedName name="is_pfs_div_CM1EL" localSheetId="3">#REF!</definedName>
    <definedName name="is_pfs_div_CM1EL" localSheetId="2">#REF!</definedName>
    <definedName name="is_pfs_div_CM1EL" localSheetId="1">#REF!</definedName>
    <definedName name="is_pfs_div_CM1EL">#REF!</definedName>
    <definedName name="is_pfs_div_CM1NE" localSheetId="3">#REF!</definedName>
    <definedName name="is_pfs_div_CM1NE" localSheetId="2">#REF!</definedName>
    <definedName name="is_pfs_div_CM1NE" localSheetId="1">#REF!</definedName>
    <definedName name="is_pfs_div_CM1NE">#REF!</definedName>
    <definedName name="is_pfs_div_CM2DC" localSheetId="3">#REF!</definedName>
    <definedName name="is_pfs_div_CM2DC" localSheetId="2">#REF!</definedName>
    <definedName name="is_pfs_div_CM2DC" localSheetId="1">#REF!</definedName>
    <definedName name="is_pfs_div_CM2DC">#REF!</definedName>
    <definedName name="is_pfs_div_CM2DE" localSheetId="3">#REF!</definedName>
    <definedName name="is_pfs_div_CM2DE" localSheetId="2">#REF!</definedName>
    <definedName name="is_pfs_div_CM2DE" localSheetId="1">#REF!</definedName>
    <definedName name="is_pfs_div_CM2DE">#REF!</definedName>
    <definedName name="is_pfs_div_CM2EL" localSheetId="3">#REF!</definedName>
    <definedName name="is_pfs_div_CM2EL" localSheetId="2">#REF!</definedName>
    <definedName name="is_pfs_div_CM2EL" localSheetId="1">#REF!</definedName>
    <definedName name="is_pfs_div_CM2EL">#REF!</definedName>
    <definedName name="is_pfs_div_CM2NE" localSheetId="3">#REF!</definedName>
    <definedName name="is_pfs_div_CM2NE" localSheetId="2">#REF!</definedName>
    <definedName name="is_pfs_div_CM2NE" localSheetId="1">#REF!</definedName>
    <definedName name="is_pfs_div_CM2NE">#REF!</definedName>
    <definedName name="is_pfs_div_CM3DC" localSheetId="3">#REF!</definedName>
    <definedName name="is_pfs_div_CM3DC" localSheetId="2">#REF!</definedName>
    <definedName name="is_pfs_div_CM3DC" localSheetId="1">#REF!</definedName>
    <definedName name="is_pfs_div_CM3DC">#REF!</definedName>
    <definedName name="is_pfs_div_CM3DE" localSheetId="3">#REF!</definedName>
    <definedName name="is_pfs_div_CM3DE" localSheetId="2">#REF!</definedName>
    <definedName name="is_pfs_div_CM3DE" localSheetId="1">#REF!</definedName>
    <definedName name="is_pfs_div_CM3DE">#REF!</definedName>
    <definedName name="is_pfs_div_CM3EL" localSheetId="3">#REF!</definedName>
    <definedName name="is_pfs_div_CM3EL" localSheetId="2">#REF!</definedName>
    <definedName name="is_pfs_div_CM3EL" localSheetId="1">#REF!</definedName>
    <definedName name="is_pfs_div_CM3EL">#REF!</definedName>
    <definedName name="is_pfs_div_CM3NE" localSheetId="3">#REF!</definedName>
    <definedName name="is_pfs_div_CM3NE" localSheetId="2">#REF!</definedName>
    <definedName name="is_pfs_div_CM3NE" localSheetId="1">#REF!</definedName>
    <definedName name="is_pfs_div_CM3NE">#REF!</definedName>
    <definedName name="is_pfs_div_CM4DC" localSheetId="3">#REF!</definedName>
    <definedName name="is_pfs_div_CM4DC" localSheetId="2">#REF!</definedName>
    <definedName name="is_pfs_div_CM4DC" localSheetId="1">#REF!</definedName>
    <definedName name="is_pfs_div_CM4DC">#REF!</definedName>
    <definedName name="is_pfs_div_CM4DE" localSheetId="3">#REF!</definedName>
    <definedName name="is_pfs_div_CM4DE" localSheetId="2">#REF!</definedName>
    <definedName name="is_pfs_div_CM4DE" localSheetId="1">#REF!</definedName>
    <definedName name="is_pfs_div_CM4DE">#REF!</definedName>
    <definedName name="is_pfs_div_CM4EL" localSheetId="3">#REF!</definedName>
    <definedName name="is_pfs_div_CM4EL" localSheetId="2">#REF!</definedName>
    <definedName name="is_pfs_div_CM4EL" localSheetId="1">#REF!</definedName>
    <definedName name="is_pfs_div_CM4EL">#REF!</definedName>
    <definedName name="is_pfs_div_CM4NE" localSheetId="3">#REF!</definedName>
    <definedName name="is_pfs_div_CM4NE" localSheetId="2">#REF!</definedName>
    <definedName name="is_pfs_div_CM4NE" localSheetId="1">#REF!</definedName>
    <definedName name="is_pfs_div_CM4NE">#REF!</definedName>
    <definedName name="is_pfs_div_CM5DC" localSheetId="3">#REF!</definedName>
    <definedName name="is_pfs_div_CM5DC" localSheetId="2">#REF!</definedName>
    <definedName name="is_pfs_div_CM5DC" localSheetId="1">#REF!</definedName>
    <definedName name="is_pfs_div_CM5DC">#REF!</definedName>
    <definedName name="is_pfs_div_CM5DE" localSheetId="3">#REF!</definedName>
    <definedName name="is_pfs_div_CM5DE" localSheetId="2">#REF!</definedName>
    <definedName name="is_pfs_div_CM5DE" localSheetId="1">#REF!</definedName>
    <definedName name="is_pfs_div_CM5DE">#REF!</definedName>
    <definedName name="is_pfs_div_CMDCC" localSheetId="3">#REF!</definedName>
    <definedName name="is_pfs_div_CMDCC" localSheetId="2">#REF!</definedName>
    <definedName name="is_pfs_div_CMDCC" localSheetId="1">#REF!</definedName>
    <definedName name="is_pfs_div_CMDCC">#REF!</definedName>
    <definedName name="is_pfs_div_CMDEC" localSheetId="3">#REF!</definedName>
    <definedName name="is_pfs_div_CMDEC" localSheetId="2">#REF!</definedName>
    <definedName name="is_pfs_div_CMDEC" localSheetId="1">#REF!</definedName>
    <definedName name="is_pfs_div_CMDEC">#REF!</definedName>
    <definedName name="is_pfs_div_CMDEG" localSheetId="3">#REF!</definedName>
    <definedName name="is_pfs_div_CMDEG" localSheetId="2">#REF!</definedName>
    <definedName name="is_pfs_div_CMDEG" localSheetId="1">#REF!</definedName>
    <definedName name="is_pfs_div_CMDEG">#REF!</definedName>
    <definedName name="is_pfs_div_CMELE" localSheetId="3">#REF!</definedName>
    <definedName name="is_pfs_div_CMELE" localSheetId="2">#REF!</definedName>
    <definedName name="is_pfs_div_CMELE" localSheetId="1">#REF!</definedName>
    <definedName name="is_pfs_div_CMELE">#REF!</definedName>
    <definedName name="is_pfs_div_CMNEP" localSheetId="3">#REF!</definedName>
    <definedName name="is_pfs_div_CMNEP" localSheetId="2">#REF!</definedName>
    <definedName name="is_pfs_div_CMNEP" localSheetId="1">#REF!</definedName>
    <definedName name="is_pfs_div_CMNEP">#REF!</definedName>
    <definedName name="is_pfs_div_cres" localSheetId="3">#REF!</definedName>
    <definedName name="is_pfs_div_cres" localSheetId="2">#REF!</definedName>
    <definedName name="is_pfs_div_cres" localSheetId="1">#REF!</definedName>
    <definedName name="is_pfs_div_cres">#REF!</definedName>
    <definedName name="is_pfs_div_crmw" localSheetId="3">#REF!</definedName>
    <definedName name="is_pfs_div_crmw" localSheetId="2">#REF!</definedName>
    <definedName name="is_pfs_div_crmw" localSheetId="1">#REF!</definedName>
    <definedName name="is_pfs_div_crmw">#REF!</definedName>
    <definedName name="is_pfs_div_dadj" localSheetId="3">#REF!</definedName>
    <definedName name="is_pfs_div_dadj" localSheetId="2">#REF!</definedName>
    <definedName name="is_pfs_div_dadj" localSheetId="1">#REF!</definedName>
    <definedName name="is_pfs_div_dadj">#REF!</definedName>
    <definedName name="is_pfs_div_dcc" localSheetId="3">#REF!</definedName>
    <definedName name="is_pfs_div_dcc" localSheetId="2">#REF!</definedName>
    <definedName name="is_pfs_div_dcc" localSheetId="1">#REF!</definedName>
    <definedName name="is_pfs_div_dcc">#REF!</definedName>
    <definedName name="is_pfs_div_dccw" localSheetId="3">#REF!</definedName>
    <definedName name="is_pfs_div_dccw" localSheetId="2">#REF!</definedName>
    <definedName name="is_pfs_div_dccw" localSheetId="1">#REF!</definedName>
    <definedName name="is_pfs_div_dccw">#REF!</definedName>
    <definedName name="is_pfs_div_dcom" localSheetId="3">#REF!</definedName>
    <definedName name="is_pfs_div_dcom" localSheetId="2">#REF!</definedName>
    <definedName name="is_pfs_div_dcom" localSheetId="1">#REF!</definedName>
    <definedName name="is_pfs_div_dcom">#REF!</definedName>
    <definedName name="is_pfs_div_degw" localSheetId="3">#REF!</definedName>
    <definedName name="is_pfs_div_degw" localSheetId="2">#REF!</definedName>
    <definedName name="is_pfs_div_degw" localSheetId="1">#REF!</definedName>
    <definedName name="is_pfs_div_degw">#REF!</definedName>
    <definedName name="is_pfs_div_deiw" localSheetId="3">#REF!</definedName>
    <definedName name="is_pfs_div_deiw" localSheetId="2">#REF!</definedName>
    <definedName name="is_pfs_div_deiw" localSheetId="1">#REF!</definedName>
    <definedName name="is_pfs_div_deiw">#REF!</definedName>
    <definedName name="is_pfs_div_denw" localSheetId="3">#REF!</definedName>
    <definedName name="is_pfs_div_denw" localSheetId="2">#REF!</definedName>
    <definedName name="is_pfs_div_denw" localSheetId="1">#REF!</definedName>
    <definedName name="is_pfs_div_denw">#REF!</definedName>
    <definedName name="is_pfs_div_desi" localSheetId="3">#REF!</definedName>
    <definedName name="is_pfs_div_desi" localSheetId="2">#REF!</definedName>
    <definedName name="is_pfs_div_desi" localSheetId="1">#REF!</definedName>
    <definedName name="is_pfs_div_desi">#REF!</definedName>
    <definedName name="is_pfs_div_dess" localSheetId="3">#REF!</definedName>
    <definedName name="is_pfs_div_dess" localSheetId="2">#REF!</definedName>
    <definedName name="is_pfs_div_dess" localSheetId="1">#REF!</definedName>
    <definedName name="is_pfs_div_dess">#REF!</definedName>
    <definedName name="is_pfs_div_dfd" localSheetId="3">#REF!</definedName>
    <definedName name="is_pfs_div_dfd" localSheetId="2">#REF!</definedName>
    <definedName name="is_pfs_div_dfd" localSheetId="1">#REF!</definedName>
    <definedName name="is_pfs_div_dfd">#REF!</definedName>
    <definedName name="is_pfs_div_dgov" localSheetId="3">#REF!</definedName>
    <definedName name="is_pfs_div_dgov" localSheetId="2">#REF!</definedName>
    <definedName name="is_pfs_div_dgov" localSheetId="1">#REF!</definedName>
    <definedName name="is_pfs_div_dgov">#REF!</definedName>
    <definedName name="is_pfs_div_dnet" localSheetId="3">#REF!</definedName>
    <definedName name="is_pfs_div_dnet" localSheetId="2">#REF!</definedName>
    <definedName name="is_pfs_div_dnet" localSheetId="1">#REF!</definedName>
    <definedName name="is_pfs_div_dnet">#REF!</definedName>
    <definedName name="is_pfs_div_dpbg" localSheetId="3">#REF!</definedName>
    <definedName name="is_pfs_div_dpbg" localSheetId="2">#REF!</definedName>
    <definedName name="is_pfs_div_dpbg" localSheetId="1">#REF!</definedName>
    <definedName name="is_pfs_div_dpbg">#REF!</definedName>
    <definedName name="is_pfs_div_dsol" localSheetId="3">#REF!</definedName>
    <definedName name="is_pfs_div_dsol" localSheetId="2">#REF!</definedName>
    <definedName name="is_pfs_div_dsol" localSheetId="1">#REF!</definedName>
    <definedName name="is_pfs_div_dsol">#REF!</definedName>
    <definedName name="is_pfs_div_egov" localSheetId="3">#REF!</definedName>
    <definedName name="is_pfs_div_egov" localSheetId="2">#REF!</definedName>
    <definedName name="is_pfs_div_egov" localSheetId="1">#REF!</definedName>
    <definedName name="is_pfs_div_egov">#REF!</definedName>
    <definedName name="is_pfs_div_elec" localSheetId="3">#REF!</definedName>
    <definedName name="is_pfs_div_elec" localSheetId="2">#REF!</definedName>
    <definedName name="is_pfs_div_elec" localSheetId="1">#REF!</definedName>
    <definedName name="is_pfs_div_elec">#REF!</definedName>
    <definedName name="is_pfs_div_esvc" localSheetId="3">#REF!</definedName>
    <definedName name="is_pfs_div_esvc" localSheetId="2">#REF!</definedName>
    <definedName name="is_pfs_div_esvc" localSheetId="1">#REF!</definedName>
    <definedName name="is_pfs_div_esvc">#REF!</definedName>
    <definedName name="is_pfs_div_fnco" localSheetId="3">#REF!</definedName>
    <definedName name="is_pfs_div_fnco" localSheetId="2">#REF!</definedName>
    <definedName name="is_pfs_div_fnco" localSheetId="1">#REF!</definedName>
    <definedName name="is_pfs_div_fnco">#REF!</definedName>
    <definedName name="is_pfs_div_fsac" localSheetId="3">#REF!</definedName>
    <definedName name="is_pfs_div_fsac" localSheetId="2">#REF!</definedName>
    <definedName name="is_pfs_div_fsac" localSheetId="1">#REF!</definedName>
    <definedName name="is_pfs_div_fsac">#REF!</definedName>
    <definedName name="is_pfs_div_fsad" localSheetId="3">#REF!</definedName>
    <definedName name="is_pfs_div_fsad" localSheetId="2">#REF!</definedName>
    <definedName name="is_pfs_div_fsad" localSheetId="1">#REF!</definedName>
    <definedName name="is_pfs_div_fsad">#REF!</definedName>
    <definedName name="is_pfs_div_fser" localSheetId="3">#REF!</definedName>
    <definedName name="is_pfs_div_fser" localSheetId="2">#REF!</definedName>
    <definedName name="is_pfs_div_fser" localSheetId="1">#REF!</definedName>
    <definedName name="is_pfs_div_fser">#REF!</definedName>
    <definedName name="is_pfs_div_fstp" localSheetId="3">#REF!</definedName>
    <definedName name="is_pfs_div_fstp" localSheetId="2">#REF!</definedName>
    <definedName name="is_pfs_div_fstp" localSheetId="1">#REF!</definedName>
    <definedName name="is_pfs_div_fstp">#REF!</definedName>
    <definedName name="is_pfs_div_gadd" localSheetId="3">#REF!</definedName>
    <definedName name="is_pfs_div_gadd" localSheetId="2">#REF!</definedName>
    <definedName name="is_pfs_div_gadd" localSheetId="1">#REF!</definedName>
    <definedName name="is_pfs_div_gadd">#REF!</definedName>
    <definedName name="is_pfs_div_gadi" localSheetId="3">#REF!</definedName>
    <definedName name="is_pfs_div_gadi" localSheetId="2">#REF!</definedName>
    <definedName name="is_pfs_div_gadi" localSheetId="1">#REF!</definedName>
    <definedName name="is_pfs_div_gadi">#REF!</definedName>
    <definedName name="is_pfs_div_gadj" localSheetId="3">#REF!</definedName>
    <definedName name="is_pfs_div_gadj" localSheetId="2">#REF!</definedName>
    <definedName name="is_pfs_div_gadj" localSheetId="1">#REF!</definedName>
    <definedName name="is_pfs_div_gadj">#REF!</definedName>
    <definedName name="is_pfs_div_gov" localSheetId="3">#REF!</definedName>
    <definedName name="is_pfs_div_gov" localSheetId="2">#REF!</definedName>
    <definedName name="is_pfs_div_gov" localSheetId="1">#REF!</definedName>
    <definedName name="is_pfs_div_gov">#REF!</definedName>
    <definedName name="is_pfs_div_govd" localSheetId="3">#REF!</definedName>
    <definedName name="is_pfs_div_govd" localSheetId="2">#REF!</definedName>
    <definedName name="is_pfs_div_govd" localSheetId="1">#REF!</definedName>
    <definedName name="is_pfs_div_govd">#REF!</definedName>
    <definedName name="is_pfs_div_gove" localSheetId="3">#REF!</definedName>
    <definedName name="is_pfs_div_gove" localSheetId="2">#REF!</definedName>
    <definedName name="is_pfs_div_gove" localSheetId="1">#REF!</definedName>
    <definedName name="is_pfs_div_gove">#REF!</definedName>
    <definedName name="is_pfs_div_nep" localSheetId="3">#REF!</definedName>
    <definedName name="is_pfs_div_nep" localSheetId="2">#REF!</definedName>
    <definedName name="is_pfs_div_nep" localSheetId="1">#REF!</definedName>
    <definedName name="is_pfs_div_nep">#REF!</definedName>
    <definedName name="is_pfs_div_ngov" localSheetId="3">#REF!</definedName>
    <definedName name="is_pfs_div_ngov" localSheetId="2">#REF!</definedName>
    <definedName name="is_pfs_div_ngov" localSheetId="1">#REF!</definedName>
    <definedName name="is_pfs_div_ngov">#REF!</definedName>
    <definedName name="is_pfs_div_resm" localSheetId="3">#REF!</definedName>
    <definedName name="is_pfs_div_resm" localSheetId="2">#REF!</definedName>
    <definedName name="is_pfs_div_resm" localSheetId="1">#REF!</definedName>
    <definedName name="is_pfs_div_resm">#REF!</definedName>
    <definedName name="is_pfs_div_rgov" localSheetId="3">#REF!</definedName>
    <definedName name="is_pfs_div_rgov" localSheetId="2">#REF!</definedName>
    <definedName name="is_pfs_div_rgov" localSheetId="1">#REF!</definedName>
    <definedName name="is_pfs_div_rgov">#REF!</definedName>
    <definedName name="is_pfs_div_sols" localSheetId="3">#REF!</definedName>
    <definedName name="is_pfs_div_sols" localSheetId="2">#REF!</definedName>
    <definedName name="is_pfs_div_sols" localSheetId="1">#REF!</definedName>
    <definedName name="is_pfs_div_sols">#REF!</definedName>
    <definedName name="is_pfs_div_tam" localSheetId="3">#REF!</definedName>
    <definedName name="is_pfs_div_tam" localSheetId="2">#REF!</definedName>
    <definedName name="is_pfs_div_tam" localSheetId="1">#REF!</definedName>
    <definedName name="is_pfs_div_tam">#REF!</definedName>
    <definedName name="is_pfs_div_tsc" localSheetId="3">#REF!</definedName>
    <definedName name="is_pfs_div_tsc" localSheetId="2">#REF!</definedName>
    <definedName name="is_pfs_div_tsc" localSheetId="1">#REF!</definedName>
    <definedName name="is_pfs_div_tsc">#REF!</definedName>
    <definedName name="is_pfs_div_vent" localSheetId="3">#REF!</definedName>
    <definedName name="is_pfs_div_vent" localSheetId="2">#REF!</definedName>
    <definedName name="is_pfs_div_vent" localSheetId="1">#REF!</definedName>
    <definedName name="is_pfs_div_vent">#REF!</definedName>
    <definedName name="is_pfs_div_vfs" localSheetId="3">#REF!</definedName>
    <definedName name="is_pfs_div_vfs" localSheetId="2">#REF!</definedName>
    <definedName name="is_pfs_div_vfs" localSheetId="1">#REF!</definedName>
    <definedName name="is_pfs_div_vfs">#REF!</definedName>
    <definedName name="is_pfs_div_watr" localSheetId="3">#REF!</definedName>
    <definedName name="is_pfs_div_watr" localSheetId="2">#REF!</definedName>
    <definedName name="is_pfs_div_watr" localSheetId="1">#REF!</definedName>
    <definedName name="is_pfs_div_watr">#REF!</definedName>
    <definedName name="is_pfs_div_west" localSheetId="3">#REF!</definedName>
    <definedName name="is_pfs_div_west" localSheetId="2">#REF!</definedName>
    <definedName name="is_pfs_div_west" localSheetId="1">#REF!</definedName>
    <definedName name="is_pfs_div_west">#REF!</definedName>
    <definedName name="is_pp_net" localSheetId="3">#REF!</definedName>
    <definedName name="is_pp_net" localSheetId="2">#REF!</definedName>
    <definedName name="is_pp_net" localSheetId="1">#REF!</definedName>
    <definedName name="is_pp_net">#REF!</definedName>
    <definedName name="is_pp_net_CM1DC" localSheetId="3">#REF!</definedName>
    <definedName name="is_pp_net_CM1DC" localSheetId="2">#REF!</definedName>
    <definedName name="is_pp_net_CM1DC" localSheetId="1">#REF!</definedName>
    <definedName name="is_pp_net_CM1DC">#REF!</definedName>
    <definedName name="is_pp_net_CM1DE" localSheetId="3">#REF!</definedName>
    <definedName name="is_pp_net_CM1DE" localSheetId="2">#REF!</definedName>
    <definedName name="is_pp_net_CM1DE" localSheetId="1">#REF!</definedName>
    <definedName name="is_pp_net_CM1DE">#REF!</definedName>
    <definedName name="is_pp_net_CM1EL" localSheetId="3">#REF!</definedName>
    <definedName name="is_pp_net_CM1EL" localSheetId="2">#REF!</definedName>
    <definedName name="is_pp_net_CM1EL" localSheetId="1">#REF!</definedName>
    <definedName name="is_pp_net_CM1EL">#REF!</definedName>
    <definedName name="is_pp_net_CM1NE" localSheetId="3">#REF!</definedName>
    <definedName name="is_pp_net_CM1NE" localSheetId="2">#REF!</definedName>
    <definedName name="is_pp_net_CM1NE" localSheetId="1">#REF!</definedName>
    <definedName name="is_pp_net_CM1NE">#REF!</definedName>
    <definedName name="is_pp_net_cres" localSheetId="3">#REF!</definedName>
    <definedName name="is_pp_net_cres" localSheetId="2">#REF!</definedName>
    <definedName name="is_pp_net_cres" localSheetId="1">#REF!</definedName>
    <definedName name="is_pp_net_cres">#REF!</definedName>
    <definedName name="is_pp_net_dcc" localSheetId="3">#REF!</definedName>
    <definedName name="is_pp_net_dcc" localSheetId="2">#REF!</definedName>
    <definedName name="is_pp_net_dcc" localSheetId="1">#REF!</definedName>
    <definedName name="is_pp_net_dcc">#REF!</definedName>
    <definedName name="is_pp_net_dcom" localSheetId="3">#REF!</definedName>
    <definedName name="is_pp_net_dcom" localSheetId="2">#REF!</definedName>
    <definedName name="is_pp_net_dcom" localSheetId="1">#REF!</definedName>
    <definedName name="is_pp_net_dcom">#REF!</definedName>
    <definedName name="is_pp_net_desi" localSheetId="3">#REF!</definedName>
    <definedName name="is_pp_net_desi" localSheetId="2">#REF!</definedName>
    <definedName name="is_pp_net_desi" localSheetId="1">#REF!</definedName>
    <definedName name="is_pp_net_desi">#REF!</definedName>
    <definedName name="is_pp_net_dfd" localSheetId="3">#REF!</definedName>
    <definedName name="is_pp_net_dfd" localSheetId="2">#REF!</definedName>
    <definedName name="is_pp_net_dfd" localSheetId="1">#REF!</definedName>
    <definedName name="is_pp_net_dfd">#REF!</definedName>
    <definedName name="is_pp_net_dnet" localSheetId="3">#REF!</definedName>
    <definedName name="is_pp_net_dnet" localSheetId="2">#REF!</definedName>
    <definedName name="is_pp_net_dnet" localSheetId="1">#REF!</definedName>
    <definedName name="is_pp_net_dnet">#REF!</definedName>
    <definedName name="is_pp_net_dpbg" localSheetId="3">#REF!</definedName>
    <definedName name="is_pp_net_dpbg" localSheetId="2">#REF!</definedName>
    <definedName name="is_pp_net_dpbg" localSheetId="1">#REF!</definedName>
    <definedName name="is_pp_net_dpbg">#REF!</definedName>
    <definedName name="is_pp_net_dsol" localSheetId="3">#REF!</definedName>
    <definedName name="is_pp_net_dsol" localSheetId="2">#REF!</definedName>
    <definedName name="is_pp_net_dsol" localSheetId="1">#REF!</definedName>
    <definedName name="is_pp_net_dsol">#REF!</definedName>
    <definedName name="is_pp_net_esvc" localSheetId="3">#REF!</definedName>
    <definedName name="is_pp_net_esvc" localSheetId="2">#REF!</definedName>
    <definedName name="is_pp_net_esvc" localSheetId="1">#REF!</definedName>
    <definedName name="is_pp_net_esvc">#REF!</definedName>
    <definedName name="is_pp_net_fnco" localSheetId="3">#REF!</definedName>
    <definedName name="is_pp_net_fnco" localSheetId="2">#REF!</definedName>
    <definedName name="is_pp_net_fnco" localSheetId="1">#REF!</definedName>
    <definedName name="is_pp_net_fnco">#REF!</definedName>
    <definedName name="is_pp_net_fsac" localSheetId="3">#REF!</definedName>
    <definedName name="is_pp_net_fsac" localSheetId="2">#REF!</definedName>
    <definedName name="is_pp_net_fsac" localSheetId="1">#REF!</definedName>
    <definedName name="is_pp_net_fsac">#REF!</definedName>
    <definedName name="is_pp_net_fser" localSheetId="3">#REF!</definedName>
    <definedName name="is_pp_net_fser" localSheetId="2">#REF!</definedName>
    <definedName name="is_pp_net_fser" localSheetId="1">#REF!</definedName>
    <definedName name="is_pp_net_fser">#REF!</definedName>
    <definedName name="is_pp_net_fstp" localSheetId="3">#REF!</definedName>
    <definedName name="is_pp_net_fstp" localSheetId="2">#REF!</definedName>
    <definedName name="is_pp_net_fstp" localSheetId="1">#REF!</definedName>
    <definedName name="is_pp_net_fstp">#REF!</definedName>
    <definedName name="is_pp_net_gadd" localSheetId="3">#REF!</definedName>
    <definedName name="is_pp_net_gadd" localSheetId="2">#REF!</definedName>
    <definedName name="is_pp_net_gadd" localSheetId="1">#REF!</definedName>
    <definedName name="is_pp_net_gadd">#REF!</definedName>
    <definedName name="is_pp_net_gadi" localSheetId="3">#REF!</definedName>
    <definedName name="is_pp_net_gadi" localSheetId="2">#REF!</definedName>
    <definedName name="is_pp_net_gadi" localSheetId="1">#REF!</definedName>
    <definedName name="is_pp_net_gadi">#REF!</definedName>
    <definedName name="is_pp_net_nep" localSheetId="3">#REF!</definedName>
    <definedName name="is_pp_net_nep" localSheetId="2">#REF!</definedName>
    <definedName name="is_pp_net_nep" localSheetId="1">#REF!</definedName>
    <definedName name="is_pp_net_nep">#REF!</definedName>
    <definedName name="is_pp_net_resm" localSheetId="3">#REF!</definedName>
    <definedName name="is_pp_net_resm" localSheetId="2">#REF!</definedName>
    <definedName name="is_pp_net_resm" localSheetId="1">#REF!</definedName>
    <definedName name="is_pp_net_resm">#REF!</definedName>
    <definedName name="is_pp_net_tam" localSheetId="3">#REF!</definedName>
    <definedName name="is_pp_net_tam" localSheetId="2">#REF!</definedName>
    <definedName name="is_pp_net_tam" localSheetId="1">#REF!</definedName>
    <definedName name="is_pp_net_tam">#REF!</definedName>
    <definedName name="is_pp_net_tsc" localSheetId="3">#REF!</definedName>
    <definedName name="is_pp_net_tsc" localSheetId="2">#REF!</definedName>
    <definedName name="is_pp_net_tsc" localSheetId="1">#REF!</definedName>
    <definedName name="is_pp_net_tsc">#REF!</definedName>
    <definedName name="is_pp_net_vent" localSheetId="3">#REF!</definedName>
    <definedName name="is_pp_net_vent" localSheetId="2">#REF!</definedName>
    <definedName name="is_pp_net_vent" localSheetId="1">#REF!</definedName>
    <definedName name="is_pp_net_vent">#REF!</definedName>
    <definedName name="is_pp_net_vfs" localSheetId="3">#REF!</definedName>
    <definedName name="is_pp_net_vfs" localSheetId="2">#REF!</definedName>
    <definedName name="is_pp_net_vfs" localSheetId="1">#REF!</definedName>
    <definedName name="is_pp_net_vfs">#REF!</definedName>
    <definedName name="is_pp_net_watr" localSheetId="3">#REF!</definedName>
    <definedName name="is_pp_net_watr" localSheetId="2">#REF!</definedName>
    <definedName name="is_pp_net_watr" localSheetId="1">#REF!</definedName>
    <definedName name="is_pp_net_watr">#REF!</definedName>
    <definedName name="is_rev_elec" localSheetId="3">#REF!</definedName>
    <definedName name="is_rev_elec" localSheetId="2">#REF!</definedName>
    <definedName name="is_rev_elec" localSheetId="1">#REF!</definedName>
    <definedName name="is_rev_elec">#REF!</definedName>
    <definedName name="is_rev_gas" localSheetId="3">#REF!</definedName>
    <definedName name="is_rev_gas" localSheetId="2">#REF!</definedName>
    <definedName name="is_rev_gas" localSheetId="1">#REF!</definedName>
    <definedName name="is_rev_gas">#REF!</definedName>
    <definedName name="is_rev_oth" localSheetId="3">#REF!</definedName>
    <definedName name="is_rev_oth" localSheetId="2">#REF!</definedName>
    <definedName name="is_rev_oth" localSheetId="1">#REF!</definedName>
    <definedName name="is_rev_oth">#REF!</definedName>
    <definedName name="is_rev_oth_cm" localSheetId="3">#REF!</definedName>
    <definedName name="is_rev_oth_cm" localSheetId="2">#REF!</definedName>
    <definedName name="is_rev_oth_cm" localSheetId="1">#REF!</definedName>
    <definedName name="is_rev_oth_cm">#REF!</definedName>
    <definedName name="is_rev_oth_gad" localSheetId="3">#REF!</definedName>
    <definedName name="is_rev_oth_gad" localSheetId="2">#REF!</definedName>
    <definedName name="is_rev_oth_gad" localSheetId="1">#REF!</definedName>
    <definedName name="is_rev_oth_gad">#REF!</definedName>
    <definedName name="is_rev_oth_or" localSheetId="3">#REF!</definedName>
    <definedName name="is_rev_oth_or" localSheetId="2">#REF!</definedName>
    <definedName name="is_rev_oth_or" localSheetId="1">#REF!</definedName>
    <definedName name="is_rev_oth_or">#REF!</definedName>
    <definedName name="is_rev_oth_pfin" localSheetId="3">[37]Income_Statement!#REF!</definedName>
    <definedName name="is_rev_oth_pfin" localSheetId="2">[37]Income_Statement!#REF!</definedName>
    <definedName name="is_rev_oth_pfin" localSheetId="1">[37]Income_Statement!#REF!</definedName>
    <definedName name="is_rev_oth_pfin">[37]Income_Statement!#REF!</definedName>
    <definedName name="is_subs_total" localSheetId="3">#REF!</definedName>
    <definedName name="is_subs_total" localSheetId="2">#REF!</definedName>
    <definedName name="is_subs_total" localSheetId="1">#REF!</definedName>
    <definedName name="is_subs_total">#REF!</definedName>
    <definedName name="is_tax_cur" localSheetId="3">#REF!</definedName>
    <definedName name="is_tax_cur" localSheetId="2">#REF!</definedName>
    <definedName name="is_tax_cur" localSheetId="1">#REF!</definedName>
    <definedName name="is_tax_cur">#REF!</definedName>
    <definedName name="is_tax_def" localSheetId="3">#REF!</definedName>
    <definedName name="is_tax_def" localSheetId="2">#REF!</definedName>
    <definedName name="is_tax_def" localSheetId="1">#REF!</definedName>
    <definedName name="is_tax_def">#REF!</definedName>
    <definedName name="is_tax_def_CMDCC" localSheetId="3">#REF!</definedName>
    <definedName name="is_tax_def_CMDCC" localSheetId="2">#REF!</definedName>
    <definedName name="is_tax_def_CMDCC" localSheetId="1">#REF!</definedName>
    <definedName name="is_tax_def_CMDCC">#REF!</definedName>
    <definedName name="is_tax_def_CMDEC" localSheetId="3">#REF!</definedName>
    <definedName name="is_tax_def_CMDEC" localSheetId="2">#REF!</definedName>
    <definedName name="is_tax_def_CMDEC" localSheetId="1">#REF!</definedName>
    <definedName name="is_tax_def_CMDEC">#REF!</definedName>
    <definedName name="is_tax_def_CMDEG" localSheetId="3">#REF!</definedName>
    <definedName name="is_tax_def_CMDEG" localSheetId="2">#REF!</definedName>
    <definedName name="is_tax_def_CMDEG" localSheetId="1">#REF!</definedName>
    <definedName name="is_tax_def_CMDEG">#REF!</definedName>
    <definedName name="is_tax_def_CMELE" localSheetId="3">#REF!</definedName>
    <definedName name="is_tax_def_CMELE" localSheetId="2">#REF!</definedName>
    <definedName name="is_tax_def_CMELE" localSheetId="1">#REF!</definedName>
    <definedName name="is_tax_def_CMELE">#REF!</definedName>
    <definedName name="is_tax_def_cres" localSheetId="3">#REF!</definedName>
    <definedName name="is_tax_def_cres" localSheetId="2">#REF!</definedName>
    <definedName name="is_tax_def_cres" localSheetId="1">#REF!</definedName>
    <definedName name="is_tax_def_cres">#REF!</definedName>
    <definedName name="is_tax_def_crmw" localSheetId="3">#REF!</definedName>
    <definedName name="is_tax_def_crmw" localSheetId="2">#REF!</definedName>
    <definedName name="is_tax_def_crmw" localSheetId="1">#REF!</definedName>
    <definedName name="is_tax_def_crmw">#REF!</definedName>
    <definedName name="is_tax_def_dcc" localSheetId="3">#REF!</definedName>
    <definedName name="is_tax_def_dcc" localSheetId="2">#REF!</definedName>
    <definedName name="is_tax_def_dcc" localSheetId="1">#REF!</definedName>
    <definedName name="is_tax_def_dcc">#REF!</definedName>
    <definedName name="is_tax_def_dccw" localSheetId="3">#REF!</definedName>
    <definedName name="is_tax_def_dccw" localSheetId="2">#REF!</definedName>
    <definedName name="is_tax_def_dccw" localSheetId="1">#REF!</definedName>
    <definedName name="is_tax_def_dccw">#REF!</definedName>
    <definedName name="is_tax_def_dcom" localSheetId="3">#REF!</definedName>
    <definedName name="is_tax_def_dcom" localSheetId="2">#REF!</definedName>
    <definedName name="is_tax_def_dcom" localSheetId="1">#REF!</definedName>
    <definedName name="is_tax_def_dcom">#REF!</definedName>
    <definedName name="is_tax_def_desi" localSheetId="3">#REF!</definedName>
    <definedName name="is_tax_def_desi" localSheetId="2">#REF!</definedName>
    <definedName name="is_tax_def_desi" localSheetId="1">#REF!</definedName>
    <definedName name="is_tax_def_desi">#REF!</definedName>
    <definedName name="is_tax_def_dfd" localSheetId="3">#REF!</definedName>
    <definedName name="is_tax_def_dfd" localSheetId="2">#REF!</definedName>
    <definedName name="is_tax_def_dfd" localSheetId="1">#REF!</definedName>
    <definedName name="is_tax_def_dfd">#REF!</definedName>
    <definedName name="is_tax_def_dnet" localSheetId="3">#REF!</definedName>
    <definedName name="is_tax_def_dnet" localSheetId="2">#REF!</definedName>
    <definedName name="is_tax_def_dnet" localSheetId="1">#REF!</definedName>
    <definedName name="is_tax_def_dnet">#REF!</definedName>
    <definedName name="is_tax_def_dpbg" localSheetId="3">#REF!</definedName>
    <definedName name="is_tax_def_dpbg" localSheetId="2">#REF!</definedName>
    <definedName name="is_tax_def_dpbg" localSheetId="1">#REF!</definedName>
    <definedName name="is_tax_def_dpbg">#REF!</definedName>
    <definedName name="is_tax_def_dsol" localSheetId="3">#REF!</definedName>
    <definedName name="is_tax_def_dsol" localSheetId="2">#REF!</definedName>
    <definedName name="is_tax_def_dsol" localSheetId="1">#REF!</definedName>
    <definedName name="is_tax_def_dsol">#REF!</definedName>
    <definedName name="is_tax_def_elec" localSheetId="3">#REF!</definedName>
    <definedName name="is_tax_def_elec" localSheetId="2">#REF!</definedName>
    <definedName name="is_tax_def_elec" localSheetId="1">#REF!</definedName>
    <definedName name="is_tax_def_elec">#REF!</definedName>
    <definedName name="is_tax_def_esvc" localSheetId="3">#REF!</definedName>
    <definedName name="is_tax_def_esvc" localSheetId="2">#REF!</definedName>
    <definedName name="is_tax_def_esvc" localSheetId="1">#REF!</definedName>
    <definedName name="is_tax_def_esvc">#REF!</definedName>
    <definedName name="is_tax_def_fnco" localSheetId="3">#REF!</definedName>
    <definedName name="is_tax_def_fnco" localSheetId="2">#REF!</definedName>
    <definedName name="is_tax_def_fnco" localSheetId="1">#REF!</definedName>
    <definedName name="is_tax_def_fnco">#REF!</definedName>
    <definedName name="is_tax_def_fsac" localSheetId="3">#REF!</definedName>
    <definedName name="is_tax_def_fsac" localSheetId="2">#REF!</definedName>
    <definedName name="is_tax_def_fsac" localSheetId="1">#REF!</definedName>
    <definedName name="is_tax_def_fsac">#REF!</definedName>
    <definedName name="is_tax_def_fstp" localSheetId="3">#REF!</definedName>
    <definedName name="is_tax_def_fstp" localSheetId="2">#REF!</definedName>
    <definedName name="is_tax_def_fstp" localSheetId="1">#REF!</definedName>
    <definedName name="is_tax_def_fstp">#REF!</definedName>
    <definedName name="is_tax_def_gadd" localSheetId="3">#REF!</definedName>
    <definedName name="is_tax_def_gadd" localSheetId="2">#REF!</definedName>
    <definedName name="is_tax_def_gadd" localSheetId="1">#REF!</definedName>
    <definedName name="is_tax_def_gadd">#REF!</definedName>
    <definedName name="is_tax_def_gadi" localSheetId="3">#REF!</definedName>
    <definedName name="is_tax_def_gadi" localSheetId="2">#REF!</definedName>
    <definedName name="is_tax_def_gadi" localSheetId="1">#REF!</definedName>
    <definedName name="is_tax_def_gadi">#REF!</definedName>
    <definedName name="is_tax_def_govd" localSheetId="3">#REF!</definedName>
    <definedName name="is_tax_def_govd" localSheetId="2">#REF!</definedName>
    <definedName name="is_tax_def_govd" localSheetId="1">#REF!</definedName>
    <definedName name="is_tax_def_govd">#REF!</definedName>
    <definedName name="is_tax_def_gove" localSheetId="3">#REF!</definedName>
    <definedName name="is_tax_def_gove" localSheetId="2">#REF!</definedName>
    <definedName name="is_tax_def_gove" localSheetId="1">#REF!</definedName>
    <definedName name="is_tax_def_gove">#REF!</definedName>
    <definedName name="is_tax_def_nep" localSheetId="3">#REF!</definedName>
    <definedName name="is_tax_def_nep" localSheetId="2">#REF!</definedName>
    <definedName name="is_tax_def_nep" localSheetId="1">#REF!</definedName>
    <definedName name="is_tax_def_nep">#REF!</definedName>
    <definedName name="is_tax_def_resm" localSheetId="3">#REF!</definedName>
    <definedName name="is_tax_def_resm" localSheetId="2">#REF!</definedName>
    <definedName name="is_tax_def_resm" localSheetId="1">#REF!</definedName>
    <definedName name="is_tax_def_resm">#REF!</definedName>
    <definedName name="is_tax_def_tam" localSheetId="3">#REF!</definedName>
    <definedName name="is_tax_def_tam" localSheetId="2">#REF!</definedName>
    <definedName name="is_tax_def_tam" localSheetId="1">#REF!</definedName>
    <definedName name="is_tax_def_tam">#REF!</definedName>
    <definedName name="is_tax_def_tsc" localSheetId="3">#REF!</definedName>
    <definedName name="is_tax_def_tsc" localSheetId="2">#REF!</definedName>
    <definedName name="is_tax_def_tsc" localSheetId="1">#REF!</definedName>
    <definedName name="is_tax_def_tsc">#REF!</definedName>
    <definedName name="is_tax_def_vent" localSheetId="3">#REF!</definedName>
    <definedName name="is_tax_def_vent" localSheetId="2">#REF!</definedName>
    <definedName name="is_tax_def_vent" localSheetId="1">#REF!</definedName>
    <definedName name="is_tax_def_vent">#REF!</definedName>
    <definedName name="is_tax_itc" localSheetId="3">#REF!</definedName>
    <definedName name="is_tax_itc" localSheetId="2">#REF!</definedName>
    <definedName name="is_tax_itc" localSheetId="1">#REF!</definedName>
    <definedName name="is_tax_itc">#REF!</definedName>
    <definedName name="is_tot_inc_taxes" localSheetId="3">#REF!</definedName>
    <definedName name="is_tot_inc_taxes" localSheetId="2">#REF!</definedName>
    <definedName name="is_tot_inc_taxes" localSheetId="1">#REF!</definedName>
    <definedName name="is_tot_inc_taxes">#REF!</definedName>
    <definedName name="is_tot_oth_inc" localSheetId="3">#REF!</definedName>
    <definedName name="is_tot_oth_inc" localSheetId="2">#REF!</definedName>
    <definedName name="is_tot_oth_inc" localSheetId="1">#REF!</definedName>
    <definedName name="is_tot_oth_inc">#REF!</definedName>
    <definedName name="J607_" localSheetId="3">[38]Journal!#REF!</definedName>
    <definedName name="J607_" localSheetId="2">[38]Journal!#REF!</definedName>
    <definedName name="J607_" localSheetId="1">[38]Journal!#REF!</definedName>
    <definedName name="J607_">[38]Journal!#REF!</definedName>
    <definedName name="Jan" localSheetId="3">#REF!</definedName>
    <definedName name="Jan" localSheetId="2">#REF!</definedName>
    <definedName name="Jan" localSheetId="1">#REF!</definedName>
    <definedName name="Jan">#REF!</definedName>
    <definedName name="Jan_Y1" localSheetId="3">#REF!</definedName>
    <definedName name="Jan_Y1" localSheetId="2">#REF!</definedName>
    <definedName name="Jan_Y1" localSheetId="1">#REF!</definedName>
    <definedName name="Jan_Y1">#REF!</definedName>
    <definedName name="Jan_Y2" localSheetId="3">#REF!</definedName>
    <definedName name="Jan_Y2" localSheetId="2">#REF!</definedName>
    <definedName name="Jan_Y2" localSheetId="1">#REF!</definedName>
    <definedName name="Jan_Y2">#REF!</definedName>
    <definedName name="Jan_Y3" localSheetId="3">#REF!</definedName>
    <definedName name="Jan_Y3" localSheetId="2">#REF!</definedName>
    <definedName name="Jan_Y3" localSheetId="1">#REF!</definedName>
    <definedName name="Jan_Y3">#REF!</definedName>
    <definedName name="Jan00Daily">#REF!</definedName>
    <definedName name="Jan00Fwd1">#REF!</definedName>
    <definedName name="Jan00Fwd2">#REF!</definedName>
    <definedName name="Jan00Options">#REF!</definedName>
    <definedName name="January" localSheetId="3">#REF!</definedName>
    <definedName name="January" localSheetId="2">#REF!</definedName>
    <definedName name="January" localSheetId="1">#REF!</definedName>
    <definedName name="January">#REF!</definedName>
    <definedName name="January_recon" localSheetId="3">#REF!</definedName>
    <definedName name="January_recon" localSheetId="2">#REF!</definedName>
    <definedName name="January_recon" localSheetId="1">#REF!</definedName>
    <definedName name="January_recon">#REF!</definedName>
    <definedName name="JLB_Inputs" localSheetId="3">#REF!</definedName>
    <definedName name="JLB_Inputs" localSheetId="2">#REF!</definedName>
    <definedName name="JLB_Inputs" localSheetId="1">#REF!</definedName>
    <definedName name="JLB_Inputs">#REF!</definedName>
    <definedName name="jo" localSheetId="3">#REF!</definedName>
    <definedName name="jo" localSheetId="2">#REF!</definedName>
    <definedName name="jo" localSheetId="1">#REF!</definedName>
    <definedName name="jo">#REF!</definedName>
    <definedName name="Journal" localSheetId="3">#REF!</definedName>
    <definedName name="Journal" localSheetId="2">#REF!</definedName>
    <definedName name="Journal" localSheetId="1">#REF!</definedName>
    <definedName name="Journal">#REF!</definedName>
    <definedName name="Jul_Y1" localSheetId="3">#REF!</definedName>
    <definedName name="Jul_Y1" localSheetId="2">#REF!</definedName>
    <definedName name="Jul_Y1" localSheetId="1">#REF!</definedName>
    <definedName name="Jul_Y1">#REF!</definedName>
    <definedName name="Jul_Y2" localSheetId="3">#REF!</definedName>
    <definedName name="Jul_Y2" localSheetId="2">#REF!</definedName>
    <definedName name="Jul_Y2" localSheetId="1">#REF!</definedName>
    <definedName name="Jul_Y2">#REF!</definedName>
    <definedName name="Jul_Y3" localSheetId="3">#REF!</definedName>
    <definedName name="Jul_Y3" localSheetId="2">#REF!</definedName>
    <definedName name="Jul_Y3" localSheetId="1">#REF!</definedName>
    <definedName name="Jul_Y3">#REF!</definedName>
    <definedName name="Jul00Daily">#REF!</definedName>
    <definedName name="Jul00Options">#REF!</definedName>
    <definedName name="July" localSheetId="3">#REF!</definedName>
    <definedName name="July" localSheetId="2">#REF!</definedName>
    <definedName name="July" localSheetId="1">#REF!</definedName>
    <definedName name="July">#REF!</definedName>
    <definedName name="JULY_DEC">#REF!</definedName>
    <definedName name="July_recon" localSheetId="3">#REF!</definedName>
    <definedName name="July_recon" localSheetId="2">#REF!</definedName>
    <definedName name="July_recon" localSheetId="1">#REF!</definedName>
    <definedName name="July_recon">#REF!</definedName>
    <definedName name="Jun_Y1" localSheetId="3">#REF!</definedName>
    <definedName name="Jun_Y1" localSheetId="2">#REF!</definedName>
    <definedName name="Jun_Y1" localSheetId="1">#REF!</definedName>
    <definedName name="Jun_Y1">#REF!</definedName>
    <definedName name="Jun_Y2" localSheetId="3">#REF!</definedName>
    <definedName name="Jun_Y2" localSheetId="2">#REF!</definedName>
    <definedName name="Jun_Y2" localSheetId="1">#REF!</definedName>
    <definedName name="Jun_Y2">#REF!</definedName>
    <definedName name="Jun_Y3" localSheetId="3">#REF!</definedName>
    <definedName name="Jun_Y3" localSheetId="2">#REF!</definedName>
    <definedName name="Jun_Y3" localSheetId="1">#REF!</definedName>
    <definedName name="Jun_Y3">#REF!</definedName>
    <definedName name="Jun00Daily">#REF!</definedName>
    <definedName name="Jun00Fwd1">#REF!</definedName>
    <definedName name="Jun00Options">#REF!</definedName>
    <definedName name="June" localSheetId="3">#REF!</definedName>
    <definedName name="June" localSheetId="2">#REF!</definedName>
    <definedName name="June" localSheetId="1">#REF!</definedName>
    <definedName name="June">#REF!</definedName>
    <definedName name="June_recon" localSheetId="3">#REF!</definedName>
    <definedName name="June_recon" localSheetId="2">#REF!</definedName>
    <definedName name="June_recon" localSheetId="1">#REF!</definedName>
    <definedName name="June_recon">#REF!</definedName>
    <definedName name="JUNEPAGE">'[6]Duke Energy SEC FC 13 A-1'!$Z$76:$AT$120</definedName>
    <definedName name="JUNEWORKSHEET">'[6]Duke Energy SEC FC 13 A-1'!$A$78:$X$115</definedName>
    <definedName name="key_asset_cur">'[22]Page 5'!$B$1:$C$65536</definedName>
    <definedName name="key_asset_prev">'[22]Page 5'!$B$1:$D$65536</definedName>
    <definedName name="LABELTEXTCOLUMN1">#REF!</definedName>
    <definedName name="LABELTEXTROW1">#REF!</definedName>
    <definedName name="last_year">'[22]Page 3'!$C$2</definedName>
    <definedName name="Legal_Dept._EBIT" localSheetId="3">#REF!</definedName>
    <definedName name="Legal_Dept._EBIT" localSheetId="2">#REF!</definedName>
    <definedName name="Legal_Dept._EBIT" localSheetId="1">#REF!</definedName>
    <definedName name="Legal_Dept._EBIT">#REF!</definedName>
    <definedName name="ListDaysInMonth">#REF!</definedName>
    <definedName name="ListYN">[16]Protect!$Q$1:$Q$2</definedName>
    <definedName name="Long_Term_Debt_Issues_99_03_Fcst___DCC" localSheetId="3">#REF!</definedName>
    <definedName name="Long_Term_Debt_Issues_99_03_Fcst___DCC" localSheetId="2">#REF!</definedName>
    <definedName name="Long_Term_Debt_Issues_99_03_Fcst___DCC" localSheetId="1">#REF!</definedName>
    <definedName name="Long_Term_Debt_Issues_99_03_Fcst___DCC">#REF!</definedName>
    <definedName name="Long_Term_Debt_Issues_99_03_Fcst___ELEC" localSheetId="3">#REF!</definedName>
    <definedName name="Long_Term_Debt_Issues_99_03_Fcst___ELEC" localSheetId="2">#REF!</definedName>
    <definedName name="Long_Term_Debt_Issues_99_03_Fcst___ELEC" localSheetId="1">#REF!</definedName>
    <definedName name="Long_Term_Debt_Issues_99_03_Fcst___ELEC">#REF!</definedName>
    <definedName name="lookup" localSheetId="3">#REF!</definedName>
    <definedName name="lookup" localSheetId="2">#REF!</definedName>
    <definedName name="lookup" localSheetId="1">#REF!</definedName>
    <definedName name="lookup">#REF!</definedName>
    <definedName name="LT_PEC" localSheetId="3">[7]PEC_1520!#REF!</definedName>
    <definedName name="LT_PEC" localSheetId="2">[7]PEC_1520!#REF!</definedName>
    <definedName name="LT_PEC" localSheetId="1">[7]PEC_1520!#REF!</definedName>
    <definedName name="LT_PEC">[7]PEC_1520!#REF!</definedName>
    <definedName name="LT_TETCO">[7]PEC_1520!#REF!</definedName>
    <definedName name="LT_TGC">[7]PEC_1520!#REF!</definedName>
    <definedName name="LTREC">[7]PEC_1520!#REF!</definedName>
    <definedName name="LYN" localSheetId="3">#REF!</definedName>
    <definedName name="LYN" localSheetId="2">#REF!</definedName>
    <definedName name="LYN" localSheetId="1">#REF!</definedName>
    <definedName name="LYN">#REF!</definedName>
    <definedName name="m">[39]schedules!$A$9:$J$94</definedName>
    <definedName name="MACROS">#REF!</definedName>
    <definedName name="Mar_Y1" localSheetId="3">#REF!</definedName>
    <definedName name="Mar_Y1" localSheetId="2">#REF!</definedName>
    <definedName name="Mar_Y1" localSheetId="1">#REF!</definedName>
    <definedName name="Mar_Y1">#REF!</definedName>
    <definedName name="Mar_Y2" localSheetId="3">#REF!</definedName>
    <definedName name="Mar_Y2" localSheetId="2">#REF!</definedName>
    <definedName name="Mar_Y2" localSheetId="1">#REF!</definedName>
    <definedName name="Mar_Y2">#REF!</definedName>
    <definedName name="Mar_Y3" localSheetId="3">#REF!</definedName>
    <definedName name="Mar_Y3" localSheetId="2">#REF!</definedName>
    <definedName name="Mar_Y3" localSheetId="1">#REF!</definedName>
    <definedName name="Mar_Y3">#REF!</definedName>
    <definedName name="Mar00Daily">#REF!</definedName>
    <definedName name="Mar00Fwd1">#REF!</definedName>
    <definedName name="Mar00Options">#REF!</definedName>
    <definedName name="Mar00Options2">#REF!</definedName>
    <definedName name="March" localSheetId="3">#REF!</definedName>
    <definedName name="March" localSheetId="2">#REF!</definedName>
    <definedName name="March" localSheetId="1">#REF!</definedName>
    <definedName name="March">#REF!</definedName>
    <definedName name="MARCH_PAGE">'[6]Duke Energy SEC FC 13 A-1'!$Z$5:$AN$47</definedName>
    <definedName name="March_recon" localSheetId="3">#REF!</definedName>
    <definedName name="March_recon" localSheetId="2">#REF!</definedName>
    <definedName name="March_recon" localSheetId="1">#REF!</definedName>
    <definedName name="March_recon">#REF!</definedName>
    <definedName name="MARCHWORKSHEET">'[6]Duke Energy SEC FC 13 A-1'!$A$6:$J$38</definedName>
    <definedName name="market">#REF!</definedName>
    <definedName name="mastersheet">'[40]Master Credit Sheet'!$A$1:$N$33</definedName>
    <definedName name="May" localSheetId="3">#REF!</definedName>
    <definedName name="May" localSheetId="2">#REF!</definedName>
    <definedName name="May" localSheetId="1">#REF!</definedName>
    <definedName name="May">#REF!</definedName>
    <definedName name="May_recon" localSheetId="3">#REF!</definedName>
    <definedName name="May_recon" localSheetId="2">#REF!</definedName>
    <definedName name="May_recon" localSheetId="1">#REF!</definedName>
    <definedName name="May_recon">#REF!</definedName>
    <definedName name="May_Y1" localSheetId="3">#REF!</definedName>
    <definedName name="May_Y1" localSheetId="2">#REF!</definedName>
    <definedName name="May_Y1" localSheetId="1">#REF!</definedName>
    <definedName name="May_Y1">#REF!</definedName>
    <definedName name="May_Y2" localSheetId="3">#REF!</definedName>
    <definedName name="May_Y2" localSheetId="2">#REF!</definedName>
    <definedName name="May_Y2" localSheetId="1">#REF!</definedName>
    <definedName name="May_Y2">#REF!</definedName>
    <definedName name="May_Y3" localSheetId="3">#REF!</definedName>
    <definedName name="May_Y3" localSheetId="2">#REF!</definedName>
    <definedName name="May_Y3" localSheetId="1">#REF!</definedName>
    <definedName name="May_Y3">#REF!</definedName>
    <definedName name="May00Daily">#REF!</definedName>
    <definedName name="May00Fwd1">#REF!</definedName>
    <definedName name="May00Fwd2">#REF!</definedName>
    <definedName name="May00Fwd3">#REF!</definedName>
    <definedName name="May00Options">#REF!</definedName>
    <definedName name="menu_inputs" localSheetId="3">#REF!</definedName>
    <definedName name="menu_inputs" localSheetId="2">#REF!</definedName>
    <definedName name="menu_inputs" localSheetId="1">#REF!</definedName>
    <definedName name="menu_inputs">#REF!</definedName>
    <definedName name="menu_select" localSheetId="3">#REF!</definedName>
    <definedName name="menu_select" localSheetId="2">#REF!</definedName>
    <definedName name="menu_select" localSheetId="1">#REF!</definedName>
    <definedName name="menu_select">#REF!</definedName>
    <definedName name="MERCH_CUR_RPT" localSheetId="3">[26]Merch_ESTI_IS!#REF!</definedName>
    <definedName name="MERCH_CUR_RPT" localSheetId="2">[26]Merch_ESTI_IS!#REF!</definedName>
    <definedName name="MERCH_CUR_RPT" localSheetId="1">[26]Merch_ESTI_IS!#REF!</definedName>
    <definedName name="MERCH_CUR_RPT">[26]Merch_ESTI_IS!#REF!</definedName>
    <definedName name="MERCH_PRIOR_ACT">[26]Merch_ESTI_IS!#REF!</definedName>
    <definedName name="MERCH_PRIOR_RPT">[26]Merch_ESTI_IS!#REF!</definedName>
    <definedName name="mgtcm" localSheetId="3">#REF!</definedName>
    <definedName name="mgtcm" localSheetId="2">#REF!</definedName>
    <definedName name="mgtcm" localSheetId="1">#REF!</definedName>
    <definedName name="mgtcm">#REF!</definedName>
    <definedName name="MgtRpt_CF" localSheetId="3">#REF!</definedName>
    <definedName name="MgtRpt_CF" localSheetId="2">#REF!</definedName>
    <definedName name="MgtRpt_CF" localSheetId="1">#REF!</definedName>
    <definedName name="MgtRpt_CF">#REF!</definedName>
    <definedName name="MgtRpt_EBIT" localSheetId="3">#REF!</definedName>
    <definedName name="MgtRpt_EBIT" localSheetId="2">#REF!</definedName>
    <definedName name="MgtRpt_EBIT" localSheetId="1">#REF!</definedName>
    <definedName name="MgtRpt_EBIT">#REF!</definedName>
    <definedName name="mgtytd" localSheetId="3">#REF!</definedName>
    <definedName name="mgtytd" localSheetId="2">#REF!</definedName>
    <definedName name="mgtytd" localSheetId="1">#REF!</definedName>
    <definedName name="mgtytd">#REF!</definedName>
    <definedName name="Midwest_Pipelines_EBIT" localSheetId="3">#REF!</definedName>
    <definedName name="Midwest_Pipelines_EBIT" localSheetId="2">#REF!</definedName>
    <definedName name="Midwest_Pipelines_EBIT" localSheetId="1">#REF!</definedName>
    <definedName name="Midwest_Pipelines_EBIT">#REF!</definedName>
    <definedName name="min_int_ebit_detail" localSheetId="3">#REF!</definedName>
    <definedName name="min_int_ebit_detail" localSheetId="2">#REF!</definedName>
    <definedName name="min_int_ebit_detail" localSheetId="1">#REF!</definedName>
    <definedName name="min_int_ebit_detail">#REF!</definedName>
    <definedName name="min_int_int_detail" localSheetId="3">#REF!</definedName>
    <definedName name="min_int_int_detail" localSheetId="2">#REF!</definedName>
    <definedName name="min_int_int_detail" localSheetId="1">#REF!</definedName>
    <definedName name="min_int_int_detail">#REF!</definedName>
    <definedName name="Minority_interest_activity" localSheetId="3">#REF!</definedName>
    <definedName name="Minority_interest_activity" localSheetId="2">#REF!</definedName>
    <definedName name="Minority_interest_activity" localSheetId="1">#REF!</definedName>
    <definedName name="Minority_interest_activity">#REF!</definedName>
    <definedName name="Minority_Interest_DCC" localSheetId="3">#REF!</definedName>
    <definedName name="Minority_Interest_DCC" localSheetId="2">#REF!</definedName>
    <definedName name="Minority_Interest_DCC" localSheetId="1">#REF!</definedName>
    <definedName name="Minority_Interest_DCC">#REF!</definedName>
    <definedName name="Minority_Interest_DEC" localSheetId="3">#REF!</definedName>
    <definedName name="Minority_Interest_DEC" localSheetId="2">#REF!</definedName>
    <definedName name="Minority_Interest_DEC" localSheetId="1">#REF!</definedName>
    <definedName name="Minority_Interest_DEC">#REF!</definedName>
    <definedName name="Minority_Interest_ELEC" localSheetId="3">#REF!</definedName>
    <definedName name="Minority_Interest_ELEC" localSheetId="2">#REF!</definedName>
    <definedName name="Minority_Interest_ELEC" localSheetId="1">#REF!</definedName>
    <definedName name="Minority_Interest_ELEC">#REF!</definedName>
    <definedName name="Mo" localSheetId="3">#REF!</definedName>
    <definedName name="Mo" localSheetId="2">#REF!</definedName>
    <definedName name="Mo" localSheetId="1">#REF!</definedName>
    <definedName name="Mo">#REF!</definedName>
    <definedName name="Month" localSheetId="3">#REF!</definedName>
    <definedName name="Month" localSheetId="2">#REF!</definedName>
    <definedName name="Month" localSheetId="1">#REF!</definedName>
    <definedName name="Month">#REF!</definedName>
    <definedName name="Month_Report" localSheetId="3">#REF!</definedName>
    <definedName name="Month_Report" localSheetId="2">#REF!</definedName>
    <definedName name="Month_Report" localSheetId="1">#REF!</definedName>
    <definedName name="Month_Report">#REF!</definedName>
    <definedName name="MONTHLY" localSheetId="3">#REF!</definedName>
    <definedName name="MONTHLY" localSheetId="2">#REF!</definedName>
    <definedName name="MONTHLY" localSheetId="1">#REF!</definedName>
    <definedName name="MONTHLY">#REF!</definedName>
    <definedName name="Mthyr">'[25]Input Sheet'!$A$1</definedName>
    <definedName name="MTMApr00">#REF!</definedName>
    <definedName name="MTMAug00">#REF!</definedName>
    <definedName name="MTMDecember">#REF!</definedName>
    <definedName name="MTMDecember99">#REF!</definedName>
    <definedName name="MTMFeb00">#REF!</definedName>
    <definedName name="MTMJan00">#REF!</definedName>
    <definedName name="MTMJul00">#REF!</definedName>
    <definedName name="MTMJun00">#REF!</definedName>
    <definedName name="MTMJunNe">#REF!</definedName>
    <definedName name="MTMMar00">#REF!</definedName>
    <definedName name="MTMMarNe">#REF!</definedName>
    <definedName name="MTMMay00">#REF!</definedName>
    <definedName name="MTMNov00">#REF!</definedName>
    <definedName name="MTMNovember">#REF!</definedName>
    <definedName name="MTMNovember99">#REF!</definedName>
    <definedName name="MTMOct00">#REF!</definedName>
    <definedName name="MTMOctober">#REF!</definedName>
    <definedName name="MTMSep">#REF!</definedName>
    <definedName name="MTMSep00">#REF!</definedName>
    <definedName name="N_Compliance_Activity">#REF!</definedName>
    <definedName name="N_Current" localSheetId="3">#REF!</definedName>
    <definedName name="N_Current" localSheetId="2">#REF!</definedName>
    <definedName name="N_Current" localSheetId="1">#REF!</definedName>
    <definedName name="N_Current">#REF!</definedName>
    <definedName name="Native" localSheetId="3">'[41]B.1 158150-Current ARP'!$A$1:$A$123,'[41]B.1 158150-Current ARP'!$O$1:$V$123,'[41]B.1 158150-Current ARP'!$AG$1:$AK$184</definedName>
    <definedName name="Native" localSheetId="2">'[41]B.1 158150-Current ARP'!$A$1:$A$123,'[41]B.1 158150-Current ARP'!$O$1:$V$123,'[41]B.1 158150-Current ARP'!$AG$1:$AK$184</definedName>
    <definedName name="Native" localSheetId="1">'[41]B.1 158150-Current ARP'!$A$1:$A$123,'[41]B.1 158150-Current ARP'!$O$1:$V$123,'[41]B.1 158150-Current ARP'!$AG$1:$AK$184</definedName>
    <definedName name="Native">'[42]&lt;C&gt;158150-Current ARP'!$A$1:$A$123,'[42]&lt;C&gt;158150-Current ARP'!$K$1:$M$123,'[42]&lt;C&gt;158150-Current ARP'!$S$1:$W$184</definedName>
    <definedName name="Net_Property__Plant_and_Equipment" localSheetId="3">#REF!</definedName>
    <definedName name="Net_Property__Plant_and_Equipment" localSheetId="2">#REF!</definedName>
    <definedName name="Net_Property__Plant_and_Equipment" localSheetId="1">#REF!</definedName>
    <definedName name="Net_Property__Plant_and_Equipment">#REF!</definedName>
    <definedName name="new">'[2]Intangible (2)'!$E$11:$G$46</definedName>
    <definedName name="NN_Consumption" localSheetId="3">#REF!</definedName>
    <definedName name="NN_Consumption" localSheetId="2">#REF!</definedName>
    <definedName name="NN_Consumption" localSheetId="1">#REF!</definedName>
    <definedName name="NN_Consumption">#REF!</definedName>
    <definedName name="NN_Consumption_Tally" localSheetId="3">'[18]&lt;C&gt;158150-NN  ARP'!#REF!</definedName>
    <definedName name="NN_Consumption_Tally" localSheetId="2">'[18]&lt;C&gt;158150-NN  ARP'!#REF!</definedName>
    <definedName name="NN_Consumption_Tally" localSheetId="1">'[18]&lt;C&gt;158150-NN  ARP'!#REF!</definedName>
    <definedName name="NN_Consumption_Tally">'[42]&lt;C&gt;158150-Current ARP'!#REF!</definedName>
    <definedName name="NN_Current" localSheetId="3">#REF!</definedName>
    <definedName name="NN_Current" localSheetId="2">#REF!</definedName>
    <definedName name="NN_Current" localSheetId="1">#REF!</definedName>
    <definedName name="NN_Current">#REF!</definedName>
    <definedName name="non_cur_assets">"="</definedName>
    <definedName name="Non_Current_Inventory" localSheetId="3">#REF!</definedName>
    <definedName name="Non_Current_Inventory" localSheetId="2">#REF!</definedName>
    <definedName name="Non_Current_Inventory" localSheetId="1">#REF!</definedName>
    <definedName name="Non_Current_Inventory">#REF!</definedName>
    <definedName name="NOOFFFSEGMENTS1">#REF!</definedName>
    <definedName name="NOPHrs" localSheetId="3">#REF!</definedName>
    <definedName name="NOPHrs" localSheetId="2">#REF!</definedName>
    <definedName name="NOPHrs" localSheetId="1">#REF!</definedName>
    <definedName name="NOPHrs">#REF!</definedName>
    <definedName name="North_America_CAPX" localSheetId="3">#REF!</definedName>
    <definedName name="North_America_CAPX" localSheetId="2">#REF!</definedName>
    <definedName name="North_America_CAPX" localSheetId="1">#REF!</definedName>
    <definedName name="North_America_CAPX">#REF!</definedName>
    <definedName name="North_America_EBIT" localSheetId="3">#REF!</definedName>
    <definedName name="North_America_EBIT" localSheetId="2">#REF!</definedName>
    <definedName name="North_America_EBIT" localSheetId="1">#REF!</definedName>
    <definedName name="North_America_EBIT">#REF!</definedName>
    <definedName name="North_America_MAINT" localSheetId="3">#REF!</definedName>
    <definedName name="North_America_MAINT" localSheetId="2">#REF!</definedName>
    <definedName name="North_America_MAINT" localSheetId="1">#REF!</definedName>
    <definedName name="North_America_MAINT">#REF!</definedName>
    <definedName name="Northeast_Pipelines_EBIT" localSheetId="3">#REF!</definedName>
    <definedName name="Northeast_Pipelines_EBIT" localSheetId="2">#REF!</definedName>
    <definedName name="Northeast_Pipelines_EBIT" localSheetId="1">#REF!</definedName>
    <definedName name="Northeast_Pipelines_EBIT">#REF!</definedName>
    <definedName name="notes" localSheetId="3">#REF!</definedName>
    <definedName name="notes" localSheetId="2">#REF!</definedName>
    <definedName name="notes" localSheetId="1">#REF!</definedName>
    <definedName name="notes">#REF!</definedName>
    <definedName name="Nov" localSheetId="3">[29]Ele_Op!#REF!</definedName>
    <definedName name="Nov" localSheetId="2">[29]Ele_Op!#REF!</definedName>
    <definedName name="Nov" localSheetId="1">[29]Ele_Op!#REF!</definedName>
    <definedName name="Nov">[29]Ele_Op!#REF!</definedName>
    <definedName name="Nov_Y1" localSheetId="3">#REF!</definedName>
    <definedName name="Nov_Y1" localSheetId="2">#REF!</definedName>
    <definedName name="Nov_Y1" localSheetId="1">#REF!</definedName>
    <definedName name="Nov_Y1">#REF!</definedName>
    <definedName name="Nov_Y2" localSheetId="3">#REF!</definedName>
    <definedName name="Nov_Y2" localSheetId="2">#REF!</definedName>
    <definedName name="Nov_Y2" localSheetId="1">#REF!</definedName>
    <definedName name="Nov_Y2">#REF!</definedName>
    <definedName name="Nov_Y3" localSheetId="3">#REF!</definedName>
    <definedName name="Nov_Y3" localSheetId="2">#REF!</definedName>
    <definedName name="Nov_Y3" localSheetId="1">#REF!</definedName>
    <definedName name="Nov_Y3">#REF!</definedName>
    <definedName name="NovClosed">#REF!</definedName>
    <definedName name="NovD" localSheetId="3">[29]Ventures!#REF!</definedName>
    <definedName name="NovD" localSheetId="2">[29]Ventures!#REF!</definedName>
    <definedName name="NovD" localSheetId="1">[29]Ventures!#REF!</definedName>
    <definedName name="NovD">[29]Ventures!#REF!</definedName>
    <definedName name="NovDaily">#REF!</definedName>
    <definedName name="NovE">[29]Ele_Op!#REF!</definedName>
    <definedName name="November" localSheetId="3">#REF!</definedName>
    <definedName name="November" localSheetId="2">#REF!</definedName>
    <definedName name="November" localSheetId="1">#REF!</definedName>
    <definedName name="November">#REF!</definedName>
    <definedName name="November_recon" localSheetId="3">#REF!</definedName>
    <definedName name="November_recon" localSheetId="2">#REF!</definedName>
    <definedName name="November_recon" localSheetId="1">#REF!</definedName>
    <definedName name="November_recon">#REF!</definedName>
    <definedName name="NovFwd1">#REF!</definedName>
    <definedName name="NovFwd2">#REF!</definedName>
    <definedName name="NovFwd3">#REF!</definedName>
    <definedName name="NovFwd4">#REF!</definedName>
    <definedName name="NovNEClosed">#REF!</definedName>
    <definedName name="NovO" localSheetId="3">[29]Duke_other!#REF!</definedName>
    <definedName name="NovO" localSheetId="2">[29]Duke_other!#REF!</definedName>
    <definedName name="NovO" localSheetId="1">[29]Duke_other!#REF!</definedName>
    <definedName name="NovO">[29]Duke_other!#REF!</definedName>
    <definedName name="NovOptions">#REF!</definedName>
    <definedName name="NovS">[29]Eng_Serv!#REF!</definedName>
    <definedName name="NovT">[29]Gas_Trans!#REF!</definedName>
    <definedName name="NPHrs" localSheetId="3">#REF!</definedName>
    <definedName name="NPHrs" localSheetId="2">#REF!</definedName>
    <definedName name="NPHrs" localSheetId="1">#REF!</definedName>
    <definedName name="NPHrs">#REF!</definedName>
    <definedName name="npl_balance_sheet" localSheetId="3">'[26]NP&amp;L_ESTI_IS'!#REF!</definedName>
    <definedName name="npl_balance_sheet" localSheetId="2">'[26]NP&amp;L_ESTI_IS'!#REF!</definedName>
    <definedName name="npl_balance_sheet" localSheetId="1">'[26]NP&amp;L_ESTI_IS'!#REF!</definedName>
    <definedName name="npl_balance_sheet">'[26]NP&amp;L_ESTI_IS'!#REF!</definedName>
    <definedName name="NPL_CUR_RPT">'[26]NP&amp;L_ESTI_IS'!#REF!</definedName>
    <definedName name="NPL_PRIOR_ACT">'[26]NP&amp;L_ESTI_IS'!#REF!</definedName>
    <definedName name="NPL_PRIOR_RPT">'[26]NP&amp;L_ESTI_IS'!#REF!</definedName>
    <definedName name="nSFE">[12]Ref_dat!$N$3</definedName>
    <definedName name="Num_Rows" localSheetId="3">#REF!</definedName>
    <definedName name="Num_Rows" localSheetId="2">#REF!</definedName>
    <definedName name="Num_Rows" localSheetId="1">#REF!</definedName>
    <definedName name="Num_Rows">#REF!</definedName>
    <definedName name="NUMBEROFDETAILFIELDS1">#REF!</definedName>
    <definedName name="NUMBEROFHEADERFIELDS1">#REF!</definedName>
    <definedName name="NvsASD">"V2003-03-30"</definedName>
    <definedName name="NvsAutoDrillOk">"VN"</definedName>
    <definedName name="NvsElapsedTime">0.0000813657388789579</definedName>
    <definedName name="NvsEndTime">37714.5221972222</definedName>
    <definedName name="NvsInstSpec">"%,FBUSINESS_UNIT,TBU_MGT,NT&amp;M,FCURRENCY_CD,VAUD"</definedName>
    <definedName name="NvsLayoutType">"M3"</definedName>
    <definedName name="NvsNplSpec">"%,X,RZF..,CZF.."</definedName>
    <definedName name="NvsPanelEffdt">"V1900-01-01"</definedName>
    <definedName name="NvsPanelSetid">"VSHARE"</definedName>
    <definedName name="NvsReqBU">"V51020"</definedName>
    <definedName name="NvsReqBUOnly">"VN"</definedName>
    <definedName name="NvsTransLed">"VN"</definedName>
    <definedName name="NvsTreeASD">"V2003-03-30"</definedName>
    <definedName name="NvsValTbl.BUSINESS_UNIT">"BUS_UNIT_TBL_FS"</definedName>
    <definedName name="NvsValTbl.CURRENCY_CD">"CURRENCY_CD_TBL"</definedName>
    <definedName name="NvsValTbl.DEPTID">"DEPARTMENT_TBL"</definedName>
    <definedName name="NvsValTbl.SCENARIO">"BD_SCENARIO_TBL"</definedName>
    <definedName name="Oct" localSheetId="3">[29]Ele_Op!#REF!</definedName>
    <definedName name="Oct" localSheetId="2">[29]Ele_Op!#REF!</definedName>
    <definedName name="Oct" localSheetId="1">[29]Ele_Op!#REF!</definedName>
    <definedName name="Oct">[29]Ele_Op!#REF!</definedName>
    <definedName name="Oct_Y1" localSheetId="3">#REF!</definedName>
    <definedName name="Oct_Y1" localSheetId="2">#REF!</definedName>
    <definedName name="Oct_Y1" localSheetId="1">#REF!</definedName>
    <definedName name="Oct_Y1">#REF!</definedName>
    <definedName name="Oct_Y2" localSheetId="3">#REF!</definedName>
    <definedName name="Oct_Y2" localSheetId="2">#REF!</definedName>
    <definedName name="Oct_Y2" localSheetId="1">#REF!</definedName>
    <definedName name="Oct_Y2">#REF!</definedName>
    <definedName name="Oct_Y3" localSheetId="3">#REF!</definedName>
    <definedName name="Oct_Y3" localSheetId="2">#REF!</definedName>
    <definedName name="Oct_Y3" localSheetId="1">#REF!</definedName>
    <definedName name="Oct_Y3">#REF!</definedName>
    <definedName name="OctD" localSheetId="3">[29]Ventures!#REF!</definedName>
    <definedName name="OctD" localSheetId="2">[29]Ventures!#REF!</definedName>
    <definedName name="OctD" localSheetId="1">[29]Ventures!#REF!</definedName>
    <definedName name="OctD">[29]Ventures!#REF!</definedName>
    <definedName name="OctDaily">#REF!</definedName>
    <definedName name="OctE">[29]Ele_Op!#REF!</definedName>
    <definedName name="OctFwdOffPeak">#REF!</definedName>
    <definedName name="OctFwdOffPeak2">#REF!</definedName>
    <definedName name="OctFwdOnPeak">#REF!</definedName>
    <definedName name="OctO">[29]Duke_other!#REF!</definedName>
    <definedName name="October" localSheetId="3">#REF!</definedName>
    <definedName name="October" localSheetId="2">#REF!</definedName>
    <definedName name="October" localSheetId="1">#REF!</definedName>
    <definedName name="October">#REF!</definedName>
    <definedName name="October_recon" localSheetId="3">#REF!</definedName>
    <definedName name="October_recon" localSheetId="2">#REF!</definedName>
    <definedName name="October_recon" localSheetId="1">#REF!</definedName>
    <definedName name="October_recon">#REF!</definedName>
    <definedName name="OctOptFwd1">#REF!</definedName>
    <definedName name="OctOptFwd2">#REF!</definedName>
    <definedName name="OctOptFwd3">#REF!</definedName>
    <definedName name="OctOptions">#REF!</definedName>
    <definedName name="OctS" localSheetId="3">[29]Eng_Serv!#REF!</definedName>
    <definedName name="OctS" localSheetId="2">[29]Eng_Serv!#REF!</definedName>
    <definedName name="OctS" localSheetId="1">[29]Eng_Serv!#REF!</definedName>
    <definedName name="OctS">[29]Eng_Serv!#REF!</definedName>
    <definedName name="OctT">[29]Gas_Trans!#REF!</definedName>
    <definedName name="Off_Balance_Sheet_Financing_per_template___DCC" localSheetId="3">#REF!</definedName>
    <definedName name="Off_Balance_Sheet_Financing_per_template___DCC" localSheetId="2">#REF!</definedName>
    <definedName name="Off_Balance_Sheet_Financing_per_template___DCC" localSheetId="1">#REF!</definedName>
    <definedName name="Off_Balance_Sheet_Financing_per_template___DCC">#REF!</definedName>
    <definedName name="Off_Balance_Sheet_Financing_per_template___ELEC" localSheetId="3">#REF!</definedName>
    <definedName name="Off_Balance_Sheet_Financing_per_template___ELEC" localSheetId="2">#REF!</definedName>
    <definedName name="Off_Balance_Sheet_Financing_per_template___ELEC" localSheetId="1">#REF!</definedName>
    <definedName name="Off_Balance_Sheet_Financing_per_template___ELEC">#REF!</definedName>
    <definedName name="Off_Credit_Project_Financing___DCC" localSheetId="3">#REF!</definedName>
    <definedName name="Off_Credit_Project_Financing___DCC" localSheetId="2">#REF!</definedName>
    <definedName name="Off_Credit_Project_Financing___DCC" localSheetId="1">#REF!</definedName>
    <definedName name="Off_Credit_Project_Financing___DCC">#REF!</definedName>
    <definedName name="Off_Credit_Project_Financing___ELEC" localSheetId="3">#REF!</definedName>
    <definedName name="Off_Credit_Project_Financing___ELEC" localSheetId="2">#REF!</definedName>
    <definedName name="Off_Credit_Project_Financing___ELEC" localSheetId="1">#REF!</definedName>
    <definedName name="Off_Credit_Project_Financing___ELEC">#REF!</definedName>
    <definedName name="om_exp_detail" localSheetId="3">#REF!</definedName>
    <definedName name="om_exp_detail" localSheetId="2">#REF!</definedName>
    <definedName name="om_exp_detail" localSheetId="1">#REF!</definedName>
    <definedName name="om_exp_detail">#REF!</definedName>
    <definedName name="OPC" localSheetId="3">#REF!</definedName>
    <definedName name="OPC" localSheetId="2">#REF!</definedName>
    <definedName name="OPC" localSheetId="1">#REF!</definedName>
    <definedName name="OPC">#REF!</definedName>
    <definedName name="OPL" localSheetId="3">#REF!</definedName>
    <definedName name="OPL" localSheetId="2">#REF!</definedName>
    <definedName name="OPL" localSheetId="1">#REF!</definedName>
    <definedName name="OPL">#REF!</definedName>
    <definedName name="OPR" localSheetId="3">#REF!</definedName>
    <definedName name="OPR" localSheetId="2">#REF!</definedName>
    <definedName name="OPR" localSheetId="1">#REF!</definedName>
    <definedName name="OPR">#REF!</definedName>
    <definedName name="option_type_id">[12]Ref_dat!$Q$3:$Q$4</definedName>
    <definedName name="OptionType">[12]Ref_dat!$P$3:$P$4</definedName>
    <definedName name="Orphan_MOS">[43]Lookups!$K$5:$L$228</definedName>
    <definedName name="OTHER" localSheetId="3">#REF!</definedName>
    <definedName name="OTHER" localSheetId="2">#REF!</definedName>
    <definedName name="OTHER" localSheetId="1">#REF!</definedName>
    <definedName name="OTHER">#REF!</definedName>
    <definedName name="Other__RMC_Allocation_CAPX" localSheetId="3">#REF!</definedName>
    <definedName name="Other__RMC_Allocation_CAPX" localSheetId="2">#REF!</definedName>
    <definedName name="Other__RMC_Allocation_CAPX" localSheetId="1">#REF!</definedName>
    <definedName name="Other__RMC_Allocation_CAPX">#REF!</definedName>
    <definedName name="Other__RMC_Allocation_EBIT" localSheetId="3">#REF!</definedName>
    <definedName name="Other__RMC_Allocation_EBIT" localSheetId="2">#REF!</definedName>
    <definedName name="Other__RMC_Allocation_EBIT" localSheetId="1">#REF!</definedName>
    <definedName name="Other__RMC_Allocation_EBIT">#REF!</definedName>
    <definedName name="Other__RMC_Allocation_MAINT" localSheetId="3">#REF!</definedName>
    <definedName name="Other__RMC_Allocation_MAINT" localSheetId="2">#REF!</definedName>
    <definedName name="Other__RMC_Allocation_MAINT" localSheetId="1">#REF!</definedName>
    <definedName name="Other__RMC_Allocation_MAINT">#REF!</definedName>
    <definedName name="Other_99_03_Fcst___DCC" localSheetId="3">#REF!</definedName>
    <definedName name="Other_99_03_Fcst___DCC" localSheetId="2">#REF!</definedName>
    <definedName name="Other_99_03_Fcst___DCC" localSheetId="1">#REF!</definedName>
    <definedName name="Other_99_03_Fcst___DCC">#REF!</definedName>
    <definedName name="Other_99_03_Fcst___ELEC" localSheetId="3">#REF!</definedName>
    <definedName name="Other_99_03_Fcst___ELEC" localSheetId="2">#REF!</definedName>
    <definedName name="Other_99_03_Fcst___ELEC" localSheetId="1">#REF!</definedName>
    <definedName name="Other_99_03_Fcst___ELEC">#REF!</definedName>
    <definedName name="Other_CAPX" localSheetId="3">#REF!</definedName>
    <definedName name="Other_CAPX" localSheetId="2">#REF!</definedName>
    <definedName name="Other_CAPX" localSheetId="1">#REF!</definedName>
    <definedName name="Other_CAPX">#REF!</definedName>
    <definedName name="Other_Debt_DCC" localSheetId="3">#REF!</definedName>
    <definedName name="Other_Debt_DCC" localSheetId="2">#REF!</definedName>
    <definedName name="Other_Debt_DCC" localSheetId="1">#REF!</definedName>
    <definedName name="Other_Debt_DCC">#REF!</definedName>
    <definedName name="Other_Debt_ELEC" localSheetId="3">#REF!</definedName>
    <definedName name="Other_Debt_ELEC" localSheetId="2">#REF!</definedName>
    <definedName name="Other_Debt_ELEC" localSheetId="1">#REF!</definedName>
    <definedName name="Other_Debt_ELEC">#REF!</definedName>
    <definedName name="Other_EBIT" localSheetId="3">#REF!</definedName>
    <definedName name="Other_EBIT" localSheetId="2">#REF!</definedName>
    <definedName name="Other_EBIT" localSheetId="1">#REF!</definedName>
    <definedName name="Other_EBIT">#REF!</definedName>
    <definedName name="Other_Equity_DCC" localSheetId="3">#REF!</definedName>
    <definedName name="Other_Equity_DCC" localSheetId="2">#REF!</definedName>
    <definedName name="Other_Equity_DCC" localSheetId="1">#REF!</definedName>
    <definedName name="Other_Equity_DCC">#REF!</definedName>
    <definedName name="Other_Equity_ELEC" localSheetId="3">#REF!</definedName>
    <definedName name="Other_Equity_ELEC" localSheetId="2">#REF!</definedName>
    <definedName name="Other_Equity_ELEC" localSheetId="1">#REF!</definedName>
    <definedName name="Other_Equity_ELEC">#REF!</definedName>
    <definedName name="other_inc_ded_detail" localSheetId="3">#REF!</definedName>
    <definedName name="other_inc_ded_detail" localSheetId="2">#REF!</definedName>
    <definedName name="other_inc_ded_detail" localSheetId="1">#REF!</definedName>
    <definedName name="other_inc_ded_detail">#REF!</definedName>
    <definedName name="other_invest_detail" localSheetId="3">#REF!</definedName>
    <definedName name="other_invest_detail" localSheetId="2">#REF!</definedName>
    <definedName name="other_invest_detail" localSheetId="1">#REF!</definedName>
    <definedName name="other_invest_detail">#REF!</definedName>
    <definedName name="Other_MAINT" localSheetId="3">#REF!</definedName>
    <definedName name="Other_MAINT" localSheetId="2">#REF!</definedName>
    <definedName name="Other_MAINT" localSheetId="1">#REF!</definedName>
    <definedName name="Other_MAINT">#REF!</definedName>
    <definedName name="other_rev_detail" localSheetId="3">#REF!</definedName>
    <definedName name="other_rev_detail" localSheetId="2">#REF!</definedName>
    <definedName name="other_rev_detail" localSheetId="1">#REF!</definedName>
    <definedName name="other_rev_detail">#REF!</definedName>
    <definedName name="Outage_Page1">'[44]I-S '!$A$1:$K$44</definedName>
    <definedName name="Outage_Page2">'[44]I-S '!$A$47:$K$76</definedName>
    <definedName name="Overage">#REF!</definedName>
    <definedName name="Overage_Report">#REF!</definedName>
    <definedName name="pace" localSheetId="3">#REF!</definedName>
    <definedName name="pace" localSheetId="2">#REF!</definedName>
    <definedName name="pace" localSheetId="1">#REF!</definedName>
    <definedName name="pace">#REF!</definedName>
    <definedName name="PACE1" localSheetId="3">#REF!</definedName>
    <definedName name="PACE1" localSheetId="2">#REF!</definedName>
    <definedName name="PACE1" localSheetId="1">#REF!</definedName>
    <definedName name="PACE1">#REF!</definedName>
    <definedName name="PACE2" localSheetId="3">#REF!</definedName>
    <definedName name="PACE2" localSheetId="2">#REF!</definedName>
    <definedName name="PACE2" localSheetId="1">#REF!</definedName>
    <definedName name="PACE2">#REF!</definedName>
    <definedName name="page1" localSheetId="3">#REF!</definedName>
    <definedName name="page1" localSheetId="2">#REF!</definedName>
    <definedName name="page1" localSheetId="1">#REF!</definedName>
    <definedName name="page1">#REF!</definedName>
    <definedName name="page11">'[45]Property Rolls'!$A$5:$F$57</definedName>
    <definedName name="page12">'[45]Property Rolls'!$A$58:$F$114</definedName>
    <definedName name="page2" localSheetId="3">#REF!</definedName>
    <definedName name="page2" localSheetId="2">#REF!</definedName>
    <definedName name="page2" localSheetId="1">#REF!</definedName>
    <definedName name="page2">#REF!</definedName>
    <definedName name="page3" localSheetId="3">#REF!</definedName>
    <definedName name="page3" localSheetId="2">#REF!</definedName>
    <definedName name="page3" localSheetId="1">#REF!</definedName>
    <definedName name="page3">#REF!</definedName>
    <definedName name="page4" localSheetId="3">#REF!</definedName>
    <definedName name="page4" localSheetId="2">#REF!</definedName>
    <definedName name="page4" localSheetId="1">#REF!</definedName>
    <definedName name="page4">#REF!</definedName>
    <definedName name="page5" localSheetId="3">#REF!</definedName>
    <definedName name="page5" localSheetId="2">#REF!</definedName>
    <definedName name="page5" localSheetId="1">#REF!</definedName>
    <definedName name="page5">#REF!</definedName>
    <definedName name="PartialBarrier" localSheetId="3">#N/A</definedName>
    <definedName name="PartialBarrier" localSheetId="2">#N/A</definedName>
    <definedName name="PartialBarrier" localSheetId="1">#N/A</definedName>
    <definedName name="PartialBarrier">#N/A</definedName>
    <definedName name="Payments">[46]Payments!$A$1:$R$33</definedName>
    <definedName name="PEC" localSheetId="3">[9]PEC_1520_NE!#REF!</definedName>
    <definedName name="PEC" localSheetId="2">[9]PEC_1520_NE!#REF!</definedName>
    <definedName name="PEC" localSheetId="1">[9]PEC_1520_NE!#REF!</definedName>
    <definedName name="PEC">[9]PEC_1520_NE!#REF!</definedName>
    <definedName name="pecdebt">'[28]Debt Detail'!#REF!</definedName>
    <definedName name="PED" localSheetId="3">#REF!</definedName>
    <definedName name="PED" localSheetId="2">#REF!</definedName>
    <definedName name="PED" localSheetId="1">#REF!</definedName>
    <definedName name="PED">#REF!</definedName>
    <definedName name="PEPL" localSheetId="3">[9]PEC_1520_NE!#REF!</definedName>
    <definedName name="PEPL" localSheetId="2">[9]PEC_1520_NE!#REF!</definedName>
    <definedName name="PEPL" localSheetId="1">[9]PEC_1520_NE!#REF!</definedName>
    <definedName name="PEPL">[9]PEC_1520_NE!#REF!</definedName>
    <definedName name="PEPL__Pan_Gathering___Co._10042" localSheetId="3">#REF!</definedName>
    <definedName name="PEPL__Pan_Gathering___Co._10042" localSheetId="2">#REF!</definedName>
    <definedName name="PEPL__Pan_Gathering___Co._10042" localSheetId="1">#REF!</definedName>
    <definedName name="PEPL__Pan_Gathering___Co._10042">#REF!</definedName>
    <definedName name="PER" localSheetId="3">#REF!</definedName>
    <definedName name="PER" localSheetId="2">#REF!</definedName>
    <definedName name="PER" localSheetId="1">#REF!</definedName>
    <definedName name="PER">#REF!</definedName>
    <definedName name="PERIODSETNAME1">#REF!</definedName>
    <definedName name="phil" localSheetId="3">#REF!</definedName>
    <definedName name="phil" localSheetId="2">#REF!</definedName>
    <definedName name="phil" localSheetId="1">#REF!</definedName>
    <definedName name="phil">#REF!</definedName>
    <definedName name="Pipelines_CAPX" localSheetId="3">#REF!</definedName>
    <definedName name="Pipelines_CAPX" localSheetId="2">#REF!</definedName>
    <definedName name="Pipelines_CAPX" localSheetId="1">#REF!</definedName>
    <definedName name="Pipelines_CAPX">#REF!</definedName>
    <definedName name="Pipelines_MAINT" localSheetId="3">#REF!</definedName>
    <definedName name="Pipelines_MAINT" localSheetId="2">#REF!</definedName>
    <definedName name="Pipelines_MAINT" localSheetId="1">#REF!</definedName>
    <definedName name="Pipelines_MAINT">#REF!</definedName>
    <definedName name="portfolio_summary" localSheetId="3">#REF!</definedName>
    <definedName name="portfolio_summary" localSheetId="2">#REF!</definedName>
    <definedName name="portfolio_summary" localSheetId="1">#REF!</definedName>
    <definedName name="portfolio_summary">#REF!</definedName>
    <definedName name="POSTERRORSTOSUSP1">#REF!</definedName>
    <definedName name="Pr_mth_lease" localSheetId="3">#REF!</definedName>
    <definedName name="Pr_mth_lease" localSheetId="2">#REF!</definedName>
    <definedName name="Pr_mth_lease" localSheetId="1">#REF!</definedName>
    <definedName name="Pr_mth_lease">#REF!</definedName>
    <definedName name="preferred_activity" localSheetId="3">#REF!</definedName>
    <definedName name="preferred_activity" localSheetId="2">#REF!</definedName>
    <definedName name="preferred_activity" localSheetId="1">#REF!</definedName>
    <definedName name="preferred_activity">#REF!</definedName>
    <definedName name="Preferred_Dividends" localSheetId="3">#REF!</definedName>
    <definedName name="Preferred_Dividends" localSheetId="2">#REF!</definedName>
    <definedName name="Preferred_Dividends" localSheetId="1">#REF!</definedName>
    <definedName name="Preferred_Dividends">#REF!</definedName>
    <definedName name="Pretax_interest_coverage_DCC" localSheetId="3">#REF!</definedName>
    <definedName name="Pretax_interest_coverage_DCC" localSheetId="2">#REF!</definedName>
    <definedName name="Pretax_interest_coverage_DCC" localSheetId="1">#REF!</definedName>
    <definedName name="Pretax_interest_coverage_DCC">#REF!</definedName>
    <definedName name="Pretax_interest_coverage_DEC" localSheetId="3">#REF!</definedName>
    <definedName name="Pretax_interest_coverage_DEC" localSheetId="2">#REF!</definedName>
    <definedName name="Pretax_interest_coverage_DEC" localSheetId="1">#REF!</definedName>
    <definedName name="Pretax_interest_coverage_DEC">#REF!</definedName>
    <definedName name="Pretax_interest_coverage_DEC_sensitivity" localSheetId="3">#REF!</definedName>
    <definedName name="Pretax_interest_coverage_DEC_sensitivity" localSheetId="2">#REF!</definedName>
    <definedName name="Pretax_interest_coverage_DEC_sensitivity" localSheetId="1">#REF!</definedName>
    <definedName name="Pretax_interest_coverage_DEC_sensitivity">#REF!</definedName>
    <definedName name="prev_alpha_month">'[22]Page 3'!$D$2</definedName>
    <definedName name="prev_dec">'[22]Page 5'!$E$1:$E$65536</definedName>
    <definedName name="prev_month">'[22]Page 5'!$D$1:$D$65536</definedName>
    <definedName name="prev_year">'[22]Page 3'!$E$2</definedName>
    <definedName name="PriceHrsTable" localSheetId="3">#REF!</definedName>
    <definedName name="PriceHrsTable" localSheetId="2">#REF!</definedName>
    <definedName name="PriceHrsTable" localSheetId="1">#REF!</definedName>
    <definedName name="PriceHrsTable">#REF!</definedName>
    <definedName name="Princ_Retirements">'[8]Amort. Debt'!$AL$32</definedName>
    <definedName name="Principal_Retirements_of_Amort._Debt___DCC" localSheetId="3">#REF!</definedName>
    <definedName name="Principal_Retirements_of_Amort._Debt___DCC" localSheetId="2">#REF!</definedName>
    <definedName name="Principal_Retirements_of_Amort._Debt___DCC" localSheetId="1">#REF!</definedName>
    <definedName name="Principal_Retirements_of_Amort._Debt___DCC">#REF!</definedName>
    <definedName name="Principle_repayments_amort_debt">'[8]Amort. Debt'!$AL$18</definedName>
    <definedName name="PRINT" localSheetId="3">#REF!</definedName>
    <definedName name="PRINT" localSheetId="2">#REF!</definedName>
    <definedName name="PRINT" localSheetId="1">#REF!</definedName>
    <definedName name="PRINT">#REF!</definedName>
    <definedName name="_xlnm.Print_Area" localSheetId="0">'Jun 23-May 24 Actvity'!$A$1:$S$56</definedName>
    <definedName name="Print_Area_MI">#REF!</definedName>
    <definedName name="_xlnm.Print_Titles" localSheetId="3">'2022'!#REF!</definedName>
    <definedName name="_xlnm.Print_Titles" localSheetId="1">'2024'!#REF!</definedName>
    <definedName name="print2">'[34]IR Earnings Drivers (QTR)'!$A$1:$P$155</definedName>
    <definedName name="print3" localSheetId="3">#REF!</definedName>
    <definedName name="print3" localSheetId="2">#REF!</definedName>
    <definedName name="print3" localSheetId="1">#REF!</definedName>
    <definedName name="print3">#REF!</definedName>
    <definedName name="print4">'[34]IR Earnings Drivers (QTR)'!$A$1:$Q$155</definedName>
    <definedName name="print5">'[34]Ongoing EPS - YTD'!$A$1:$O$44</definedName>
    <definedName name="printall" localSheetId="3">#REF!</definedName>
    <definedName name="printall" localSheetId="2">#REF!</definedName>
    <definedName name="printall" localSheetId="1">#REF!</definedName>
    <definedName name="printall">#REF!</definedName>
    <definedName name="Prior_Month" localSheetId="3">#REF!</definedName>
    <definedName name="Prior_Month" localSheetId="2">#REF!</definedName>
    <definedName name="Prior_Month" localSheetId="1">#REF!</definedName>
    <definedName name="Prior_Month">#REF!</definedName>
    <definedName name="Prior_Year" localSheetId="3">#REF!</definedName>
    <definedName name="Prior_Year" localSheetId="2">#REF!</definedName>
    <definedName name="Prior_Year" localSheetId="1">#REF!</definedName>
    <definedName name="Prior_Year">#REF!</definedName>
    <definedName name="proj_ebits_non_pfin" localSheetId="3">#REF!</definedName>
    <definedName name="proj_ebits_non_pfin" localSheetId="2">#REF!</definedName>
    <definedName name="proj_ebits_non_pfin" localSheetId="1">#REF!</definedName>
    <definedName name="proj_ebits_non_pfin">#REF!</definedName>
    <definedName name="proj_ebits_pfin" localSheetId="3">#REF!</definedName>
    <definedName name="proj_ebits_pfin" localSheetId="2">#REF!</definedName>
    <definedName name="proj_ebits_pfin" localSheetId="1">#REF!</definedName>
    <definedName name="proj_ebits_pfin">#REF!</definedName>
    <definedName name="Project_Financing_99_03_Fcst___DCC" localSheetId="3">#REF!</definedName>
    <definedName name="Project_Financing_99_03_Fcst___DCC" localSheetId="2">#REF!</definedName>
    <definedName name="Project_Financing_99_03_Fcst___DCC" localSheetId="1">#REF!</definedName>
    <definedName name="Project_Financing_99_03_Fcst___DCC">#REF!</definedName>
    <definedName name="Project_Financing_interest___DCC" localSheetId="3">#REF!</definedName>
    <definedName name="Project_Financing_interest___DCC" localSheetId="2">#REF!</definedName>
    <definedName name="Project_Financing_interest___DCC" localSheetId="1">#REF!</definedName>
    <definedName name="Project_Financing_interest___DCC">#REF!</definedName>
    <definedName name="psiaugwaci">'[47]158230 NonNative Current'!$H$74</definedName>
    <definedName name="psidecwaci">'[47]158230 NonNative Current'!$H$125</definedName>
    <definedName name="psijulywaci">'[47]158230 NonNative Current'!$H$60</definedName>
    <definedName name="psijunewaci">'[47]158230 NonNative Current'!$H$48</definedName>
    <definedName name="psiMaywaci">'[47]158230 NonNative Current'!$H$36</definedName>
    <definedName name="psinovwaci">'[47]158230 NonNative Current'!$H$113</definedName>
    <definedName name="psioctwaci">'[47]158230 NonNative Current'!$H$102</definedName>
    <definedName name="psisepwaci">'[47]158230 NonNative Current'!$H$89</definedName>
    <definedName name="put_call_id">[12]Ref_dat!$O$3:$O$4</definedName>
    <definedName name="q_data_cap" localSheetId="3">#REF!</definedName>
    <definedName name="q_data_cap" localSheetId="2">#REF!</definedName>
    <definedName name="q_data_cap" localSheetId="1">#REF!</definedName>
    <definedName name="q_data_cap">#REF!</definedName>
    <definedName name="qreport" localSheetId="3">#REF!</definedName>
    <definedName name="qreport" localSheetId="2">#REF!</definedName>
    <definedName name="qreport" localSheetId="1">#REF!</definedName>
    <definedName name="qreport">#REF!</definedName>
    <definedName name="Qtr">'[44]I-S '!$A$77:$K$92</definedName>
    <definedName name="qtr_budget" localSheetId="3">#REF!</definedName>
    <definedName name="qtr_budget" localSheetId="2">#REF!</definedName>
    <definedName name="qtr_budget" localSheetId="1">#REF!</definedName>
    <definedName name="qtr_budget">#REF!</definedName>
    <definedName name="QtrAVA" localSheetId="3">#REF!</definedName>
    <definedName name="QtrAVA" localSheetId="2">#REF!</definedName>
    <definedName name="QtrAVA" localSheetId="1">#REF!</definedName>
    <definedName name="QtrAVA">#REF!</definedName>
    <definedName name="QtrCALC" localSheetId="3">#REF!</definedName>
    <definedName name="QtrCALC" localSheetId="2">#REF!</definedName>
    <definedName name="QtrCALC" localSheetId="1">#REF!</definedName>
    <definedName name="QtrCALC">#REF!</definedName>
    <definedName name="qtrcore">'[34]Ongoing EPS - QTR'!$A$1:$L$56</definedName>
    <definedName name="qtronly" localSheetId="3">#REF!</definedName>
    <definedName name="qtronly" localSheetId="2">#REF!</definedName>
    <definedName name="qtronly" localSheetId="1">#REF!</definedName>
    <definedName name="qtronly">#REF!</definedName>
    <definedName name="Qualified_Fund_Earnings" localSheetId="3">[30]Decommissioning!#REF!</definedName>
    <definedName name="Qualified_Fund_Earnings" localSheetId="2">[30]Decommissioning!#REF!</definedName>
    <definedName name="Qualified_Fund_Earnings" localSheetId="1">[30]Decommissioning!#REF!</definedName>
    <definedName name="Qualified_Fund_Earnings">[30]Decommissioning!#REF!</definedName>
    <definedName name="QUIPS_Interest_DCC" localSheetId="3">#REF!</definedName>
    <definedName name="QUIPS_Interest_DCC" localSheetId="2">#REF!</definedName>
    <definedName name="QUIPS_Interest_DCC" localSheetId="1">#REF!</definedName>
    <definedName name="QUIPS_Interest_DCC">#REF!</definedName>
    <definedName name="QUIPS_Interest_ELEC" localSheetId="3">#REF!</definedName>
    <definedName name="QUIPS_Interest_ELEC" localSheetId="2">#REF!</definedName>
    <definedName name="QUIPS_Interest_ELEC" localSheetId="1">#REF!</definedName>
    <definedName name="QUIPS_Interest_ELEC">#REF!</definedName>
    <definedName name="RangeDailyAdjustedAmt">#REF!</definedName>
    <definedName name="RATIOS" localSheetId="3">#REF!</definedName>
    <definedName name="RATIOS" localSheetId="2">#REF!</definedName>
    <definedName name="RATIOS" localSheetId="1">#REF!</definedName>
    <definedName name="RATIOS">#REF!</definedName>
    <definedName name="RBN" localSheetId="3">#REF!</definedName>
    <definedName name="RBN" localSheetId="2">#REF!</definedName>
    <definedName name="RBN" localSheetId="1">#REF!</definedName>
    <definedName name="RBN">#REF!</definedName>
    <definedName name="RBU" localSheetId="3">#REF!</definedName>
    <definedName name="RBU" localSheetId="2">#REF!</definedName>
    <definedName name="RBU" localSheetId="1">#REF!</definedName>
    <definedName name="RBU">#REF!</definedName>
    <definedName name="recon1" localSheetId="3">#REF!</definedName>
    <definedName name="recon1" localSheetId="2">#REF!</definedName>
    <definedName name="recon1" localSheetId="1">#REF!</definedName>
    <definedName name="recon1">#REF!</definedName>
    <definedName name="recon2" localSheetId="3">#REF!</definedName>
    <definedName name="recon2" localSheetId="2">#REF!</definedName>
    <definedName name="recon2" localSheetId="1">#REF!</definedName>
    <definedName name="recon2">#REF!</definedName>
    <definedName name="region_id">[12]Ref_dat!$F$3:$F$9</definedName>
    <definedName name="REPORT" localSheetId="3">#REF!</definedName>
    <definedName name="REPORT" localSheetId="2">#REF!</definedName>
    <definedName name="REPORT" localSheetId="1">#REF!</definedName>
    <definedName name="REPORT">#REF!</definedName>
    <definedName name="REPORTW" localSheetId="3">#REF!</definedName>
    <definedName name="REPORTW" localSheetId="2">#REF!</definedName>
    <definedName name="REPORTW" localSheetId="1">#REF!</definedName>
    <definedName name="REPORTW">#REF!</definedName>
    <definedName name="Resource_Management_CAPX" localSheetId="3">#REF!</definedName>
    <definedName name="Resource_Management_CAPX" localSheetId="2">#REF!</definedName>
    <definedName name="Resource_Management_CAPX" localSheetId="1">#REF!</definedName>
    <definedName name="Resource_Management_CAPX">#REF!</definedName>
    <definedName name="Resource_Management_EBIT" localSheetId="3">#REF!</definedName>
    <definedName name="Resource_Management_EBIT" localSheetId="2">#REF!</definedName>
    <definedName name="Resource_Management_EBIT" localSheetId="1">#REF!</definedName>
    <definedName name="Resource_Management_EBIT">#REF!</definedName>
    <definedName name="Resource_Management_MAINT" localSheetId="3">#REF!</definedName>
    <definedName name="Resource_Management_MAINT" localSheetId="2">#REF!</definedName>
    <definedName name="Resource_Management_MAINT" localSheetId="1">#REF!</definedName>
    <definedName name="Resource_Management_MAINT">#REF!</definedName>
    <definedName name="RESPONSIBILITYAPPLICATIONID1">#REF!</definedName>
    <definedName name="RESPONSIBILITYID1">#REF!</definedName>
    <definedName name="RESPONSIBILITYNAME1">#REF!</definedName>
    <definedName name="Retail">#REF!</definedName>
    <definedName name="return_of_cap_detail" localSheetId="3">#REF!</definedName>
    <definedName name="return_of_cap_detail" localSheetId="2">#REF!</definedName>
    <definedName name="return_of_cap_detail" localSheetId="1">#REF!</definedName>
    <definedName name="return_of_cap_detail">#REF!</definedName>
    <definedName name="rick" localSheetId="3">#REF!</definedName>
    <definedName name="rick" localSheetId="2">#REF!</definedName>
    <definedName name="rick" localSheetId="1">#REF!</definedName>
    <definedName name="rick">#REF!</definedName>
    <definedName name="RicksPage" localSheetId="3">#REF!</definedName>
    <definedName name="RicksPage" localSheetId="2">#REF!</definedName>
    <definedName name="RicksPage" localSheetId="1">#REF!</definedName>
    <definedName name="RicksPage">#REF!</definedName>
    <definedName name="RID" localSheetId="3">#REF!</definedName>
    <definedName name="RID" localSheetId="2">#REF!</definedName>
    <definedName name="RID" localSheetId="1">#REF!</definedName>
    <definedName name="RID">#REF!</definedName>
    <definedName name="RiderFAC">'[10]Rider Rev Rate Data'!$K$2:$K$40000</definedName>
    <definedName name="ROB">#REF!</definedName>
    <definedName name="Rob_Nonqual">'[13]128 YTD Ledger'!#REF!</definedName>
    <definedName name="Rob07_Nonqual">'[13]128 YTD Ledger'!#REF!</definedName>
    <definedName name="roce" localSheetId="3">#REF!</definedName>
    <definedName name="roce" localSheetId="2">#REF!</definedName>
    <definedName name="roce" localSheetId="1">#REF!</definedName>
    <definedName name="roce">#REF!</definedName>
    <definedName name="ROCE_Act" localSheetId="3">#REF!</definedName>
    <definedName name="ROCE_Act" localSheetId="2">#REF!</definedName>
    <definedName name="ROCE_Act" localSheetId="1">#REF!</definedName>
    <definedName name="ROCE_Act">#REF!</definedName>
    <definedName name="ROCE_Actual" localSheetId="3">#REF!</definedName>
    <definedName name="ROCE_Actual" localSheetId="2">#REF!</definedName>
    <definedName name="ROCE_Actual" localSheetId="1">#REF!</definedName>
    <definedName name="ROCE_Actual">#REF!</definedName>
    <definedName name="roce_avg_cap" localSheetId="3">#REF!</definedName>
    <definedName name="roce_avg_cap" localSheetId="2">#REF!</definedName>
    <definedName name="roce_avg_cap" localSheetId="1">#REF!</definedName>
    <definedName name="roce_avg_cap">#REF!</definedName>
    <definedName name="roce_avg_cap_CM4DC" localSheetId="3">#REF!</definedName>
    <definedName name="roce_avg_cap_CM4DC" localSheetId="2">#REF!</definedName>
    <definedName name="roce_avg_cap_CM4DC" localSheetId="1">#REF!</definedName>
    <definedName name="roce_avg_cap_CM4DC">#REF!</definedName>
    <definedName name="roce_avg_cap_CM4DE" localSheetId="3">#REF!</definedName>
    <definedName name="roce_avg_cap_CM4DE" localSheetId="2">#REF!</definedName>
    <definedName name="roce_avg_cap_CM4DE" localSheetId="1">#REF!</definedName>
    <definedName name="roce_avg_cap_CM4DE">#REF!</definedName>
    <definedName name="roce_avg_cap_CM4EL" localSheetId="3">#REF!</definedName>
    <definedName name="roce_avg_cap_CM4EL" localSheetId="2">#REF!</definedName>
    <definedName name="roce_avg_cap_CM4EL" localSheetId="1">#REF!</definedName>
    <definedName name="roce_avg_cap_CM4EL">#REF!</definedName>
    <definedName name="roce_avg_cap_CMDCC" localSheetId="3">#REF!</definedName>
    <definedName name="roce_avg_cap_CMDCC" localSheetId="2">#REF!</definedName>
    <definedName name="roce_avg_cap_CMDCC" localSheetId="1">#REF!</definedName>
    <definedName name="roce_avg_cap_CMDCC">#REF!</definedName>
    <definedName name="roce_avg_cap_CMDEC" localSheetId="3">#REF!</definedName>
    <definedName name="roce_avg_cap_CMDEC" localSheetId="2">#REF!</definedName>
    <definedName name="roce_avg_cap_CMDEC" localSheetId="1">#REF!</definedName>
    <definedName name="roce_avg_cap_CMDEC">#REF!</definedName>
    <definedName name="roce_avg_cap_CMDEG" localSheetId="3">#REF!</definedName>
    <definedName name="roce_avg_cap_CMDEG" localSheetId="2">#REF!</definedName>
    <definedName name="roce_avg_cap_CMDEG" localSheetId="1">#REF!</definedName>
    <definedName name="roce_avg_cap_CMDEG">#REF!</definedName>
    <definedName name="roce_avg_cap_CMELE" localSheetId="3">#REF!</definedName>
    <definedName name="roce_avg_cap_CMELE" localSheetId="2">#REF!</definedName>
    <definedName name="roce_avg_cap_CMELE" localSheetId="1">#REF!</definedName>
    <definedName name="roce_avg_cap_CMELE">#REF!</definedName>
    <definedName name="roce_avg_cap_cres" localSheetId="3">#REF!</definedName>
    <definedName name="roce_avg_cap_cres" localSheetId="2">#REF!</definedName>
    <definedName name="roce_avg_cap_cres" localSheetId="1">#REF!</definedName>
    <definedName name="roce_avg_cap_cres">#REF!</definedName>
    <definedName name="roce_avg_cap_crmw" localSheetId="3">#REF!</definedName>
    <definedName name="roce_avg_cap_crmw" localSheetId="2">#REF!</definedName>
    <definedName name="roce_avg_cap_crmw" localSheetId="1">#REF!</definedName>
    <definedName name="roce_avg_cap_crmw">#REF!</definedName>
    <definedName name="roce_avg_cap_dcc" localSheetId="3">#REF!</definedName>
    <definedName name="roce_avg_cap_dcc" localSheetId="2">#REF!</definedName>
    <definedName name="roce_avg_cap_dcc" localSheetId="1">#REF!</definedName>
    <definedName name="roce_avg_cap_dcc">#REF!</definedName>
    <definedName name="roce_avg_cap_dccw" localSheetId="3">#REF!</definedName>
    <definedName name="roce_avg_cap_dccw" localSheetId="2">#REF!</definedName>
    <definedName name="roce_avg_cap_dccw" localSheetId="1">#REF!</definedName>
    <definedName name="roce_avg_cap_dccw">#REF!</definedName>
    <definedName name="roce_avg_cap_dcom" localSheetId="3">#REF!</definedName>
    <definedName name="roce_avg_cap_dcom" localSheetId="2">#REF!</definedName>
    <definedName name="roce_avg_cap_dcom" localSheetId="1">#REF!</definedName>
    <definedName name="roce_avg_cap_dcom">#REF!</definedName>
    <definedName name="roce_avg_cap_desi" localSheetId="3">#REF!</definedName>
    <definedName name="roce_avg_cap_desi" localSheetId="2">#REF!</definedName>
    <definedName name="roce_avg_cap_desi" localSheetId="1">#REF!</definedName>
    <definedName name="roce_avg_cap_desi">#REF!</definedName>
    <definedName name="roce_avg_cap_dfd" localSheetId="3">#REF!</definedName>
    <definedName name="roce_avg_cap_dfd" localSheetId="2">#REF!</definedName>
    <definedName name="roce_avg_cap_dfd" localSheetId="1">#REF!</definedName>
    <definedName name="roce_avg_cap_dfd">#REF!</definedName>
    <definedName name="roce_avg_cap_dnet" localSheetId="3">#REF!</definedName>
    <definedName name="roce_avg_cap_dnet" localSheetId="2">#REF!</definedName>
    <definedName name="roce_avg_cap_dnet" localSheetId="1">#REF!</definedName>
    <definedName name="roce_avg_cap_dnet">#REF!</definedName>
    <definedName name="roce_avg_cap_dpbg" localSheetId="3">#REF!</definedName>
    <definedName name="roce_avg_cap_dpbg" localSheetId="2">#REF!</definedName>
    <definedName name="roce_avg_cap_dpbg" localSheetId="1">#REF!</definedName>
    <definedName name="roce_avg_cap_dpbg">#REF!</definedName>
    <definedName name="roce_avg_cap_dsol" localSheetId="3">#REF!</definedName>
    <definedName name="roce_avg_cap_dsol" localSheetId="2">#REF!</definedName>
    <definedName name="roce_avg_cap_dsol" localSheetId="1">#REF!</definedName>
    <definedName name="roce_avg_cap_dsol">#REF!</definedName>
    <definedName name="roce_avg_cap_elec" localSheetId="3">#REF!</definedName>
    <definedName name="roce_avg_cap_elec" localSheetId="2">#REF!</definedName>
    <definedName name="roce_avg_cap_elec" localSheetId="1">#REF!</definedName>
    <definedName name="roce_avg_cap_elec">#REF!</definedName>
    <definedName name="roce_avg_cap_esvc" localSheetId="3">#REF!</definedName>
    <definedName name="roce_avg_cap_esvc" localSheetId="2">#REF!</definedName>
    <definedName name="roce_avg_cap_esvc" localSheetId="1">#REF!</definedName>
    <definedName name="roce_avg_cap_esvc">#REF!</definedName>
    <definedName name="roce_avg_cap_fnco" localSheetId="3">#REF!</definedName>
    <definedName name="roce_avg_cap_fnco" localSheetId="2">#REF!</definedName>
    <definedName name="roce_avg_cap_fnco" localSheetId="1">#REF!</definedName>
    <definedName name="roce_avg_cap_fnco">#REF!</definedName>
    <definedName name="roce_avg_cap_fsac" localSheetId="3">#REF!</definedName>
    <definedName name="roce_avg_cap_fsac" localSheetId="2">#REF!</definedName>
    <definedName name="roce_avg_cap_fsac" localSheetId="1">#REF!</definedName>
    <definedName name="roce_avg_cap_fsac">#REF!</definedName>
    <definedName name="roce_avg_cap_fstp" localSheetId="3">#REF!</definedName>
    <definedName name="roce_avg_cap_fstp" localSheetId="2">#REF!</definedName>
    <definedName name="roce_avg_cap_fstp" localSheetId="1">#REF!</definedName>
    <definedName name="roce_avg_cap_fstp">#REF!</definedName>
    <definedName name="roce_avg_cap_gadd" localSheetId="3">#REF!</definedName>
    <definedName name="roce_avg_cap_gadd" localSheetId="2">#REF!</definedName>
    <definedName name="roce_avg_cap_gadd" localSheetId="1">#REF!</definedName>
    <definedName name="roce_avg_cap_gadd">#REF!</definedName>
    <definedName name="roce_avg_cap_gadi" localSheetId="3">#REF!</definedName>
    <definedName name="roce_avg_cap_gadi" localSheetId="2">#REF!</definedName>
    <definedName name="roce_avg_cap_gadi" localSheetId="1">#REF!</definedName>
    <definedName name="roce_avg_cap_gadi">#REF!</definedName>
    <definedName name="roce_avg_cap_govd" localSheetId="3">#REF!</definedName>
    <definedName name="roce_avg_cap_govd" localSheetId="2">#REF!</definedName>
    <definedName name="roce_avg_cap_govd" localSheetId="1">#REF!</definedName>
    <definedName name="roce_avg_cap_govd">#REF!</definedName>
    <definedName name="roce_avg_cap_gove" localSheetId="3">#REF!</definedName>
    <definedName name="roce_avg_cap_gove" localSheetId="2">#REF!</definedName>
    <definedName name="roce_avg_cap_gove" localSheetId="1">#REF!</definedName>
    <definedName name="roce_avg_cap_gove">#REF!</definedName>
    <definedName name="roce_avg_cap_nep" localSheetId="3">#REF!</definedName>
    <definedName name="roce_avg_cap_nep" localSheetId="2">#REF!</definedName>
    <definedName name="roce_avg_cap_nep" localSheetId="1">#REF!</definedName>
    <definedName name="roce_avg_cap_nep">#REF!</definedName>
    <definedName name="roce_avg_cap_resm" localSheetId="3">#REF!</definedName>
    <definedName name="roce_avg_cap_resm" localSheetId="2">#REF!</definedName>
    <definedName name="roce_avg_cap_resm" localSheetId="1">#REF!</definedName>
    <definedName name="roce_avg_cap_resm">#REF!</definedName>
    <definedName name="roce_avg_cap_tam" localSheetId="3">#REF!</definedName>
    <definedName name="roce_avg_cap_tam" localSheetId="2">#REF!</definedName>
    <definedName name="roce_avg_cap_tam" localSheetId="1">#REF!</definedName>
    <definedName name="roce_avg_cap_tam">#REF!</definedName>
    <definedName name="roce_avg_cap_tsc" localSheetId="3">#REF!</definedName>
    <definedName name="roce_avg_cap_tsc" localSheetId="2">#REF!</definedName>
    <definedName name="roce_avg_cap_tsc" localSheetId="1">#REF!</definedName>
    <definedName name="roce_avg_cap_tsc">#REF!</definedName>
    <definedName name="roce_avg_cap_vent" localSheetId="3">#REF!</definedName>
    <definedName name="roce_avg_cap_vent" localSheetId="2">#REF!</definedName>
    <definedName name="roce_avg_cap_vent" localSheetId="1">#REF!</definedName>
    <definedName name="roce_avg_cap_vent">#REF!</definedName>
    <definedName name="ROCE_Bud" localSheetId="3">#REF!</definedName>
    <definedName name="ROCE_Bud" localSheetId="2">#REF!</definedName>
    <definedName name="ROCE_Bud" localSheetId="1">#REF!</definedName>
    <definedName name="ROCE_Bud">#REF!</definedName>
    <definedName name="ROCE_Budget" localSheetId="3">#REF!</definedName>
    <definedName name="ROCE_Budget" localSheetId="2">#REF!</definedName>
    <definedName name="ROCE_Budget" localSheetId="1">#REF!</definedName>
    <definedName name="ROCE_Budget">#REF!</definedName>
    <definedName name="roce_cap_adj" localSheetId="3">#REF!</definedName>
    <definedName name="roce_cap_adj" localSheetId="2">#REF!</definedName>
    <definedName name="roce_cap_adj" localSheetId="1">#REF!</definedName>
    <definedName name="roce_cap_adj">#REF!</definedName>
    <definedName name="roce_debt" localSheetId="3">#REF!</definedName>
    <definedName name="roce_debt" localSheetId="2">#REF!</definedName>
    <definedName name="roce_debt" localSheetId="1">#REF!</definedName>
    <definedName name="roce_debt">#REF!</definedName>
    <definedName name="roce_ebit" localSheetId="3">#REF!</definedName>
    <definedName name="roce_ebit" localSheetId="2">#REF!</definedName>
    <definedName name="roce_ebit" localSheetId="1">#REF!</definedName>
    <definedName name="roce_ebit">#REF!</definedName>
    <definedName name="roce_ebit_adj" localSheetId="3">#REF!</definedName>
    <definedName name="roce_ebit_adj" localSheetId="2">#REF!</definedName>
    <definedName name="roce_ebit_adj" localSheetId="1">#REF!</definedName>
    <definedName name="roce_ebit_adj">#REF!</definedName>
    <definedName name="roce_ebit_CM4DC" localSheetId="3">#REF!</definedName>
    <definedName name="roce_ebit_CM4DC" localSheetId="2">#REF!</definedName>
    <definedName name="roce_ebit_CM4DC" localSheetId="1">#REF!</definedName>
    <definedName name="roce_ebit_CM4DC">#REF!</definedName>
    <definedName name="roce_ebit_CM4DE" localSheetId="3">#REF!</definedName>
    <definedName name="roce_ebit_CM4DE" localSheetId="2">#REF!</definedName>
    <definedName name="roce_ebit_CM4DE" localSheetId="1">#REF!</definedName>
    <definedName name="roce_ebit_CM4DE">#REF!</definedName>
    <definedName name="roce_ebit_CM4EL" localSheetId="3">#REF!</definedName>
    <definedName name="roce_ebit_CM4EL" localSheetId="2">#REF!</definedName>
    <definedName name="roce_ebit_CM4EL" localSheetId="1">#REF!</definedName>
    <definedName name="roce_ebit_CM4EL">#REF!</definedName>
    <definedName name="roce_ebit_CMDCC" localSheetId="3">#REF!</definedName>
    <definedName name="roce_ebit_CMDCC" localSheetId="2">#REF!</definedName>
    <definedName name="roce_ebit_CMDCC" localSheetId="1">#REF!</definedName>
    <definedName name="roce_ebit_CMDCC">#REF!</definedName>
    <definedName name="roce_ebit_CMDEC" localSheetId="3">#REF!</definedName>
    <definedName name="roce_ebit_CMDEC" localSheetId="2">#REF!</definedName>
    <definedName name="roce_ebit_CMDEC" localSheetId="1">#REF!</definedName>
    <definedName name="roce_ebit_CMDEC">#REF!</definedName>
    <definedName name="roce_ebit_CMDEG" localSheetId="3">#REF!</definedName>
    <definedName name="roce_ebit_CMDEG" localSheetId="2">#REF!</definedName>
    <definedName name="roce_ebit_CMDEG" localSheetId="1">#REF!</definedName>
    <definedName name="roce_ebit_CMDEG">#REF!</definedName>
    <definedName name="roce_ebit_CMELE" localSheetId="3">#REF!</definedName>
    <definedName name="roce_ebit_CMELE" localSheetId="2">#REF!</definedName>
    <definedName name="roce_ebit_CMELE" localSheetId="1">#REF!</definedName>
    <definedName name="roce_ebit_CMELE">#REF!</definedName>
    <definedName name="roce_ebit_cres" localSheetId="3">#REF!</definedName>
    <definedName name="roce_ebit_cres" localSheetId="2">#REF!</definedName>
    <definedName name="roce_ebit_cres" localSheetId="1">#REF!</definedName>
    <definedName name="roce_ebit_cres">#REF!</definedName>
    <definedName name="roce_ebit_crmw" localSheetId="3">#REF!</definedName>
    <definedName name="roce_ebit_crmw" localSheetId="2">#REF!</definedName>
    <definedName name="roce_ebit_crmw" localSheetId="1">#REF!</definedName>
    <definedName name="roce_ebit_crmw">#REF!</definedName>
    <definedName name="roce_ebit_dcc" localSheetId="3">#REF!</definedName>
    <definedName name="roce_ebit_dcc" localSheetId="2">#REF!</definedName>
    <definedName name="roce_ebit_dcc" localSheetId="1">#REF!</definedName>
    <definedName name="roce_ebit_dcc">#REF!</definedName>
    <definedName name="roce_ebit_dccw" localSheetId="3">#REF!</definedName>
    <definedName name="roce_ebit_dccw" localSheetId="2">#REF!</definedName>
    <definedName name="roce_ebit_dccw" localSheetId="1">#REF!</definedName>
    <definedName name="roce_ebit_dccw">#REF!</definedName>
    <definedName name="roce_ebit_dcom" localSheetId="3">#REF!</definedName>
    <definedName name="roce_ebit_dcom" localSheetId="2">#REF!</definedName>
    <definedName name="roce_ebit_dcom" localSheetId="1">#REF!</definedName>
    <definedName name="roce_ebit_dcom">#REF!</definedName>
    <definedName name="roce_ebit_desi" localSheetId="3">#REF!</definedName>
    <definedName name="roce_ebit_desi" localSheetId="2">#REF!</definedName>
    <definedName name="roce_ebit_desi" localSheetId="1">#REF!</definedName>
    <definedName name="roce_ebit_desi">#REF!</definedName>
    <definedName name="roce_ebit_dfd" localSheetId="3">#REF!</definedName>
    <definedName name="roce_ebit_dfd" localSheetId="2">#REF!</definedName>
    <definedName name="roce_ebit_dfd" localSheetId="1">#REF!</definedName>
    <definedName name="roce_ebit_dfd">#REF!</definedName>
    <definedName name="roce_ebit_dnet" localSheetId="3">#REF!</definedName>
    <definedName name="roce_ebit_dnet" localSheetId="2">#REF!</definedName>
    <definedName name="roce_ebit_dnet" localSheetId="1">#REF!</definedName>
    <definedName name="roce_ebit_dnet">#REF!</definedName>
    <definedName name="roce_ebit_dpbg" localSheetId="3">#REF!</definedName>
    <definedName name="roce_ebit_dpbg" localSheetId="2">#REF!</definedName>
    <definedName name="roce_ebit_dpbg" localSheetId="1">#REF!</definedName>
    <definedName name="roce_ebit_dpbg">#REF!</definedName>
    <definedName name="roce_ebit_dsol" localSheetId="3">#REF!</definedName>
    <definedName name="roce_ebit_dsol" localSheetId="2">#REF!</definedName>
    <definedName name="roce_ebit_dsol" localSheetId="1">#REF!</definedName>
    <definedName name="roce_ebit_dsol">#REF!</definedName>
    <definedName name="roce_ebit_elec" localSheetId="3">#REF!</definedName>
    <definedName name="roce_ebit_elec" localSheetId="2">#REF!</definedName>
    <definedName name="roce_ebit_elec" localSheetId="1">#REF!</definedName>
    <definedName name="roce_ebit_elec">#REF!</definedName>
    <definedName name="roce_ebit_esvc" localSheetId="3">#REF!</definedName>
    <definedName name="roce_ebit_esvc" localSheetId="2">#REF!</definedName>
    <definedName name="roce_ebit_esvc" localSheetId="1">#REF!</definedName>
    <definedName name="roce_ebit_esvc">#REF!</definedName>
    <definedName name="roce_ebit_fnco" localSheetId="3">#REF!</definedName>
    <definedName name="roce_ebit_fnco" localSheetId="2">#REF!</definedName>
    <definedName name="roce_ebit_fnco" localSheetId="1">#REF!</definedName>
    <definedName name="roce_ebit_fnco">#REF!</definedName>
    <definedName name="roce_ebit_fsac" localSheetId="3">#REF!</definedName>
    <definedName name="roce_ebit_fsac" localSheetId="2">#REF!</definedName>
    <definedName name="roce_ebit_fsac" localSheetId="1">#REF!</definedName>
    <definedName name="roce_ebit_fsac">#REF!</definedName>
    <definedName name="roce_ebit_fstp" localSheetId="3">#REF!</definedName>
    <definedName name="roce_ebit_fstp" localSheetId="2">#REF!</definedName>
    <definedName name="roce_ebit_fstp" localSheetId="1">#REF!</definedName>
    <definedName name="roce_ebit_fstp">#REF!</definedName>
    <definedName name="roce_ebit_gadd" localSheetId="3">#REF!</definedName>
    <definedName name="roce_ebit_gadd" localSheetId="2">#REF!</definedName>
    <definedName name="roce_ebit_gadd" localSheetId="1">#REF!</definedName>
    <definedName name="roce_ebit_gadd">#REF!</definedName>
    <definedName name="roce_ebit_gadi" localSheetId="3">#REF!</definedName>
    <definedName name="roce_ebit_gadi" localSheetId="2">#REF!</definedName>
    <definedName name="roce_ebit_gadi" localSheetId="1">#REF!</definedName>
    <definedName name="roce_ebit_gadi">#REF!</definedName>
    <definedName name="roce_ebit_govd" localSheetId="3">#REF!</definedName>
    <definedName name="roce_ebit_govd" localSheetId="2">#REF!</definedName>
    <definedName name="roce_ebit_govd" localSheetId="1">#REF!</definedName>
    <definedName name="roce_ebit_govd">#REF!</definedName>
    <definedName name="roce_ebit_gove" localSheetId="3">#REF!</definedName>
    <definedName name="roce_ebit_gove" localSheetId="2">#REF!</definedName>
    <definedName name="roce_ebit_gove" localSheetId="1">#REF!</definedName>
    <definedName name="roce_ebit_gove">#REF!</definedName>
    <definedName name="roce_ebit_nep" localSheetId="3">#REF!</definedName>
    <definedName name="roce_ebit_nep" localSheetId="2">#REF!</definedName>
    <definedName name="roce_ebit_nep" localSheetId="1">#REF!</definedName>
    <definedName name="roce_ebit_nep">#REF!</definedName>
    <definedName name="roce_ebit_resm" localSheetId="3">#REF!</definedName>
    <definedName name="roce_ebit_resm" localSheetId="2">#REF!</definedName>
    <definedName name="roce_ebit_resm" localSheetId="1">#REF!</definedName>
    <definedName name="roce_ebit_resm">#REF!</definedName>
    <definedName name="roce_ebit_tam" localSheetId="3">#REF!</definedName>
    <definedName name="roce_ebit_tam" localSheetId="2">#REF!</definedName>
    <definedName name="roce_ebit_tam" localSheetId="1">#REF!</definedName>
    <definedName name="roce_ebit_tam">#REF!</definedName>
    <definedName name="roce_ebit_tsc" localSheetId="3">#REF!</definedName>
    <definedName name="roce_ebit_tsc" localSheetId="2">#REF!</definedName>
    <definedName name="roce_ebit_tsc" localSheetId="1">#REF!</definedName>
    <definedName name="roce_ebit_tsc">#REF!</definedName>
    <definedName name="roce_ebit_vent" localSheetId="3">#REF!</definedName>
    <definedName name="roce_ebit_vent" localSheetId="2">#REF!</definedName>
    <definedName name="roce_ebit_vent" localSheetId="1">#REF!</definedName>
    <definedName name="roce_ebit_vent">#REF!</definedName>
    <definedName name="roce_ending_cap_dnet" localSheetId="3">#REF!</definedName>
    <definedName name="roce_ending_cap_dnet" localSheetId="2">#REF!</definedName>
    <definedName name="roce_ending_cap_dnet" localSheetId="1">#REF!</definedName>
    <definedName name="roce_ending_cap_dnet">#REF!</definedName>
    <definedName name="roce_ending_cap_fsac" localSheetId="3">#REF!</definedName>
    <definedName name="roce_ending_cap_fsac" localSheetId="2">#REF!</definedName>
    <definedName name="roce_ending_cap_fsac" localSheetId="1">#REF!</definedName>
    <definedName name="roce_ending_cap_fsac">#REF!</definedName>
    <definedName name="roce_ending_cap_gadd" localSheetId="3">#REF!</definedName>
    <definedName name="roce_ending_cap_gadd" localSheetId="2">#REF!</definedName>
    <definedName name="roce_ending_cap_gadd" localSheetId="1">#REF!</definedName>
    <definedName name="roce_ending_cap_gadd">#REF!</definedName>
    <definedName name="roce_ending_cap_nep" localSheetId="3">#REF!</definedName>
    <definedName name="roce_ending_cap_nep" localSheetId="2">#REF!</definedName>
    <definedName name="roce_ending_cap_nep" localSheetId="1">#REF!</definedName>
    <definedName name="roce_ending_cap_nep">#REF!</definedName>
    <definedName name="roce_ending_cap_tam" localSheetId="3">#REF!</definedName>
    <definedName name="roce_ending_cap_tam" localSheetId="2">#REF!</definedName>
    <definedName name="roce_ending_cap_tam" localSheetId="1">#REF!</definedName>
    <definedName name="roce_ending_cap_tam">#REF!</definedName>
    <definedName name="roce_equity" localSheetId="3">#REF!</definedName>
    <definedName name="roce_equity" localSheetId="2">#REF!</definedName>
    <definedName name="roce_equity" localSheetId="1">#REF!</definedName>
    <definedName name="roce_equity">#REF!</definedName>
    <definedName name="roce_percent_CM1DC" localSheetId="3">#REF!</definedName>
    <definedName name="roce_percent_CM1DC" localSheetId="2">#REF!</definedName>
    <definedName name="roce_percent_CM1DC" localSheetId="1">#REF!</definedName>
    <definedName name="roce_percent_CM1DC">#REF!</definedName>
    <definedName name="roce_percent_CM1DE" localSheetId="3">#REF!</definedName>
    <definedName name="roce_percent_CM1DE" localSheetId="2">#REF!</definedName>
    <definedName name="roce_percent_CM1DE" localSheetId="1">#REF!</definedName>
    <definedName name="roce_percent_CM1DE">#REF!</definedName>
    <definedName name="roce_percent_CM1EL" localSheetId="3">#REF!</definedName>
    <definedName name="roce_percent_CM1EL" localSheetId="2">#REF!</definedName>
    <definedName name="roce_percent_CM1EL" localSheetId="1">#REF!</definedName>
    <definedName name="roce_percent_CM1EL">#REF!</definedName>
    <definedName name="roce_percent_CM2NE" localSheetId="3">#REF!</definedName>
    <definedName name="roce_percent_CM2NE" localSheetId="2">#REF!</definedName>
    <definedName name="roce_percent_CM2NE" localSheetId="1">#REF!</definedName>
    <definedName name="roce_percent_CM2NE">#REF!</definedName>
    <definedName name="roce_percent_CM3NE" localSheetId="3">#REF!</definedName>
    <definedName name="roce_percent_CM3NE" localSheetId="2">#REF!</definedName>
    <definedName name="roce_percent_CM3NE" localSheetId="1">#REF!</definedName>
    <definedName name="roce_percent_CM3NE">#REF!</definedName>
    <definedName name="roce_percent_CM4DC" localSheetId="3">#REF!</definedName>
    <definedName name="roce_percent_CM4DC" localSheetId="2">#REF!</definedName>
    <definedName name="roce_percent_CM4DC" localSheetId="1">#REF!</definedName>
    <definedName name="roce_percent_CM4DC">#REF!</definedName>
    <definedName name="roce_percent_CM4DE" localSheetId="3">#REF!</definedName>
    <definedName name="roce_percent_CM4DE" localSheetId="2">#REF!</definedName>
    <definedName name="roce_percent_CM4DE" localSheetId="1">#REF!</definedName>
    <definedName name="roce_percent_CM4DE">#REF!</definedName>
    <definedName name="roce_percent_CM4EL" localSheetId="3">#REF!</definedName>
    <definedName name="roce_percent_CM4EL" localSheetId="2">#REF!</definedName>
    <definedName name="roce_percent_CM4EL" localSheetId="1">#REF!</definedName>
    <definedName name="roce_percent_CM4EL">#REF!</definedName>
    <definedName name="roce_percent_CM4NE" localSheetId="3">#REF!</definedName>
    <definedName name="roce_percent_CM4NE" localSheetId="2">#REF!</definedName>
    <definedName name="roce_percent_CM4NE" localSheetId="1">#REF!</definedName>
    <definedName name="roce_percent_CM4NE">#REF!</definedName>
    <definedName name="roce_percent_CMDCC" localSheetId="3">#REF!</definedName>
    <definedName name="roce_percent_CMDCC" localSheetId="2">#REF!</definedName>
    <definedName name="roce_percent_CMDCC" localSheetId="1">#REF!</definedName>
    <definedName name="roce_percent_CMDCC">#REF!</definedName>
    <definedName name="roce_percent_CMDEC" localSheetId="3">#REF!</definedName>
    <definedName name="roce_percent_CMDEC" localSheetId="2">#REF!</definedName>
    <definedName name="roce_percent_CMDEC" localSheetId="1">#REF!</definedName>
    <definedName name="roce_percent_CMDEC">#REF!</definedName>
    <definedName name="roce_percent_CMDEG" localSheetId="3">#REF!</definedName>
    <definedName name="roce_percent_CMDEG" localSheetId="2">#REF!</definedName>
    <definedName name="roce_percent_CMDEG" localSheetId="1">#REF!</definedName>
    <definedName name="roce_percent_CMDEG">#REF!</definedName>
    <definedName name="roce_percent_CMELE" localSheetId="3">#REF!</definedName>
    <definedName name="roce_percent_CMELE" localSheetId="2">#REF!</definedName>
    <definedName name="roce_percent_CMELE" localSheetId="1">#REF!</definedName>
    <definedName name="roce_percent_CMELE">#REF!</definedName>
    <definedName name="roce_percent_CMNEP" localSheetId="3">#REF!</definedName>
    <definedName name="roce_percent_CMNEP" localSheetId="2">#REF!</definedName>
    <definedName name="roce_percent_CMNEP" localSheetId="1">#REF!</definedName>
    <definedName name="roce_percent_CMNEP">#REF!</definedName>
    <definedName name="roce_percent_cres" localSheetId="3">#REF!</definedName>
    <definedName name="roce_percent_cres" localSheetId="2">#REF!</definedName>
    <definedName name="roce_percent_cres" localSheetId="1">#REF!</definedName>
    <definedName name="roce_percent_cres">#REF!</definedName>
    <definedName name="roce_percent_crmw" localSheetId="3">#REF!</definedName>
    <definedName name="roce_percent_crmw" localSheetId="2">#REF!</definedName>
    <definedName name="roce_percent_crmw" localSheetId="1">#REF!</definedName>
    <definedName name="roce_percent_crmw">#REF!</definedName>
    <definedName name="roce_percent_dcc" localSheetId="3">#REF!</definedName>
    <definedName name="roce_percent_dcc" localSheetId="2">#REF!</definedName>
    <definedName name="roce_percent_dcc" localSheetId="1">#REF!</definedName>
    <definedName name="roce_percent_dcc">#REF!</definedName>
    <definedName name="roce_percent_dccw" localSheetId="3">#REF!</definedName>
    <definedName name="roce_percent_dccw" localSheetId="2">#REF!</definedName>
    <definedName name="roce_percent_dccw" localSheetId="1">#REF!</definedName>
    <definedName name="roce_percent_dccw">#REF!</definedName>
    <definedName name="roce_percent_dcom" localSheetId="3">#REF!</definedName>
    <definedName name="roce_percent_dcom" localSheetId="2">#REF!</definedName>
    <definedName name="roce_percent_dcom" localSheetId="1">#REF!</definedName>
    <definedName name="roce_percent_dcom">#REF!</definedName>
    <definedName name="roce_percent_desi" localSheetId="3">#REF!</definedName>
    <definedName name="roce_percent_desi" localSheetId="2">#REF!</definedName>
    <definedName name="roce_percent_desi" localSheetId="1">#REF!</definedName>
    <definedName name="roce_percent_desi">#REF!</definedName>
    <definedName name="roce_percent_dfd" localSheetId="3">#REF!</definedName>
    <definedName name="roce_percent_dfd" localSheetId="2">#REF!</definedName>
    <definedName name="roce_percent_dfd" localSheetId="1">#REF!</definedName>
    <definedName name="roce_percent_dfd">#REF!</definedName>
    <definedName name="roce_percent_dnet" localSheetId="3">#REF!</definedName>
    <definedName name="roce_percent_dnet" localSheetId="2">#REF!</definedName>
    <definedName name="roce_percent_dnet" localSheetId="1">#REF!</definedName>
    <definedName name="roce_percent_dnet">#REF!</definedName>
    <definedName name="roce_percent_dpbg" localSheetId="3">#REF!</definedName>
    <definedName name="roce_percent_dpbg" localSheetId="2">#REF!</definedName>
    <definedName name="roce_percent_dpbg" localSheetId="1">#REF!</definedName>
    <definedName name="roce_percent_dpbg">#REF!</definedName>
    <definedName name="roce_percent_dsol" localSheetId="3">#REF!</definedName>
    <definedName name="roce_percent_dsol" localSheetId="2">#REF!</definedName>
    <definedName name="roce_percent_dsol" localSheetId="1">#REF!</definedName>
    <definedName name="roce_percent_dsol">#REF!</definedName>
    <definedName name="roce_percent_elec" localSheetId="3">#REF!</definedName>
    <definedName name="roce_percent_elec" localSheetId="2">#REF!</definedName>
    <definedName name="roce_percent_elec" localSheetId="1">#REF!</definedName>
    <definedName name="roce_percent_elec">#REF!</definedName>
    <definedName name="roce_percent_esvc" localSheetId="3">#REF!</definedName>
    <definedName name="roce_percent_esvc" localSheetId="2">#REF!</definedName>
    <definedName name="roce_percent_esvc" localSheetId="1">#REF!</definedName>
    <definedName name="roce_percent_esvc">#REF!</definedName>
    <definedName name="roce_percent_fnco" localSheetId="3">#REF!</definedName>
    <definedName name="roce_percent_fnco" localSheetId="2">#REF!</definedName>
    <definedName name="roce_percent_fnco" localSheetId="1">#REF!</definedName>
    <definedName name="roce_percent_fnco">#REF!</definedName>
    <definedName name="roce_percent_fsac" localSheetId="3">#REF!</definedName>
    <definedName name="roce_percent_fsac" localSheetId="2">#REF!</definedName>
    <definedName name="roce_percent_fsac" localSheetId="1">#REF!</definedName>
    <definedName name="roce_percent_fsac">#REF!</definedName>
    <definedName name="roce_percent_fstp" localSheetId="3">#REF!</definedName>
    <definedName name="roce_percent_fstp" localSheetId="2">#REF!</definedName>
    <definedName name="roce_percent_fstp" localSheetId="1">#REF!</definedName>
    <definedName name="roce_percent_fstp">#REF!</definedName>
    <definedName name="roce_percent_gadd" localSheetId="3">#REF!</definedName>
    <definedName name="roce_percent_gadd" localSheetId="2">#REF!</definedName>
    <definedName name="roce_percent_gadd" localSheetId="1">#REF!</definedName>
    <definedName name="roce_percent_gadd">#REF!</definedName>
    <definedName name="roce_percent_gadi" localSheetId="3">#REF!</definedName>
    <definedName name="roce_percent_gadi" localSheetId="2">#REF!</definedName>
    <definedName name="roce_percent_gadi" localSheetId="1">#REF!</definedName>
    <definedName name="roce_percent_gadi">#REF!</definedName>
    <definedName name="roce_percent_govd" localSheetId="3">#REF!</definedName>
    <definedName name="roce_percent_govd" localSheetId="2">#REF!</definedName>
    <definedName name="roce_percent_govd" localSheetId="1">#REF!</definedName>
    <definedName name="roce_percent_govd">#REF!</definedName>
    <definedName name="roce_percent_gove" localSheetId="3">#REF!</definedName>
    <definedName name="roce_percent_gove" localSheetId="2">#REF!</definedName>
    <definedName name="roce_percent_gove" localSheetId="1">#REF!</definedName>
    <definedName name="roce_percent_gove">#REF!</definedName>
    <definedName name="roce_percent_nep" localSheetId="3">#REF!</definedName>
    <definedName name="roce_percent_nep" localSheetId="2">#REF!</definedName>
    <definedName name="roce_percent_nep" localSheetId="1">#REF!</definedName>
    <definedName name="roce_percent_nep">#REF!</definedName>
    <definedName name="roce_percent_resm" localSheetId="3">#REF!</definedName>
    <definedName name="roce_percent_resm" localSheetId="2">#REF!</definedName>
    <definedName name="roce_percent_resm" localSheetId="1">#REF!</definedName>
    <definedName name="roce_percent_resm">#REF!</definedName>
    <definedName name="roce_percent_tam" localSheetId="3">#REF!</definedName>
    <definedName name="roce_percent_tam" localSheetId="2">#REF!</definedName>
    <definedName name="roce_percent_tam" localSheetId="1">#REF!</definedName>
    <definedName name="roce_percent_tam">#REF!</definedName>
    <definedName name="roce_percent_tsc" localSheetId="3">#REF!</definedName>
    <definedName name="roce_percent_tsc" localSheetId="2">#REF!</definedName>
    <definedName name="roce_percent_tsc" localSheetId="1">#REF!</definedName>
    <definedName name="roce_percent_tsc">#REF!</definedName>
    <definedName name="roce_percent_vent" localSheetId="3">#REF!</definedName>
    <definedName name="roce_percent_vent" localSheetId="2">#REF!</definedName>
    <definedName name="roce_percent_vent" localSheetId="1">#REF!</definedName>
    <definedName name="roce_percent_vent">#REF!</definedName>
    <definedName name="ROCE_Prior_Year" localSheetId="3">#REF!</definedName>
    <definedName name="ROCE_Prior_Year" localSheetId="2">#REF!</definedName>
    <definedName name="ROCE_Prior_Year" localSheetId="1">#REF!</definedName>
    <definedName name="ROCE_Prior_Year">#REF!</definedName>
    <definedName name="ROCE_PYr" localSheetId="3">#REF!</definedName>
    <definedName name="ROCE_PYr" localSheetId="2">#REF!</definedName>
    <definedName name="ROCE_PYr" localSheetId="1">#REF!</definedName>
    <definedName name="ROCE_PYr">#REF!</definedName>
    <definedName name="ROCE_var_recon" localSheetId="3">#REF!</definedName>
    <definedName name="ROCE_var_recon" localSheetId="2">#REF!</definedName>
    <definedName name="ROCE_var_recon" localSheetId="1">#REF!</definedName>
    <definedName name="ROCE_var_recon">#REF!</definedName>
    <definedName name="ROWSTOUPLOAD1">#REF!</definedName>
    <definedName name="RTT" localSheetId="3">#REF!</definedName>
    <definedName name="RTT" localSheetId="2">#REF!</definedName>
    <definedName name="RTT" localSheetId="1">#REF!</definedName>
    <definedName name="RTT">#REF!</definedName>
    <definedName name="runperiod1input" localSheetId="3">#REF!</definedName>
    <definedName name="runperiod1input" localSheetId="2">#REF!</definedName>
    <definedName name="runperiod1input" localSheetId="1">#REF!</definedName>
    <definedName name="runperiod1input">#REF!</definedName>
    <definedName name="RVCLS">'[10]Rider Rev Rate Data'!$C$2:$C$40000</definedName>
    <definedName name="S_T_Debt_Borrowings__Repayments__99_03_Fcst___DCC" localSheetId="3">#REF!</definedName>
    <definedName name="S_T_Debt_Borrowings__Repayments__99_03_Fcst___DCC" localSheetId="2">#REF!</definedName>
    <definedName name="S_T_Debt_Borrowings__Repayments__99_03_Fcst___DCC" localSheetId="1">#REF!</definedName>
    <definedName name="S_T_Debt_Borrowings__Repayments__99_03_Fcst___DCC">#REF!</definedName>
    <definedName name="S_T_Debt_Borrowings__Repayments__99_03_Fcst___ELEC" localSheetId="3">#REF!</definedName>
    <definedName name="S_T_Debt_Borrowings__Repayments__99_03_Fcst___ELEC" localSheetId="2">#REF!</definedName>
    <definedName name="S_T_Debt_Borrowings__Repayments__99_03_Fcst___ELEC" localSheetId="1">#REF!</definedName>
    <definedName name="S_T_Debt_Borrowings__Repayments__99_03_Fcst___ELEC">#REF!</definedName>
    <definedName name="SCD" localSheetId="3">#REF!</definedName>
    <definedName name="SCD" localSheetId="2">#REF!</definedName>
    <definedName name="SCD" localSheetId="1">#REF!</definedName>
    <definedName name="SCD">#REF!</definedName>
    <definedName name="SCHA" localSheetId="3">#REF!</definedName>
    <definedName name="SCHA" localSheetId="2">#REF!</definedName>
    <definedName name="SCHA" localSheetId="1">#REF!</definedName>
    <definedName name="SCHA">#REF!</definedName>
    <definedName name="SCN" localSheetId="3">#REF!</definedName>
    <definedName name="SCN" localSheetId="2">#REF!</definedName>
    <definedName name="SCN" localSheetId="1">#REF!</definedName>
    <definedName name="SCN">#REF!</definedName>
    <definedName name="sec_fixed_CM1DC" localSheetId="3">#REF!</definedName>
    <definedName name="sec_fixed_CM1DC" localSheetId="2">#REF!</definedName>
    <definedName name="sec_fixed_CM1DC" localSheetId="1">#REF!</definedName>
    <definedName name="sec_fixed_CM1DC">#REF!</definedName>
    <definedName name="sec_fixed_CM1DE" localSheetId="3">#REF!</definedName>
    <definedName name="sec_fixed_CM1DE" localSheetId="2">#REF!</definedName>
    <definedName name="sec_fixed_CM1DE" localSheetId="1">#REF!</definedName>
    <definedName name="sec_fixed_CM1DE">#REF!</definedName>
    <definedName name="sec_fixed_CM1EL" localSheetId="3">#REF!</definedName>
    <definedName name="sec_fixed_CM1EL" localSheetId="2">#REF!</definedName>
    <definedName name="sec_fixed_CM1EL" localSheetId="1">#REF!</definedName>
    <definedName name="sec_fixed_CM1EL">#REF!</definedName>
    <definedName name="sec_fixed_CM1NE" localSheetId="3">#REF!</definedName>
    <definedName name="sec_fixed_CM1NE" localSheetId="2">#REF!</definedName>
    <definedName name="sec_fixed_CM1NE" localSheetId="1">#REF!</definedName>
    <definedName name="sec_fixed_CM1NE">#REF!</definedName>
    <definedName name="sec_fixed_CM2DC" localSheetId="3">#REF!</definedName>
    <definedName name="sec_fixed_CM2DC" localSheetId="2">#REF!</definedName>
    <definedName name="sec_fixed_CM2DC" localSheetId="1">#REF!</definedName>
    <definedName name="sec_fixed_CM2DC">#REF!</definedName>
    <definedName name="sec_fixed_CM2DE" localSheetId="3">#REF!</definedName>
    <definedName name="sec_fixed_CM2DE" localSheetId="2">#REF!</definedName>
    <definedName name="sec_fixed_CM2DE" localSheetId="1">#REF!</definedName>
    <definedName name="sec_fixed_CM2DE">#REF!</definedName>
    <definedName name="sec_fixed_CM2EL" localSheetId="3">#REF!</definedName>
    <definedName name="sec_fixed_CM2EL" localSheetId="2">#REF!</definedName>
    <definedName name="sec_fixed_CM2EL" localSheetId="1">#REF!</definedName>
    <definedName name="sec_fixed_CM2EL">#REF!</definedName>
    <definedName name="sec_fixed_CM2NE" localSheetId="3">#REF!</definedName>
    <definedName name="sec_fixed_CM2NE" localSheetId="2">#REF!</definedName>
    <definedName name="sec_fixed_CM2NE" localSheetId="1">#REF!</definedName>
    <definedName name="sec_fixed_CM2NE">#REF!</definedName>
    <definedName name="sec_fixed_CM3DC" localSheetId="3">#REF!</definedName>
    <definedName name="sec_fixed_CM3DC" localSheetId="2">#REF!</definedName>
    <definedName name="sec_fixed_CM3DC" localSheetId="1">#REF!</definedName>
    <definedName name="sec_fixed_CM3DC">#REF!</definedName>
    <definedName name="sec_fixed_CM3DE" localSheetId="3">#REF!</definedName>
    <definedName name="sec_fixed_CM3DE" localSheetId="2">#REF!</definedName>
    <definedName name="sec_fixed_CM3DE" localSheetId="1">#REF!</definedName>
    <definedName name="sec_fixed_CM3DE">#REF!</definedName>
    <definedName name="sec_fixed_CM3EL" localSheetId="3">#REF!</definedName>
    <definedName name="sec_fixed_CM3EL" localSheetId="2">#REF!</definedName>
    <definedName name="sec_fixed_CM3EL" localSheetId="1">#REF!</definedName>
    <definedName name="sec_fixed_CM3EL">#REF!</definedName>
    <definedName name="sec_fixed_CM3NE" localSheetId="3">#REF!</definedName>
    <definedName name="sec_fixed_CM3NE" localSheetId="2">#REF!</definedName>
    <definedName name="sec_fixed_CM3NE" localSheetId="1">#REF!</definedName>
    <definedName name="sec_fixed_CM3NE">#REF!</definedName>
    <definedName name="sec_fixed_CM4DC" localSheetId="3">#REF!</definedName>
    <definedName name="sec_fixed_CM4DC" localSheetId="2">#REF!</definedName>
    <definedName name="sec_fixed_CM4DC" localSheetId="1">#REF!</definedName>
    <definedName name="sec_fixed_CM4DC">#REF!</definedName>
    <definedName name="sec_fixed_CM4DE" localSheetId="3">#REF!</definedName>
    <definedName name="sec_fixed_CM4DE" localSheetId="2">#REF!</definedName>
    <definedName name="sec_fixed_CM4DE" localSheetId="1">#REF!</definedName>
    <definedName name="sec_fixed_CM4DE">#REF!</definedName>
    <definedName name="sec_fixed_CM4EL" localSheetId="3">#REF!</definedName>
    <definedName name="sec_fixed_CM4EL" localSheetId="2">#REF!</definedName>
    <definedName name="sec_fixed_CM4EL" localSheetId="1">#REF!</definedName>
    <definedName name="sec_fixed_CM4EL">#REF!</definedName>
    <definedName name="sec_fixed_CM4NE" localSheetId="3">#REF!</definedName>
    <definedName name="sec_fixed_CM4NE" localSheetId="2">#REF!</definedName>
    <definedName name="sec_fixed_CM4NE" localSheetId="1">#REF!</definedName>
    <definedName name="sec_fixed_CM4NE">#REF!</definedName>
    <definedName name="sec_fixed_CM5DC" localSheetId="3">#REF!</definedName>
    <definedName name="sec_fixed_CM5DC" localSheetId="2">#REF!</definedName>
    <definedName name="sec_fixed_CM5DC" localSheetId="1">#REF!</definedName>
    <definedName name="sec_fixed_CM5DC">#REF!</definedName>
    <definedName name="sec_fixed_CM5DE" localSheetId="3">#REF!</definedName>
    <definedName name="sec_fixed_CM5DE" localSheetId="2">#REF!</definedName>
    <definedName name="sec_fixed_CM5DE" localSheetId="1">#REF!</definedName>
    <definedName name="sec_fixed_CM5DE">#REF!</definedName>
    <definedName name="sec_fixed_CMDCC" localSheetId="3">#REF!</definedName>
    <definedName name="sec_fixed_CMDCC" localSheetId="2">#REF!</definedName>
    <definedName name="sec_fixed_CMDCC" localSheetId="1">#REF!</definedName>
    <definedName name="sec_fixed_CMDCC">#REF!</definedName>
    <definedName name="sec_fixed_CMDEC" localSheetId="3">#REF!</definedName>
    <definedName name="sec_fixed_CMDEC" localSheetId="2">#REF!</definedName>
    <definedName name="sec_fixed_CMDEC" localSheetId="1">#REF!</definedName>
    <definedName name="sec_fixed_CMDEC">#REF!</definedName>
    <definedName name="sec_fixed_CMDEG" localSheetId="3">#REF!</definedName>
    <definedName name="sec_fixed_CMDEG" localSheetId="2">#REF!</definedName>
    <definedName name="sec_fixed_CMDEG" localSheetId="1">#REF!</definedName>
    <definedName name="sec_fixed_CMDEG">#REF!</definedName>
    <definedName name="sec_fixed_CMELE" localSheetId="3">#REF!</definedName>
    <definedName name="sec_fixed_CMELE" localSheetId="2">#REF!</definedName>
    <definedName name="sec_fixed_CMELE" localSheetId="1">#REF!</definedName>
    <definedName name="sec_fixed_CMELE">#REF!</definedName>
    <definedName name="sec_fixed_CMNEP" localSheetId="3">#REF!</definedName>
    <definedName name="sec_fixed_CMNEP" localSheetId="2">#REF!</definedName>
    <definedName name="sec_fixed_CMNEP" localSheetId="1">#REF!</definedName>
    <definedName name="sec_fixed_CMNEP">#REF!</definedName>
    <definedName name="SEP_FACTOR">#REF!</definedName>
    <definedName name="Sep_Y1" localSheetId="3">#REF!</definedName>
    <definedName name="Sep_Y1" localSheetId="2">#REF!</definedName>
    <definedName name="Sep_Y1" localSheetId="1">#REF!</definedName>
    <definedName name="Sep_Y1">#REF!</definedName>
    <definedName name="Sep_Y2" localSheetId="3">#REF!</definedName>
    <definedName name="Sep_Y2" localSheetId="2">#REF!</definedName>
    <definedName name="Sep_Y2" localSheetId="1">#REF!</definedName>
    <definedName name="Sep_Y2">#REF!</definedName>
    <definedName name="Sep_Y3" localSheetId="3">#REF!</definedName>
    <definedName name="Sep_Y3" localSheetId="2">#REF!</definedName>
    <definedName name="Sep_Y3" localSheetId="1">#REF!</definedName>
    <definedName name="Sep_Y3">#REF!</definedName>
    <definedName name="SEPDEM">#REF!</definedName>
    <definedName name="Sepqtr" localSheetId="3">#REF!</definedName>
    <definedName name="Sepqtr" localSheetId="2">#REF!</definedName>
    <definedName name="Sepqtr" localSheetId="1">#REF!</definedName>
    <definedName name="Sepqtr">#REF!</definedName>
    <definedName name="September" localSheetId="3">#REF!</definedName>
    <definedName name="September" localSheetId="2">#REF!</definedName>
    <definedName name="September" localSheetId="1">#REF!</definedName>
    <definedName name="September">#REF!</definedName>
    <definedName name="September_recon" localSheetId="3">#REF!</definedName>
    <definedName name="September_recon" localSheetId="2">#REF!</definedName>
    <definedName name="September_recon" localSheetId="1">#REF!</definedName>
    <definedName name="September_recon">#REF!</definedName>
    <definedName name="SeptFwd1">#REF!</definedName>
    <definedName name="SeptFwd2">#REF!</definedName>
    <definedName name="SeptFwd3">#REF!</definedName>
    <definedName name="SEPTHIGHLIGHTS">'[6]Duke Energy SEC FC 13 A-1'!$Y$126:$AT$178</definedName>
    <definedName name="SEPTWORKSHEET">'[6]Duke Energy SEC FC 13 A-1'!$A$132:$X$163</definedName>
    <definedName name="SETOFBOOKSID1">#REF!</definedName>
    <definedName name="SETOFBOOKSNAME1">#REF!</definedName>
    <definedName name="SFD" localSheetId="3">#REF!</definedName>
    <definedName name="SFD" localSheetId="2">#REF!</definedName>
    <definedName name="SFD" localSheetId="1">#REF!</definedName>
    <definedName name="SFD">#REF!</definedName>
    <definedName name="SFD_BU" localSheetId="3">#REF!</definedName>
    <definedName name="SFD_BU" localSheetId="2">#REF!</definedName>
    <definedName name="SFD_BU" localSheetId="1">#REF!</definedName>
    <definedName name="SFD_BU">#REF!</definedName>
    <definedName name="SFD_D" localSheetId="3">#REF!</definedName>
    <definedName name="SFD_D" localSheetId="2">#REF!</definedName>
    <definedName name="SFD_D" localSheetId="1">#REF!</definedName>
    <definedName name="SFD_D">#REF!</definedName>
    <definedName name="SFD_P" localSheetId="3">#REF!</definedName>
    <definedName name="SFD_P" localSheetId="2">#REF!</definedName>
    <definedName name="SFD_P" localSheetId="1">#REF!</definedName>
    <definedName name="SFD_P">#REF!</definedName>
    <definedName name="SFD_PJ" localSheetId="3">#REF!</definedName>
    <definedName name="SFD_PJ" localSheetId="2">#REF!</definedName>
    <definedName name="SFD_PJ" localSheetId="1">#REF!</definedName>
    <definedName name="SFD_PJ">#REF!</definedName>
    <definedName name="SFN" localSheetId="3">#REF!</definedName>
    <definedName name="SFN" localSheetId="2">#REF!</definedName>
    <definedName name="SFN" localSheetId="1">#REF!</definedName>
    <definedName name="SFN">#REF!</definedName>
    <definedName name="SFN_D" localSheetId="3">#REF!</definedName>
    <definedName name="SFN_D" localSheetId="2">#REF!</definedName>
    <definedName name="SFN_D" localSheetId="1">#REF!</definedName>
    <definedName name="SFN_D">#REF!</definedName>
    <definedName name="SFV" localSheetId="3">#REF!</definedName>
    <definedName name="SFV" localSheetId="2">#REF!</definedName>
    <definedName name="SFV" localSheetId="1">#REF!</definedName>
    <definedName name="SFV">#REF!</definedName>
    <definedName name="SFV_BU" localSheetId="3">#REF!</definedName>
    <definedName name="SFV_BU" localSheetId="2">#REF!</definedName>
    <definedName name="SFV_BU" localSheetId="1">#REF!</definedName>
    <definedName name="SFV_BU">#REF!</definedName>
    <definedName name="SFV_C" localSheetId="3">#REF!</definedName>
    <definedName name="SFV_C" localSheetId="2">#REF!</definedName>
    <definedName name="SFV_C" localSheetId="1">#REF!</definedName>
    <definedName name="SFV_C">#REF!</definedName>
    <definedName name="SFV_D" localSheetId="3">#REF!</definedName>
    <definedName name="SFV_D" localSheetId="2">#REF!</definedName>
    <definedName name="SFV_D" localSheetId="1">#REF!</definedName>
    <definedName name="SFV_D">#REF!</definedName>
    <definedName name="SFV_P" localSheetId="3">#REF!</definedName>
    <definedName name="SFV_P" localSheetId="2">#REF!</definedName>
    <definedName name="SFV_P" localSheetId="1">#REF!</definedName>
    <definedName name="SFV_P">#REF!</definedName>
    <definedName name="SFV_PJ" localSheetId="3">#REF!</definedName>
    <definedName name="SFV_PJ" localSheetId="2">#REF!</definedName>
    <definedName name="SFV_PJ" localSheetId="1">#REF!</definedName>
    <definedName name="SFV_PJ">#REF!</definedName>
    <definedName name="SFV_QCURRENCY_CD" localSheetId="3">#REF!</definedName>
    <definedName name="SFV_QCURRENCY_CD" localSheetId="2">#REF!</definedName>
    <definedName name="SFV_QCURRENCY_CD" localSheetId="1">#REF!</definedName>
    <definedName name="SFV_QCURRENCY_CD">#REF!</definedName>
    <definedName name="sheetinteger">[12]Ref_dat!$K$15</definedName>
    <definedName name="SLD" localSheetId="3">#REF!</definedName>
    <definedName name="SLD" localSheetId="2">#REF!</definedName>
    <definedName name="SLD" localSheetId="1">#REF!</definedName>
    <definedName name="SLD">#REF!</definedName>
    <definedName name="SLN" localSheetId="3">#REF!</definedName>
    <definedName name="SLN" localSheetId="2">#REF!</definedName>
    <definedName name="SLN" localSheetId="1">#REF!</definedName>
    <definedName name="SLN">#REF!</definedName>
    <definedName name="SPECIAL_SALES" localSheetId="3">[48]Input!#REF!</definedName>
    <definedName name="SPECIAL_SALES" localSheetId="2">[48]Input!#REF!</definedName>
    <definedName name="SPECIAL_SALES" localSheetId="1">[48]Input!#REF!</definedName>
    <definedName name="SPECIAL_SALES">[48]Input!#REF!</definedName>
    <definedName name="sqlinput" localSheetId="3">#REF!</definedName>
    <definedName name="sqlinput" localSheetId="2">#REF!</definedName>
    <definedName name="sqlinput" localSheetId="1">#REF!</definedName>
    <definedName name="sqlinput">#REF!</definedName>
    <definedName name="sqlinput10" localSheetId="3">#REF!</definedName>
    <definedName name="sqlinput10" localSheetId="2">#REF!</definedName>
    <definedName name="sqlinput10" localSheetId="1">#REF!</definedName>
    <definedName name="sqlinput10">#REF!</definedName>
    <definedName name="sqlinput11" localSheetId="3">#REF!</definedName>
    <definedName name="sqlinput11" localSheetId="2">#REF!</definedName>
    <definedName name="sqlinput11" localSheetId="1">#REF!</definedName>
    <definedName name="sqlinput11">#REF!</definedName>
    <definedName name="sqlinput12" localSheetId="3">#REF!</definedName>
    <definedName name="sqlinput12" localSheetId="2">#REF!</definedName>
    <definedName name="sqlinput12" localSheetId="1">#REF!</definedName>
    <definedName name="sqlinput12">#REF!</definedName>
    <definedName name="sqlinput13" localSheetId="3">#REF!</definedName>
    <definedName name="sqlinput13" localSheetId="2">#REF!</definedName>
    <definedName name="sqlinput13" localSheetId="1">#REF!</definedName>
    <definedName name="sqlinput13">#REF!</definedName>
    <definedName name="sqlinput14" localSheetId="3">#REF!</definedName>
    <definedName name="sqlinput14" localSheetId="2">#REF!</definedName>
    <definedName name="sqlinput14" localSheetId="1">#REF!</definedName>
    <definedName name="sqlinput14">#REF!</definedName>
    <definedName name="sqlinput15" localSheetId="3">#REF!</definedName>
    <definedName name="sqlinput15" localSheetId="2">#REF!</definedName>
    <definedName name="sqlinput15" localSheetId="1">#REF!</definedName>
    <definedName name="sqlinput15">#REF!</definedName>
    <definedName name="sqlinput16" localSheetId="3">#REF!</definedName>
    <definedName name="sqlinput16" localSheetId="2">#REF!</definedName>
    <definedName name="sqlinput16" localSheetId="1">#REF!</definedName>
    <definedName name="sqlinput16">#REF!</definedName>
    <definedName name="sqlinput2" localSheetId="3">#REF!</definedName>
    <definedName name="sqlinput2" localSheetId="2">#REF!</definedName>
    <definedName name="sqlinput2" localSheetId="1">#REF!</definedName>
    <definedName name="sqlinput2">#REF!</definedName>
    <definedName name="sqlinput3" localSheetId="3">#REF!</definedName>
    <definedName name="sqlinput3" localSheetId="2">#REF!</definedName>
    <definedName name="sqlinput3" localSheetId="1">#REF!</definedName>
    <definedName name="sqlinput3">#REF!</definedName>
    <definedName name="sqlinput4" localSheetId="3">#REF!</definedName>
    <definedName name="sqlinput4" localSheetId="2">#REF!</definedName>
    <definedName name="sqlinput4" localSheetId="1">#REF!</definedName>
    <definedName name="sqlinput4">#REF!</definedName>
    <definedName name="sqlinput5" localSheetId="3">#REF!</definedName>
    <definedName name="sqlinput5" localSheetId="2">#REF!</definedName>
    <definedName name="sqlinput5" localSheetId="1">#REF!</definedName>
    <definedName name="sqlinput5">#REF!</definedName>
    <definedName name="sqlinput6" localSheetId="3">#REF!</definedName>
    <definedName name="sqlinput6" localSheetId="2">#REF!</definedName>
    <definedName name="sqlinput6" localSheetId="1">#REF!</definedName>
    <definedName name="sqlinput6">#REF!</definedName>
    <definedName name="sqlinput7" localSheetId="3">#REF!</definedName>
    <definedName name="sqlinput7" localSheetId="2">#REF!</definedName>
    <definedName name="sqlinput7" localSheetId="1">#REF!</definedName>
    <definedName name="sqlinput7">#REF!</definedName>
    <definedName name="sqlinput8" localSheetId="3">#REF!</definedName>
    <definedName name="sqlinput8" localSheetId="2">#REF!</definedName>
    <definedName name="sqlinput8" localSheetId="1">#REF!</definedName>
    <definedName name="sqlinput8">#REF!</definedName>
    <definedName name="sqlinput9" localSheetId="3">#REF!</definedName>
    <definedName name="sqlinput9" localSheetId="2">#REF!</definedName>
    <definedName name="sqlinput9" localSheetId="1">#REF!</definedName>
    <definedName name="sqlinput9">#REF!</definedName>
    <definedName name="STARTJOURNALIMPORT1">#REF!</definedName>
    <definedName name="STD" localSheetId="3">#REF!</definedName>
    <definedName name="STD" localSheetId="2">#REF!</definedName>
    <definedName name="STD" localSheetId="1">#REF!</definedName>
    <definedName name="STD">#REF!</definedName>
    <definedName name="STN" localSheetId="3">#REF!</definedName>
    <definedName name="STN" localSheetId="2">#REF!</definedName>
    <definedName name="STN" localSheetId="1">#REF!</definedName>
    <definedName name="STN">#REF!</definedName>
    <definedName name="STORES_EXPENSE" localSheetId="3">#REF!</definedName>
    <definedName name="STORES_EXPENSE" localSheetId="2">#REF!</definedName>
    <definedName name="STORES_EXPENSE" localSheetId="1">#REF!</definedName>
    <definedName name="STORES_EXPENSE">#REF!</definedName>
    <definedName name="Sumbal1" localSheetId="3">#REF!</definedName>
    <definedName name="Sumbal1" localSheetId="2">#REF!</definedName>
    <definedName name="Sumbal1" localSheetId="1">#REF!</definedName>
    <definedName name="Sumbal1">#REF!</definedName>
    <definedName name="Sumbal2" localSheetId="3">#REF!</definedName>
    <definedName name="Sumbal2" localSheetId="2">#REF!</definedName>
    <definedName name="Sumbal2" localSheetId="1">#REF!</definedName>
    <definedName name="Sumbal2">#REF!</definedName>
    <definedName name="Sumbal3" localSheetId="3">#REF!</definedName>
    <definedName name="Sumbal3" localSheetId="2">#REF!</definedName>
    <definedName name="Sumbal3" localSheetId="1">#REF!</definedName>
    <definedName name="Sumbal3">#REF!</definedName>
    <definedName name="SUMM" localSheetId="3">[7]PEC_1520!#REF!</definedName>
    <definedName name="SUMM" localSheetId="2">[7]PEC_1520!#REF!</definedName>
    <definedName name="SUMM" localSheetId="1">[7]PEC_1520!#REF!</definedName>
    <definedName name="SUMM">[7]PEC_1520!#REF!</definedName>
    <definedName name="summary">'[49]063003 Corp Mgmt Rpt'!#REF!</definedName>
    <definedName name="summary108">#REF!</definedName>
    <definedName name="SummBal1" localSheetId="3">#REF!</definedName>
    <definedName name="SummBal1" localSheetId="2">#REF!</definedName>
    <definedName name="SummBal1" localSheetId="1">#REF!</definedName>
    <definedName name="SummBal1">#REF!</definedName>
    <definedName name="SumVar" localSheetId="3">#REF!</definedName>
    <definedName name="SumVar" localSheetId="2">#REF!</definedName>
    <definedName name="SumVar" localSheetId="1">#REF!</definedName>
    <definedName name="SumVar">#REF!</definedName>
    <definedName name="SURVRPT">#REF!</definedName>
    <definedName name="sv_adj_oper_inc" localSheetId="3">#REF!</definedName>
    <definedName name="sv_adj_oper_inc" localSheetId="2">#REF!</definedName>
    <definedName name="sv_adj_oper_inc" localSheetId="1">#REF!</definedName>
    <definedName name="sv_adj_oper_inc">#REF!</definedName>
    <definedName name="sv_baseline" localSheetId="3">#REF!</definedName>
    <definedName name="sv_baseline" localSheetId="2">#REF!</definedName>
    <definedName name="sv_baseline" localSheetId="1">#REF!</definedName>
    <definedName name="sv_baseline">#REF!</definedName>
    <definedName name="sv_cf_adj" localSheetId="3">#REF!</definedName>
    <definedName name="sv_cf_adj" localSheetId="2">#REF!</definedName>
    <definedName name="sv_cf_adj" localSheetId="1">#REF!</definedName>
    <definedName name="sv_cf_adj">#REF!</definedName>
    <definedName name="sv_disc_rate" localSheetId="3">#REF!</definedName>
    <definedName name="sv_disc_rate" localSheetId="2">#REF!</definedName>
    <definedName name="sv_disc_rate" localSheetId="1">#REF!</definedName>
    <definedName name="sv_disc_rate">#REF!</definedName>
    <definedName name="sv_net_fixed_cap" localSheetId="3">#REF!</definedName>
    <definedName name="sv_net_fixed_cap" localSheetId="2">#REF!</definedName>
    <definedName name="sv_net_fixed_cap" localSheetId="1">#REF!</definedName>
    <definedName name="sv_net_fixed_cap">#REF!</definedName>
    <definedName name="sv_nopat" localSheetId="3">#REF!</definedName>
    <definedName name="sv_nopat" localSheetId="2">#REF!</definedName>
    <definedName name="sv_nopat" localSheetId="1">#REF!</definedName>
    <definedName name="sv_nopat">#REF!</definedName>
    <definedName name="sv_nopat_adj" localSheetId="3">#REF!</definedName>
    <definedName name="sv_nopat_adj" localSheetId="2">#REF!</definedName>
    <definedName name="sv_nopat_adj" localSheetId="1">#REF!</definedName>
    <definedName name="sv_nopat_adj">#REF!</definedName>
    <definedName name="sv_nopat_bef_adj" localSheetId="3">#REF!</definedName>
    <definedName name="sv_nopat_bef_adj" localSheetId="2">#REF!</definedName>
    <definedName name="sv_nopat_bef_adj" localSheetId="1">#REF!</definedName>
    <definedName name="sv_nopat_bef_adj">#REF!</definedName>
    <definedName name="sv_oper_free_cf" localSheetId="3">#REF!</definedName>
    <definedName name="sv_oper_free_cf" localSheetId="2">#REF!</definedName>
    <definedName name="sv_oper_free_cf" localSheetId="1">#REF!</definedName>
    <definedName name="sv_oper_free_cf">#REF!</definedName>
    <definedName name="sv_oper_inc_tax" localSheetId="3">#REF!</definedName>
    <definedName name="sv_oper_inc_tax" localSheetId="2">#REF!</definedName>
    <definedName name="sv_oper_inc_tax" localSheetId="1">#REF!</definedName>
    <definedName name="sv_oper_inc_tax">#REF!</definedName>
    <definedName name="sv_oper_margin" localSheetId="3">#REF!</definedName>
    <definedName name="sv_oper_margin" localSheetId="2">#REF!</definedName>
    <definedName name="sv_oper_margin" localSheetId="1">#REF!</definedName>
    <definedName name="sv_oper_margin">#REF!</definedName>
    <definedName name="sv_other_cf_adj" localSheetId="3">#REF!</definedName>
    <definedName name="sv_other_cf_adj" localSheetId="2">#REF!</definedName>
    <definedName name="sv_other_cf_adj" localSheetId="1">#REF!</definedName>
    <definedName name="sv_other_cf_adj">#REF!</definedName>
    <definedName name="sv_sva" localSheetId="3">#REF!</definedName>
    <definedName name="sv_sva" localSheetId="2">#REF!</definedName>
    <definedName name="sv_sva" localSheetId="1">#REF!</definedName>
    <definedName name="sv_sva">#REF!</definedName>
    <definedName name="sv_yty_value" localSheetId="3">#REF!</definedName>
    <definedName name="sv_yty_value" localSheetId="2">#REF!</definedName>
    <definedName name="sv_yty_value" localSheetId="1">#REF!</definedName>
    <definedName name="sv_yty_value">#REF!</definedName>
    <definedName name="table">#REF!</definedName>
    <definedName name="tableinput" localSheetId="3">#REF!</definedName>
    <definedName name="tableinput" localSheetId="2">#REF!</definedName>
    <definedName name="tableinput" localSheetId="1">#REF!</definedName>
    <definedName name="tableinput">#REF!</definedName>
    <definedName name="TEC" localSheetId="3">[9]PEC_1520_NE!#REF!</definedName>
    <definedName name="TEC" localSheetId="2">[9]PEC_1520_NE!#REF!</definedName>
    <definedName name="TEC" localSheetId="1">[9]PEC_1520_NE!#REF!</definedName>
    <definedName name="TEC">[9]PEC_1520_NE!#REF!</definedName>
    <definedName name="TEMPLATENUMBER1">#REF!</definedName>
    <definedName name="TEMPLATESTYLE1">#REF!</definedName>
    <definedName name="TEMPLATETYPE1">#REF!</definedName>
    <definedName name="TEPPCO_INVOICE">[21]INVOICE!#REF!</definedName>
    <definedName name="TEPPCO_VOUCHER">[21]VOUCHER!#REF!</definedName>
    <definedName name="TIEPT_CF_INVEST">'[50]February 99'!#REF!</definedName>
    <definedName name="TIEPT_COMM_EARN">'[50]February 99'!#REF!</definedName>
    <definedName name="TIEPT_EBIT" localSheetId="3">#REF!</definedName>
    <definedName name="TIEPT_EBIT" localSheetId="2">#REF!</definedName>
    <definedName name="TIEPT_EBIT" localSheetId="1">#REF!</definedName>
    <definedName name="TIEPT_EBIT">#REF!</definedName>
    <definedName name="TIEPT_ROCE" localSheetId="3">'[50]February 99'!#REF!</definedName>
    <definedName name="TIEPT_ROCE" localSheetId="2">'[50]February 99'!#REF!</definedName>
    <definedName name="TIEPT_ROCE" localSheetId="1">'[50]February 99'!#REF!</definedName>
    <definedName name="TIEPT_ROCE">'[50]February 99'!#REF!</definedName>
    <definedName name="TIEPT_WRKGCAP">'[50]February 99'!#REF!</definedName>
    <definedName name="time_map_id">[12]Ref_dat!$H$3:$H$6</definedName>
    <definedName name="Title">'[10]FORM 1.00'!$A$4</definedName>
    <definedName name="title1">[33]Configuration!$B$2</definedName>
    <definedName name="title2">[51]Configuration!$B$3</definedName>
    <definedName name="title3">[51]Configuration!$B$4</definedName>
    <definedName name="title4" localSheetId="3">#REF!</definedName>
    <definedName name="title4" localSheetId="2">#REF!</definedName>
    <definedName name="title4" localSheetId="1">#REF!</definedName>
    <definedName name="title4">#REF!</definedName>
    <definedName name="Title5" localSheetId="3">[29]Ele_Op!#REF!</definedName>
    <definedName name="Title5" localSheetId="2">[29]Ele_Op!#REF!</definedName>
    <definedName name="Title5" localSheetId="1">[29]Ele_Op!#REF!</definedName>
    <definedName name="Title5">[29]Ele_Op!#REF!</definedName>
    <definedName name="Total" localSheetId="3">#REF!</definedName>
    <definedName name="Total" localSheetId="2">#REF!</definedName>
    <definedName name="Total" localSheetId="1">#REF!</definedName>
    <definedName name="TOTAL_ASSETS" localSheetId="3">#REF!</definedName>
    <definedName name="TOTAL_ASSETS" localSheetId="2">#REF!</definedName>
    <definedName name="TOTAL_ASSETS" localSheetId="1">#REF!</definedName>
    <definedName name="TOTAL_ASSETS">#REF!</definedName>
    <definedName name="Total_Business_Expansion_CAPX" localSheetId="3">#REF!</definedName>
    <definedName name="Total_Business_Expansion_CAPX" localSheetId="2">#REF!</definedName>
    <definedName name="Total_Business_Expansion_CAPX" localSheetId="1">#REF!</definedName>
    <definedName name="Total_Business_Expansion_CAPX">#REF!</definedName>
    <definedName name="TOTAL_CAPITAL_EXPENDITURES" localSheetId="3">#REF!</definedName>
    <definedName name="TOTAL_CAPITAL_EXPENDITURES" localSheetId="2">#REF!</definedName>
    <definedName name="TOTAL_CAPITAL_EXPENDITURES" localSheetId="1">#REF!</definedName>
    <definedName name="TOTAL_CAPITAL_EXPENDITURES">#REF!</definedName>
    <definedName name="Total_CAPX" localSheetId="3">#REF!</definedName>
    <definedName name="Total_CAPX" localSheetId="2">#REF!</definedName>
    <definedName name="Total_CAPX" localSheetId="1">#REF!</definedName>
    <definedName name="Total_CAPX">#REF!</definedName>
    <definedName name="Total_common_equity" localSheetId="3">#REF!</definedName>
    <definedName name="Total_common_equity" localSheetId="2">#REF!</definedName>
    <definedName name="Total_common_equity" localSheetId="1">#REF!</definedName>
    <definedName name="Total_common_equity">#REF!</definedName>
    <definedName name="Total_Current_Assets" localSheetId="3">#REF!</definedName>
    <definedName name="Total_Current_Assets" localSheetId="2">#REF!</definedName>
    <definedName name="Total_Current_Assets" localSheetId="1">#REF!</definedName>
    <definedName name="Total_Current_Assets">#REF!</definedName>
    <definedName name="Total_Current_Liabilities" localSheetId="3">#REF!</definedName>
    <definedName name="Total_Current_Liabilities" localSheetId="2">#REF!</definedName>
    <definedName name="Total_Current_Liabilities" localSheetId="1">#REF!</definedName>
    <definedName name="Total_Current_Liabilities">#REF!</definedName>
    <definedName name="TOTAL_Debt" localSheetId="3">#REF!</definedName>
    <definedName name="TOTAL_Debt" localSheetId="2">#REF!</definedName>
    <definedName name="TOTAL_Debt" localSheetId="1">#REF!</definedName>
    <definedName name="TOTAL_Debt">#REF!</definedName>
    <definedName name="TOTAL_Debt_Percent" localSheetId="3">#REF!</definedName>
    <definedName name="TOTAL_Debt_Percent" localSheetId="2">#REF!</definedName>
    <definedName name="TOTAL_Debt_Percent" localSheetId="1">#REF!</definedName>
    <definedName name="TOTAL_Debt_Percent">#REF!</definedName>
    <definedName name="Total_Electric_Operations_CapX" localSheetId="3">#REF!</definedName>
    <definedName name="Total_Electric_Operations_CapX" localSheetId="2">#REF!</definedName>
    <definedName name="Total_Electric_Operations_CapX" localSheetId="1">#REF!</definedName>
    <definedName name="Total_Electric_Operations_CapX">#REF!</definedName>
    <definedName name="Total_Emissions">#REF!</definedName>
    <definedName name="TOTAL_EQUITY" localSheetId="3">#REF!</definedName>
    <definedName name="TOTAL_EQUITY" localSheetId="2">#REF!</definedName>
    <definedName name="TOTAL_EQUITY" localSheetId="1">#REF!</definedName>
    <definedName name="TOTAL_EQUITY">#REF!</definedName>
    <definedName name="Total_Gross_EBIT" localSheetId="3">#REF!</definedName>
    <definedName name="Total_Gross_EBIT" localSheetId="2">#REF!</definedName>
    <definedName name="Total_Gross_EBIT" localSheetId="1">#REF!</definedName>
    <definedName name="Total_Gross_EBIT">#REF!</definedName>
    <definedName name="Total_Income_Before_Extraordinary_Item" localSheetId="3">#REF!</definedName>
    <definedName name="Total_Income_Before_Extraordinary_Item" localSheetId="2">#REF!</definedName>
    <definedName name="Total_Income_Before_Extraordinary_Item" localSheetId="1">#REF!</definedName>
    <definedName name="Total_Income_Before_Extraordinary_Item">#REF!</definedName>
    <definedName name="Total_Income_Taxes" localSheetId="3">#REF!</definedName>
    <definedName name="Total_Income_Taxes" localSheetId="2">#REF!</definedName>
    <definedName name="Total_Income_Taxes" localSheetId="1">#REF!</definedName>
    <definedName name="Total_Income_Taxes">#REF!</definedName>
    <definedName name="Total_Interest" localSheetId="3">#REF!</definedName>
    <definedName name="Total_Interest" localSheetId="2">#REF!</definedName>
    <definedName name="Total_Interest" localSheetId="1">#REF!</definedName>
    <definedName name="Total_Interest">#REF!</definedName>
    <definedName name="TOTAL_LIABILITIES" localSheetId="3">#REF!</definedName>
    <definedName name="TOTAL_LIABILITIES" localSheetId="2">#REF!</definedName>
    <definedName name="TOTAL_LIABILITIES" localSheetId="1">#REF!</definedName>
    <definedName name="TOTAL_LIABILITIES">#REF!</definedName>
    <definedName name="TOTAL_LIABILITIES_AND_EQUITY" localSheetId="3">#REF!</definedName>
    <definedName name="TOTAL_LIABILITIES_AND_EQUITY" localSheetId="2">#REF!</definedName>
    <definedName name="TOTAL_LIABILITIES_AND_EQUITY" localSheetId="1">#REF!</definedName>
    <definedName name="TOTAL_LIABILITIES_AND_EQUITY">#REF!</definedName>
    <definedName name="Total_Maintenance" localSheetId="3">#REF!</definedName>
    <definedName name="Total_Maintenance" localSheetId="2">#REF!</definedName>
    <definedName name="Total_Maintenance" localSheetId="1">#REF!</definedName>
    <definedName name="Total_Maintenance">#REF!</definedName>
    <definedName name="Total_Non_Current_Assets" localSheetId="3">#REF!</definedName>
    <definedName name="Total_Non_Current_Assets" localSheetId="2">#REF!</definedName>
    <definedName name="Total_Non_Current_Assets" localSheetId="1">#REF!</definedName>
    <definedName name="Total_Non_Current_Assets">#REF!</definedName>
    <definedName name="Total_Non_Current_Liabilities" localSheetId="3">#REF!</definedName>
    <definedName name="Total_Non_Current_Liabilities" localSheetId="2">#REF!</definedName>
    <definedName name="Total_Non_Current_Liabilities" localSheetId="1">#REF!</definedName>
    <definedName name="Total_Non_Current_Liabilities">#REF!</definedName>
    <definedName name="Total_Nonqual">#REF!</definedName>
    <definedName name="Total_Pre_Financing_Cash_Flow" localSheetId="3">#REF!</definedName>
    <definedName name="Total_Pre_Financing_Cash_Flow" localSheetId="2">#REF!</definedName>
    <definedName name="Total_Pre_Financing_Cash_Flow" localSheetId="1">#REF!</definedName>
    <definedName name="Total_Pre_Financing_Cash_Flow">#REF!</definedName>
    <definedName name="Total_preferred" localSheetId="3">#REF!</definedName>
    <definedName name="Total_preferred" localSheetId="2">#REF!</definedName>
    <definedName name="Total_preferred" localSheetId="1">#REF!</definedName>
    <definedName name="Total_preferred">#REF!</definedName>
    <definedName name="Total_trust_preferred" localSheetId="3">#REF!</definedName>
    <definedName name="Total_trust_preferred" localSheetId="2">#REF!</definedName>
    <definedName name="Total_trust_preferred" localSheetId="1">#REF!</definedName>
    <definedName name="Total_trust_preferred">#REF!</definedName>
    <definedName name="TOTAL07">#REF!</definedName>
    <definedName name="Total07_Nonqual">#REF!</definedName>
    <definedName name="Total1">#REF!</definedName>
    <definedName name="Total1a">#REF!</definedName>
    <definedName name="Total2">#REF!</definedName>
    <definedName name="Total2a">#REF!</definedName>
    <definedName name="Totals_07_Qual_Nonqual">'[13]128 YTD Ledger'!#REF!</definedName>
    <definedName name="Totals_Qual_Nonqual">'[13]128 YTD Ledger'!#REF!</definedName>
    <definedName name="TotRev">'[10]Rider Rev Rate Data'!$F$2:$F$40000</definedName>
    <definedName name="TR" localSheetId="3">'[18]&lt;B&gt;158150-N  ARP'!#REF!</definedName>
    <definedName name="TR" localSheetId="2">'[18]&lt;B&gt;158150-N  ARP'!#REF!</definedName>
    <definedName name="TR" localSheetId="1">'[18]&lt;B&gt;158150-N  ARP'!#REF!</definedName>
    <definedName name="TR">'[19]&lt;B&gt;158150-N  ARP'!#REF!</definedName>
    <definedName name="trader_id">[12]Ref_dat!$A$3:$A$7</definedName>
    <definedName name="Trading___Marketing__net_of_MI_CAPX" localSheetId="3">#REF!</definedName>
    <definedName name="Trading___Marketing__net_of_MI_CAPX" localSheetId="2">#REF!</definedName>
    <definedName name="Trading___Marketing__net_of_MI_CAPX" localSheetId="1">#REF!</definedName>
    <definedName name="Trading___Marketing__net_of_MI_CAPX">#REF!</definedName>
    <definedName name="Trading___Marketing__net_of_MI_EBIT" localSheetId="3">#REF!</definedName>
    <definedName name="Trading___Marketing__net_of_MI_EBIT" localSheetId="2">#REF!</definedName>
    <definedName name="Trading___Marketing__net_of_MI_EBIT" localSheetId="1">#REF!</definedName>
    <definedName name="Trading___Marketing__net_of_MI_EBIT">#REF!</definedName>
    <definedName name="Trading___Marketing__net_of_MI_MAINT" localSheetId="3">#REF!</definedName>
    <definedName name="Trading___Marketing__net_of_MI_MAINT" localSheetId="2">#REF!</definedName>
    <definedName name="Trading___Marketing__net_of_MI_MAINT" localSheetId="1">#REF!</definedName>
    <definedName name="Trading___Marketing__net_of_MI_MAINT">#REF!</definedName>
    <definedName name="Transm_EBIT" localSheetId="3">#REF!</definedName>
    <definedName name="Transm_EBIT" localSheetId="2">#REF!</definedName>
    <definedName name="Transm_EBIT" localSheetId="1">#REF!</definedName>
    <definedName name="Transm_EBIT">#REF!</definedName>
    <definedName name="TREE_BU" localSheetId="3">#REF!</definedName>
    <definedName name="TREE_BU" localSheetId="2">#REF!</definedName>
    <definedName name="TREE_BU" localSheetId="1">#REF!</definedName>
    <definedName name="TREE_BU">#REF!</definedName>
    <definedName name="TREE_D" localSheetId="3">#REF!</definedName>
    <definedName name="TREE_D" localSheetId="2">#REF!</definedName>
    <definedName name="TREE_D" localSheetId="1">#REF!</definedName>
    <definedName name="TREE_D">#REF!</definedName>
    <definedName name="TREE_P" localSheetId="3">#REF!</definedName>
    <definedName name="TREE_P" localSheetId="2">#REF!</definedName>
    <definedName name="TREE_P" localSheetId="1">#REF!</definedName>
    <definedName name="TREE_P">#REF!</definedName>
    <definedName name="TREE_PJ" localSheetId="3">#REF!</definedName>
    <definedName name="TREE_PJ" localSheetId="2">#REF!</definedName>
    <definedName name="TREE_PJ" localSheetId="1">#REF!</definedName>
    <definedName name="TREE_PJ">#REF!</definedName>
    <definedName name="Trust_preferred" localSheetId="3">#REF!</definedName>
    <definedName name="Trust_preferred" localSheetId="2">#REF!</definedName>
    <definedName name="Trust_preferred" localSheetId="1">#REF!</definedName>
    <definedName name="Trust_preferred">#REF!</definedName>
    <definedName name="Trust_Preferred_99_03_Fcst___DCC" localSheetId="3">#REF!</definedName>
    <definedName name="Trust_Preferred_99_03_Fcst___DCC" localSheetId="2">#REF!</definedName>
    <definedName name="Trust_Preferred_99_03_Fcst___DCC" localSheetId="1">#REF!</definedName>
    <definedName name="Trust_Preferred_99_03_Fcst___DCC">#REF!</definedName>
    <definedName name="Trust_Preferred_99_03_Fcst___ELEC" localSheetId="3">#REF!</definedName>
    <definedName name="Trust_Preferred_99_03_Fcst___ELEC" localSheetId="2">#REF!</definedName>
    <definedName name="Trust_Preferred_99_03_Fcst___ELEC" localSheetId="1">#REF!</definedName>
    <definedName name="Trust_Preferred_99_03_Fcst___ELEC">#REF!</definedName>
    <definedName name="TTD_GL" localSheetId="3">#REF!</definedName>
    <definedName name="TTD_GL" localSheetId="2">#REF!</definedName>
    <definedName name="TTD_GL" localSheetId="1">#REF!</definedName>
    <definedName name="TTD_GL">#REF!</definedName>
    <definedName name="TTD_Report" localSheetId="3">#REF!</definedName>
    <definedName name="TTD_Report" localSheetId="2">#REF!</definedName>
    <definedName name="TTD_Report" localSheetId="1">#REF!</definedName>
    <definedName name="TTD_Report">#REF!</definedName>
    <definedName name="Type" localSheetId="3">#REF!</definedName>
    <definedName name="Type" localSheetId="2">#REF!</definedName>
    <definedName name="Type" localSheetId="1">#REF!</definedName>
    <definedName name="Type">#REF!</definedName>
    <definedName name="UNI_FILT_OFFSPEC" hidden="1">2</definedName>
    <definedName name="UNI_FILT_ONSPEC" hidden="1">1</definedName>
    <definedName name="UNI_NOTHING" hidden="1">0</definedName>
    <definedName name="UNI_PRES_FILTER" hidden="1">1</definedName>
    <definedName name="UNI_PRES_HEADINGS" hidden="1">16</definedName>
    <definedName name="UNI_PRES_INVERT" hidden="1">2</definedName>
    <definedName name="UNI_PRES_MATRIX" hidden="1">4</definedName>
    <definedName name="UNI_PRES_MERGED" hidden="1">8</definedName>
    <definedName name="UNI_PRES_OUTLIERS" hidden="1">32</definedName>
    <definedName name="UNI_RET_ATTRIB" hidden="1">64</definedName>
    <definedName name="UNI_RET_CONF" hidden="1">32</definedName>
    <definedName name="UNI_RET_DESC" hidden="1">4</definedName>
    <definedName name="UNI_RET_EQUIP" hidden="1">1</definedName>
    <definedName name="UNI_RET_OFFSPEC" hidden="1">512</definedName>
    <definedName name="UNI_RET_ONSPEC" hidden="1">256</definedName>
    <definedName name="UNI_RET_PROP" hidden="1">32</definedName>
    <definedName name="UNI_RET_PROPDESC" hidden="1">64</definedName>
    <definedName name="UNI_RET_SMPLPNT" hidden="1">4</definedName>
    <definedName name="UNI_RET_SPECMAX" hidden="1">2048</definedName>
    <definedName name="UNI_RET_SPECMIN" hidden="1">1024</definedName>
    <definedName name="UNI_RET_TAG" hidden="1">1</definedName>
    <definedName name="UNI_RET_TESTTIME" hidden="1">128</definedName>
    <definedName name="UNI_RET_TIME" hidden="1">8</definedName>
    <definedName name="UNI_RET_UNIT" hidden="1">2</definedName>
    <definedName name="UNI_RET_VALUE" hidden="1">16</definedName>
    <definedName name="unident_proj_ebits" localSheetId="3">#REF!</definedName>
    <definedName name="unident_proj_ebits" localSheetId="2">#REF!</definedName>
    <definedName name="unident_proj_ebits" localSheetId="1">#REF!</definedName>
    <definedName name="unident_proj_ebits">#REF!</definedName>
    <definedName name="Upload_Journal" localSheetId="3">#REF!</definedName>
    <definedName name="Upload_Journal" localSheetId="2">#REF!</definedName>
    <definedName name="Upload_Journal" localSheetId="1">#REF!</definedName>
    <definedName name="Upload_Journal">#REF!</definedName>
    <definedName name="UserPass" hidden="1">"verify"</definedName>
    <definedName name="Variable" localSheetId="3">#REF!</definedName>
    <definedName name="Variable" localSheetId="2">#REF!</definedName>
    <definedName name="Variable" localSheetId="1">#REF!</definedName>
    <definedName name="Variable">#REF!</definedName>
    <definedName name="Variable_BU" localSheetId="3">#REF!</definedName>
    <definedName name="Variable_BU" localSheetId="2">#REF!</definedName>
    <definedName name="Variable_BU" localSheetId="1">#REF!</definedName>
    <definedName name="Variable_BU">#REF!</definedName>
    <definedName name="variablescrit" localSheetId="3">#REF!</definedName>
    <definedName name="variablescrit" localSheetId="2">#REF!</definedName>
    <definedName name="variablescrit" localSheetId="1">#REF!</definedName>
    <definedName name="variablescrit">#REF!</definedName>
    <definedName name="variablescrit10" localSheetId="3">#REF!</definedName>
    <definedName name="variablescrit10" localSheetId="2">#REF!</definedName>
    <definedName name="variablescrit10" localSheetId="1">#REF!</definedName>
    <definedName name="variablescrit10">#REF!</definedName>
    <definedName name="variablescrit2" localSheetId="3">#REF!</definedName>
    <definedName name="variablescrit2" localSheetId="2">#REF!</definedName>
    <definedName name="variablescrit2" localSheetId="1">#REF!</definedName>
    <definedName name="variablescrit2">#REF!</definedName>
    <definedName name="variablescrit3" localSheetId="3">#REF!</definedName>
    <definedName name="variablescrit3" localSheetId="2">#REF!</definedName>
    <definedName name="variablescrit3" localSheetId="1">#REF!</definedName>
    <definedName name="variablescrit3">#REF!</definedName>
    <definedName name="variablescrit4" localSheetId="3">#REF!</definedName>
    <definedName name="variablescrit4" localSheetId="2">#REF!</definedName>
    <definedName name="variablescrit4" localSheetId="1">#REF!</definedName>
    <definedName name="variablescrit4">#REF!</definedName>
    <definedName name="variablescrit5" localSheetId="3">#REF!</definedName>
    <definedName name="variablescrit5" localSheetId="2">#REF!</definedName>
    <definedName name="variablescrit5" localSheetId="1">#REF!</definedName>
    <definedName name="variablescrit5">#REF!</definedName>
    <definedName name="variablescrit6" localSheetId="3">#REF!</definedName>
    <definedName name="variablescrit6" localSheetId="2">#REF!</definedName>
    <definedName name="variablescrit6" localSheetId="1">#REF!</definedName>
    <definedName name="variablescrit6">#REF!</definedName>
    <definedName name="variablescrit7" localSheetId="3">#REF!</definedName>
    <definedName name="variablescrit7" localSheetId="2">#REF!</definedName>
    <definedName name="variablescrit7" localSheetId="1">#REF!</definedName>
    <definedName name="variablescrit7">#REF!</definedName>
    <definedName name="variablescrit8" localSheetId="3">#REF!</definedName>
    <definedName name="variablescrit8" localSheetId="2">#REF!</definedName>
    <definedName name="variablescrit8" localSheetId="1">#REF!</definedName>
    <definedName name="variablescrit8">#REF!</definedName>
    <definedName name="variablescrit9" localSheetId="3">#REF!</definedName>
    <definedName name="variablescrit9" localSheetId="2">#REF!</definedName>
    <definedName name="variablescrit9" localSheetId="1">#REF!</definedName>
    <definedName name="variablescrit9">#REF!</definedName>
    <definedName name="VERONICA" localSheetId="3">#REF!</definedName>
    <definedName name="VERONICA" localSheetId="2">#REF!</definedName>
    <definedName name="VERONICA" localSheetId="1">#REF!</definedName>
    <definedName name="VERONICA">#REF!</definedName>
    <definedName name="versionnumber">"2.00"</definedName>
    <definedName name="VOPHrs" localSheetId="3">#REF!</definedName>
    <definedName name="VOPHrs" localSheetId="2">#REF!</definedName>
    <definedName name="VOPHrs" localSheetId="1">#REF!</definedName>
    <definedName name="VOPHrs">#REF!</definedName>
    <definedName name="VPHrs" localSheetId="3">#REF!</definedName>
    <definedName name="VPHrs" localSheetId="2">#REF!</definedName>
    <definedName name="VPHrs" localSheetId="1">#REF!</definedName>
    <definedName name="VPHrs">#REF!</definedName>
    <definedName name="vrenddate">[12]Ref_dat!$X$19</definedName>
    <definedName name="vrstartdate">[12]Ref_dat!$L$19</definedName>
    <definedName name="Water_CAPX" localSheetId="3">#REF!</definedName>
    <definedName name="Water_CAPX" localSheetId="2">#REF!</definedName>
    <definedName name="Water_CAPX" localSheetId="1">#REF!</definedName>
    <definedName name="Water_CAPX">#REF!</definedName>
    <definedName name="Water_EBIT" localSheetId="3">#REF!</definedName>
    <definedName name="Water_EBIT" localSheetId="2">#REF!</definedName>
    <definedName name="Water_EBIT" localSheetId="1">#REF!</definedName>
    <definedName name="Water_EBIT">#REF!</definedName>
    <definedName name="Water_MAINT" localSheetId="3">#REF!</definedName>
    <definedName name="Water_MAINT" localSheetId="2">#REF!</definedName>
    <definedName name="Water_MAINT" localSheetId="1">#REF!</definedName>
    <definedName name="Water_MAINT">#REF!</definedName>
    <definedName name="What" localSheetId="3">#N/A</definedName>
    <definedName name="What" localSheetId="2">#N/A</definedName>
    <definedName name="What" localSheetId="1">#N/A</definedName>
    <definedName name="What">#N/A</definedName>
    <definedName name="work_cap_oth_detail" localSheetId="3">#REF!</definedName>
    <definedName name="work_cap_oth_detail" localSheetId="2">#REF!</definedName>
    <definedName name="work_cap_oth_detail" localSheetId="1">#REF!</definedName>
    <definedName name="work_cap_oth_detail">#REF!</definedName>
    <definedName name="wrn.Aging._.and._.Trend._.Analysis." localSheetId="3" hidden="1">{#N/A,#N/A,FALSE,"Aging Summary";#N/A,#N/A,FALSE,"Ratio Analysis";#N/A,#N/A,FALSE,"Test 120 Day Accts";#N/A,#N/A,FALSE,"Tickmarks"}</definedName>
    <definedName name="wrn.Aging._.and._.Trend._.Analysis." localSheetId="2" hidden="1">{#N/A,#N/A,FALSE,"Aging Summary";#N/A,#N/A,FALSE,"Ratio Analysis";#N/A,#N/A,FALSE,"Test 120 Day Accts";#N/A,#N/A,FALSE,"Tickmarks"}</definedName>
    <definedName name="wrn.Aging._.and._.Trend._.Analysis." localSheetId="1" hidden="1">{#N/A,#N/A,FALSE,"Aging Summary";#N/A,#N/A,FALSE,"Ratio Analysis";#N/A,#N/A,FALSE,"Test 120 Day Accts";#N/A,#N/A,FALSE,"Tickmarks"}</definedName>
    <definedName name="wrn.Aging._.and._.Trend._.Analysis." localSheetId="0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rn.Complete._.Report." localSheetId="3" hidden="1">{"Mwh Summary",#N/A,FALSE,"Mwh Analysis";"Mwh Monthly Analysis",#N/A,FALSE,"Mwh Analysis";"Burn Summary",#N/A,FALSE,"Burned Analysis";"Burn Monthly Analysis",#N/A,FALSE,"Burned Analysis";"Summary 2008",#N/A,FALSE,"Summary 2008"}</definedName>
    <definedName name="wrn.Complete._.Report." localSheetId="2" hidden="1">{"Mwh Summary",#N/A,FALSE,"Mwh Analysis";"Mwh Monthly Analysis",#N/A,FALSE,"Mwh Analysis";"Burn Summary",#N/A,FALSE,"Burned Analysis";"Burn Monthly Analysis",#N/A,FALSE,"Burned Analysis";"Summary 2008",#N/A,FALSE,"Summary 2008"}</definedName>
    <definedName name="wrn.Complete._.Report." localSheetId="1" hidden="1">{"Mwh Summary",#N/A,FALSE,"Mwh Analysis";"Mwh Monthly Analysis",#N/A,FALSE,"Mwh Analysis";"Burn Summary",#N/A,FALSE,"Burned Analysis";"Burn Monthly Analysis",#N/A,FALSE,"Burned Analysis";"Summary 2008",#N/A,FALSE,"Summary 2008"}</definedName>
    <definedName name="wrn.Complete._.Report." localSheetId="0" hidden="1">{"Mwh Summary",#N/A,FALSE,"Mwh Analysis";"Mwh Monthly Analysis",#N/A,FALSE,"Mwh Analysis";"Burn Summary",#N/A,FALSE,"Burned Analysis";"Burn Monthly Analysis",#N/A,FALSE,"Burned Analysis";"Summary 2008",#N/A,FALSE,"Summary 2008"}</definedName>
    <definedName name="wrn.Complete._.Report." hidden="1">{"Mwh Summary",#N/A,FALSE,"Mwh Analysis";"Mwh Monthly Analysis",#N/A,FALSE,"Mwh Analysis";"Burn Summary",#N/A,FALSE,"Burned Analysis";"Burn Monthly Analysis",#N/A,FALSE,"Burned Analysis";"Summary 2008",#N/A,FALSE,"Summary 2008"}</definedName>
    <definedName name="wrn.Monthly._.Report." localSheetId="3" hidden="1">{"Mwh Monthly Analysis",#N/A,FALSE,"Mwh Analysis";"Burn Monthly Analysis",#N/A,FALSE,"Burned Analysis"}</definedName>
    <definedName name="wrn.Monthly._.Report." localSheetId="2" hidden="1">{"Mwh Monthly Analysis",#N/A,FALSE,"Mwh Analysis";"Burn Monthly Analysis",#N/A,FALSE,"Burned Analysis"}</definedName>
    <definedName name="wrn.Monthly._.Report." localSheetId="1" hidden="1">{"Mwh Monthly Analysis",#N/A,FALSE,"Mwh Analysis";"Burn Monthly Analysis",#N/A,FALSE,"Burned Analysis"}</definedName>
    <definedName name="wrn.Monthly._.Report." localSheetId="0" hidden="1">{"Mwh Monthly Analysis",#N/A,FALSE,"Mwh Analysis";"Burn Monthly Analysis",#N/A,FALSE,"Burned Analysis"}</definedName>
    <definedName name="wrn.Monthly._.Report." hidden="1">{"Mwh Monthly Analysis",#N/A,FALSE,"Mwh Analysis";"Burn Monthly Analysis",#N/A,FALSE,"Burned Analysis"}</definedName>
    <definedName name="wrn.Summary._.Report." localSheetId="3" hidden="1">{"Mwh Summary",#N/A,FALSE,"Mwh Analysis";"Burn Summary",#N/A,FALSE,"Burned Analysis";"Summary 2008",#N/A,FALSE,"Summary 2008"}</definedName>
    <definedName name="wrn.Summary._.Report." localSheetId="2" hidden="1">{"Mwh Summary",#N/A,FALSE,"Mwh Analysis";"Burn Summary",#N/A,FALSE,"Burned Analysis";"Summary 2008",#N/A,FALSE,"Summary 2008"}</definedName>
    <definedName name="wrn.Summary._.Report." localSheetId="1" hidden="1">{"Mwh Summary",#N/A,FALSE,"Mwh Analysis";"Burn Summary",#N/A,FALSE,"Burned Analysis";"Summary 2008",#N/A,FALSE,"Summary 2008"}</definedName>
    <definedName name="wrn.Summary._.Report." localSheetId="0" hidden="1">{"Mwh Summary",#N/A,FALSE,"Mwh Analysis";"Burn Summary",#N/A,FALSE,"Burned Analysis";"Summary 2008",#N/A,FALSE,"Summary 2008"}</definedName>
    <definedName name="wrn.Summary._.Report." hidden="1">{"Mwh Summary",#N/A,FALSE,"Mwh Analysis";"Burn Summary",#N/A,FALSE,"Burned Analysis";"Summary 2008",#N/A,FALSE,"Summary 2008"}</definedName>
    <definedName name="WVCTApr00">#REF!</definedName>
    <definedName name="WVCTAug00">#REF!</definedName>
    <definedName name="WVCTAug00TransferredMWs">#REF!</definedName>
    <definedName name="WVCTClosedApr00">#REF!</definedName>
    <definedName name="WVCTClosedFeb00">#REF!</definedName>
    <definedName name="WVCTClosedJul00">#REF!</definedName>
    <definedName name="WVCTClosedJun00">#REF!</definedName>
    <definedName name="WVCTClosedMar00">#REF!</definedName>
    <definedName name="WVCTClosedMay00">#REF!</definedName>
    <definedName name="WVCTFeb00">#REF!</definedName>
    <definedName name="WVCTJan00">#REF!</definedName>
    <definedName name="WVCTJul00">#REF!</definedName>
    <definedName name="WVCTJul00TransferredMWs">#REF!</definedName>
    <definedName name="WVCTJun00">#REF!</definedName>
    <definedName name="WVCTMar00">#REF!</definedName>
    <definedName name="WVCTMay00">#REF!</definedName>
    <definedName name="WVCTMWsClosedJul00">#REF!</definedName>
    <definedName name="WVCTNov00">#REF!</definedName>
    <definedName name="WVCTNov00TransferredMWs">#REF!</definedName>
    <definedName name="WVCTOct00">#REF!</definedName>
    <definedName name="WVCTOct00TransferredMWs">#REF!</definedName>
    <definedName name="WVCTSep00">#REF!</definedName>
    <definedName name="WVCTSep00TransferredMWs">#REF!</definedName>
    <definedName name="xyzUserPassword" hidden="1">"abcd"</definedName>
    <definedName name="year" localSheetId="3">#REF!</definedName>
    <definedName name="year" localSheetId="2">#REF!</definedName>
    <definedName name="year" localSheetId="1">#REF!</definedName>
    <definedName name="year">#REF!</definedName>
    <definedName name="Year1" localSheetId="3">#REF!</definedName>
    <definedName name="Year1" localSheetId="2">#REF!</definedName>
    <definedName name="Year1" localSheetId="1">#REF!</definedName>
    <definedName name="Year1">#REF!</definedName>
    <definedName name="Year1fields" localSheetId="3">#REF!</definedName>
    <definedName name="Year1fields" localSheetId="2">#REF!</definedName>
    <definedName name="Year1fields" localSheetId="1">#REF!</definedName>
    <definedName name="Year1fields">#REF!</definedName>
    <definedName name="Year2" localSheetId="3">#REF!</definedName>
    <definedName name="Year2" localSheetId="2">#REF!</definedName>
    <definedName name="Year2" localSheetId="1">#REF!</definedName>
    <definedName name="Year2">#REF!</definedName>
    <definedName name="Year2fields" localSheetId="3">#REF!</definedName>
    <definedName name="Year2fields" localSheetId="2">#REF!</definedName>
    <definedName name="Year2fields" localSheetId="1">#REF!</definedName>
    <definedName name="Year2fields">#REF!</definedName>
    <definedName name="Year3" localSheetId="3">#REF!</definedName>
    <definedName name="Year3" localSheetId="2">#REF!</definedName>
    <definedName name="Year3" localSheetId="1">#REF!</definedName>
    <definedName name="Year3">#REF!</definedName>
    <definedName name="Year3fields" localSheetId="3">#REF!</definedName>
    <definedName name="Year3fields" localSheetId="2">#REF!</definedName>
    <definedName name="Year3fields" localSheetId="1">#REF!</definedName>
    <definedName name="Year3fields">#REF!</definedName>
    <definedName name="Year4" localSheetId="3">#REF!</definedName>
    <definedName name="Year4" localSheetId="2">#REF!</definedName>
    <definedName name="Year4" localSheetId="1">#REF!</definedName>
    <definedName name="Year4">#REF!</definedName>
    <definedName name="Year5" localSheetId="3">#REF!</definedName>
    <definedName name="Year5" localSheetId="2">#REF!</definedName>
    <definedName name="Year5" localSheetId="1">#REF!</definedName>
    <definedName name="Year5">#REF!</definedName>
    <definedName name="Year6" localSheetId="3">#REF!</definedName>
    <definedName name="Year6" localSheetId="2">#REF!</definedName>
    <definedName name="Year6" localSheetId="1">#REF!</definedName>
    <definedName name="Year6">#REF!</definedName>
    <definedName name="YEARCUR" localSheetId="3">#REF!</definedName>
    <definedName name="YEARCUR" localSheetId="2">#REF!</definedName>
    <definedName name="YEARCUR" localSheetId="1">#REF!</definedName>
    <definedName name="YEARCUR">#REF!</definedName>
    <definedName name="YTD" localSheetId="3">#REF!</definedName>
    <definedName name="YTD" localSheetId="2">#REF!</definedName>
    <definedName name="YTD" localSheetId="1">#REF!</definedName>
    <definedName name="YTD">#REF!</definedName>
    <definedName name="ytd_budget" localSheetId="3">#REF!</definedName>
    <definedName name="ytd_budget" localSheetId="2">#REF!</definedName>
    <definedName name="ytd_budget" localSheetId="1">#REF!</definedName>
    <definedName name="ytd_budget">#REF!</definedName>
    <definedName name="YTD_Details" localSheetId="3">#REF!</definedName>
    <definedName name="YTD_Details" localSheetId="2">#REF!</definedName>
    <definedName name="YTD_Details" localSheetId="1">#REF!</definedName>
    <definedName name="YTD_Details">#REF!</definedName>
    <definedName name="YTD_Report" localSheetId="3">#REF!</definedName>
    <definedName name="YTD_Report" localSheetId="2">#REF!</definedName>
    <definedName name="YTD_Report" localSheetId="1">#REF!</definedName>
    <definedName name="YTD_Report">#REF!</definedName>
    <definedName name="Z_APR_ACCRUALS" localSheetId="3">#REF!</definedName>
    <definedName name="Z_APR_ACCRUALS" localSheetId="2">#REF!</definedName>
    <definedName name="Z_APR_ACCRUALS" localSheetId="1">#REF!</definedName>
    <definedName name="Z_APR_ACCRUALS">#REF!</definedName>
    <definedName name="Z_APR_EARN" localSheetId="3">#REF!</definedName>
    <definedName name="Z_APR_EARN" localSheetId="2">#REF!</definedName>
    <definedName name="Z_APR_EARN" localSheetId="1">#REF!</definedName>
    <definedName name="Z_APR_EARN">#REF!</definedName>
    <definedName name="Z_APR_FASB115" localSheetId="3">#REF!</definedName>
    <definedName name="Z_APR_FASB115" localSheetId="2">#REF!</definedName>
    <definedName name="Z_APR_FASB115" localSheetId="1">#REF!</definedName>
    <definedName name="Z_APR_FASB115">#REF!</definedName>
    <definedName name="Z_AUG_ACCRUALS" localSheetId="3">#REF!</definedName>
    <definedName name="Z_AUG_ACCRUALS" localSheetId="2">#REF!</definedName>
    <definedName name="Z_AUG_ACCRUALS" localSheetId="1">#REF!</definedName>
    <definedName name="Z_AUG_ACCRUALS">#REF!</definedName>
    <definedName name="Z_AUG_EARN" localSheetId="3">#REF!</definedName>
    <definedName name="Z_AUG_EARN" localSheetId="2">#REF!</definedName>
    <definedName name="Z_AUG_EARN" localSheetId="1">#REF!</definedName>
    <definedName name="Z_AUG_EARN">#REF!</definedName>
    <definedName name="Z_AUG_FASB115" localSheetId="3">#REF!</definedName>
    <definedName name="Z_AUG_FASB115" localSheetId="2">#REF!</definedName>
    <definedName name="Z_AUG_FASB115" localSheetId="1">#REF!</definedName>
    <definedName name="Z_AUG_FASB115">#REF!</definedName>
    <definedName name="Z_CUR_ACCRUALS" localSheetId="3">#REF!</definedName>
    <definedName name="Z_CUR_ACCRUALS" localSheetId="2">#REF!</definedName>
    <definedName name="Z_CUR_ACCRUALS" localSheetId="1">#REF!</definedName>
    <definedName name="Z_CUR_ACCRUALS">#REF!</definedName>
    <definedName name="Z_CUR_EARN" localSheetId="3">#REF!</definedName>
    <definedName name="Z_CUR_EARN" localSheetId="2">#REF!</definedName>
    <definedName name="Z_CUR_EARN" localSheetId="1">#REF!</definedName>
    <definedName name="Z_CUR_EARN">#REF!</definedName>
    <definedName name="Z_CUR_FASB115" localSheetId="3">#REF!</definedName>
    <definedName name="Z_CUR_FASB115" localSheetId="2">#REF!</definedName>
    <definedName name="Z_CUR_FASB115" localSheetId="1">#REF!</definedName>
    <definedName name="Z_CUR_FASB115">#REF!</definedName>
    <definedName name="Z_DEC_ACCRUALS" localSheetId="3">#REF!</definedName>
    <definedName name="Z_DEC_ACCRUALS" localSheetId="2">#REF!</definedName>
    <definedName name="Z_DEC_ACCRUALS" localSheetId="1">#REF!</definedName>
    <definedName name="Z_DEC_ACCRUALS">#REF!</definedName>
    <definedName name="Z_DEC_EARN" localSheetId="3">#REF!</definedName>
    <definedName name="Z_DEC_EARN" localSheetId="2">#REF!</definedName>
    <definedName name="Z_DEC_EARN" localSheetId="1">#REF!</definedName>
    <definedName name="Z_DEC_EARN">#REF!</definedName>
    <definedName name="Z_DEC_FASB115" localSheetId="3">#REF!</definedName>
    <definedName name="Z_DEC_FASB115" localSheetId="2">#REF!</definedName>
    <definedName name="Z_DEC_FASB115" localSheetId="1">#REF!</definedName>
    <definedName name="Z_DEC_FASB115">#REF!</definedName>
    <definedName name="Z_FEB_ACCRUALS" localSheetId="3">#REF!</definedName>
    <definedName name="Z_FEB_ACCRUALS" localSheetId="2">#REF!</definedName>
    <definedName name="Z_FEB_ACCRUALS" localSheetId="1">#REF!</definedName>
    <definedName name="Z_FEB_ACCRUALS">#REF!</definedName>
    <definedName name="Z_FEB_EARN" localSheetId="3">#REF!</definedName>
    <definedName name="Z_FEB_EARN" localSheetId="2">#REF!</definedName>
    <definedName name="Z_FEB_EARN" localSheetId="1">#REF!</definedName>
    <definedName name="Z_FEB_EARN">#REF!</definedName>
    <definedName name="Z_FEB_FASB115" localSheetId="3">#REF!</definedName>
    <definedName name="Z_FEB_FASB115" localSheetId="2">#REF!</definedName>
    <definedName name="Z_FEB_FASB115" localSheetId="1">#REF!</definedName>
    <definedName name="Z_FEB_FASB115">#REF!</definedName>
    <definedName name="Z_JAN_ACCRUALS" localSheetId="3">#REF!</definedName>
    <definedName name="Z_JAN_ACCRUALS" localSheetId="2">#REF!</definedName>
    <definedName name="Z_JAN_ACCRUALS" localSheetId="1">#REF!</definedName>
    <definedName name="Z_JAN_ACCRUALS">#REF!</definedName>
    <definedName name="Z_JAN_EARN" localSheetId="3">#REF!</definedName>
    <definedName name="Z_JAN_EARN" localSheetId="2">#REF!</definedName>
    <definedName name="Z_JAN_EARN" localSheetId="1">#REF!</definedName>
    <definedName name="Z_JAN_EARN">#REF!</definedName>
    <definedName name="Z_JAN_FASB115" localSheetId="3">#REF!</definedName>
    <definedName name="Z_JAN_FASB115" localSheetId="2">#REF!</definedName>
    <definedName name="Z_JAN_FASB115" localSheetId="1">#REF!</definedName>
    <definedName name="Z_JAN_FASB115">#REF!</definedName>
    <definedName name="Z_JUL_ACCRUALS" localSheetId="3">#REF!</definedName>
    <definedName name="Z_JUL_ACCRUALS" localSheetId="2">#REF!</definedName>
    <definedName name="Z_JUL_ACCRUALS" localSheetId="1">#REF!</definedName>
    <definedName name="Z_JUL_ACCRUALS">#REF!</definedName>
    <definedName name="Z_JUL_EARN" localSheetId="3">#REF!</definedName>
    <definedName name="Z_JUL_EARN" localSheetId="2">#REF!</definedName>
    <definedName name="Z_JUL_EARN" localSheetId="1">#REF!</definedName>
    <definedName name="Z_JUL_EARN">#REF!</definedName>
    <definedName name="Z_JUL_FASB115" localSheetId="3">#REF!</definedName>
    <definedName name="Z_JUL_FASB115" localSheetId="2">#REF!</definedName>
    <definedName name="Z_JUL_FASB115" localSheetId="1">#REF!</definedName>
    <definedName name="Z_JUL_FASB115">#REF!</definedName>
    <definedName name="Z_JUN_ACCRUALS" localSheetId="3">#REF!</definedName>
    <definedName name="Z_JUN_ACCRUALS" localSheetId="2">#REF!</definedName>
    <definedName name="Z_JUN_ACCRUALS" localSheetId="1">#REF!</definedName>
    <definedName name="Z_JUN_ACCRUALS">#REF!</definedName>
    <definedName name="Z_JUN_EARN" localSheetId="3">#REF!</definedName>
    <definedName name="Z_JUN_EARN" localSheetId="2">#REF!</definedName>
    <definedName name="Z_JUN_EARN" localSheetId="1">#REF!</definedName>
    <definedName name="Z_JUN_EARN">#REF!</definedName>
    <definedName name="Z_JUN_FASB115" localSheetId="3">#REF!</definedName>
    <definedName name="Z_JUN_FASB115" localSheetId="2">#REF!</definedName>
    <definedName name="Z_JUN_FASB115" localSheetId="1">#REF!</definedName>
    <definedName name="Z_JUN_FASB115">#REF!</definedName>
    <definedName name="Z_MAR_ACCRUALS" localSheetId="3">#REF!</definedName>
    <definedName name="Z_MAR_ACCRUALS" localSheetId="2">#REF!</definedName>
    <definedName name="Z_MAR_ACCRUALS" localSheetId="1">#REF!</definedName>
    <definedName name="Z_MAR_ACCRUALS">#REF!</definedName>
    <definedName name="Z_MAR_EARN" localSheetId="3">#REF!</definedName>
    <definedName name="Z_MAR_EARN" localSheetId="2">#REF!</definedName>
    <definedName name="Z_MAR_EARN" localSheetId="1">#REF!</definedName>
    <definedName name="Z_MAR_EARN">#REF!</definedName>
    <definedName name="Z_MAR_FASB115" localSheetId="3">#REF!</definedName>
    <definedName name="Z_MAR_FASB115" localSheetId="2">#REF!</definedName>
    <definedName name="Z_MAR_FASB115" localSheetId="1">#REF!</definedName>
    <definedName name="Z_MAR_FASB115">#REF!</definedName>
    <definedName name="Z_MAY_ACCRUALS" localSheetId="3">#REF!</definedName>
    <definedName name="Z_MAY_ACCRUALS" localSheetId="2">#REF!</definedName>
    <definedName name="Z_MAY_ACCRUALS" localSheetId="1">#REF!</definedName>
    <definedName name="Z_MAY_ACCRUALS">#REF!</definedName>
    <definedName name="Z_MAY_EARN" localSheetId="3">#REF!</definedName>
    <definedName name="Z_MAY_EARN" localSheetId="2">#REF!</definedName>
    <definedName name="Z_MAY_EARN" localSheetId="1">#REF!</definedName>
    <definedName name="Z_MAY_EARN">#REF!</definedName>
    <definedName name="Z_MAY_FASB115" localSheetId="3">#REF!</definedName>
    <definedName name="Z_MAY_FASB115" localSheetId="2">#REF!</definedName>
    <definedName name="Z_MAY_FASB115" localSheetId="1">#REF!</definedName>
    <definedName name="Z_MAY_FASB115">#REF!</definedName>
    <definedName name="Z_NOV_ACCRUALS" localSheetId="3">#REF!</definedName>
    <definedName name="Z_NOV_ACCRUALS" localSheetId="2">#REF!</definedName>
    <definedName name="Z_NOV_ACCRUALS" localSheetId="1">#REF!</definedName>
    <definedName name="Z_NOV_ACCRUALS">#REF!</definedName>
    <definedName name="Z_NOV_EARN" localSheetId="3">#REF!</definedName>
    <definedName name="Z_NOV_EARN" localSheetId="2">#REF!</definedName>
    <definedName name="Z_NOV_EARN" localSheetId="1">#REF!</definedName>
    <definedName name="Z_NOV_EARN">#REF!</definedName>
    <definedName name="Z_NOV_FASB115" localSheetId="3">#REF!</definedName>
    <definedName name="Z_NOV_FASB115" localSheetId="2">#REF!</definedName>
    <definedName name="Z_NOV_FASB115" localSheetId="1">#REF!</definedName>
    <definedName name="Z_NOV_FASB115">#REF!</definedName>
    <definedName name="Z_OCT_ACCRUALS" localSheetId="3">#REF!</definedName>
    <definedName name="Z_OCT_ACCRUALS" localSheetId="2">#REF!</definedName>
    <definedName name="Z_OCT_ACCRUALS" localSheetId="1">#REF!</definedName>
    <definedName name="Z_OCT_ACCRUALS">#REF!</definedName>
    <definedName name="Z_OCT_EARN" localSheetId="3">#REF!</definedName>
    <definedName name="Z_OCT_EARN" localSheetId="2">#REF!</definedName>
    <definedName name="Z_OCT_EARN" localSheetId="1">#REF!</definedName>
    <definedName name="Z_OCT_EARN">#REF!</definedName>
    <definedName name="Z_OCT_FASB115" localSheetId="3">#REF!</definedName>
    <definedName name="Z_OCT_FASB115" localSheetId="2">#REF!</definedName>
    <definedName name="Z_OCT_FASB115" localSheetId="1">#REF!</definedName>
    <definedName name="Z_OCT_FASB115">#REF!</definedName>
    <definedName name="Z_SEP_ACCRUALS" localSheetId="3">#REF!</definedName>
    <definedName name="Z_SEP_ACCRUALS" localSheetId="2">#REF!</definedName>
    <definedName name="Z_SEP_ACCRUALS" localSheetId="1">#REF!</definedName>
    <definedName name="Z_SEP_ACCRUALS">#REF!</definedName>
    <definedName name="Z_SEP_EARN" localSheetId="3">#REF!</definedName>
    <definedName name="Z_SEP_EARN" localSheetId="2">#REF!</definedName>
    <definedName name="Z_SEP_EARN" localSheetId="1">#REF!</definedName>
    <definedName name="Z_SEP_EARN">#REF!</definedName>
    <definedName name="Z_SEP_FASB115" localSheetId="3">#REF!</definedName>
    <definedName name="Z_SEP_FASB115" localSheetId="2">#REF!</definedName>
    <definedName name="Z_SEP_FASB115" localSheetId="1">#REF!</definedName>
    <definedName name="Z_SEP_FASB115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51" i="13" l="1"/>
  <c r="P50" i="13" l="1"/>
  <c r="P49" i="13" l="1"/>
  <c r="P48" i="13" l="1"/>
  <c r="P31" i="13"/>
  <c r="P47" i="13" l="1"/>
  <c r="P46" i="13"/>
  <c r="N50" i="13" l="1"/>
  <c r="N49" i="13"/>
  <c r="N48" i="13"/>
  <c r="N47" i="13"/>
  <c r="N17" i="13"/>
  <c r="N15" i="13"/>
  <c r="N14" i="13"/>
  <c r="N13" i="13"/>
  <c r="N12" i="13"/>
  <c r="P53" i="11" l="1"/>
  <c r="P52" i="11" l="1"/>
  <c r="P50" i="11"/>
  <c r="P49" i="11"/>
  <c r="P48" i="11"/>
  <c r="P47" i="11"/>
  <c r="S4" i="14" l="1"/>
  <c r="R8" i="14"/>
  <c r="D8" i="14"/>
  <c r="D12" i="14" s="1"/>
  <c r="D16" i="14" s="1"/>
  <c r="D20" i="14" s="1"/>
  <c r="D24" i="14" s="1"/>
  <c r="D28" i="14" s="1"/>
  <c r="D32" i="14" s="1"/>
  <c r="D37" i="14" s="1"/>
  <c r="D41" i="14" s="1"/>
  <c r="D45" i="14" s="1"/>
  <c r="D49" i="14" s="1"/>
  <c r="D53" i="14" s="1"/>
  <c r="F8" i="14"/>
  <c r="F12" i="14" s="1"/>
  <c r="F16" i="14" s="1"/>
  <c r="F20" i="14" s="1"/>
  <c r="F24" i="14" s="1"/>
  <c r="F28" i="14" s="1"/>
  <c r="F32" i="14" s="1"/>
  <c r="F37" i="14" s="1"/>
  <c r="F41" i="14" s="1"/>
  <c r="F45" i="14" s="1"/>
  <c r="F49" i="14" s="1"/>
  <c r="F53" i="14" s="1"/>
  <c r="J8" i="14"/>
  <c r="J12" i="14" s="1"/>
  <c r="J16" i="14" s="1"/>
  <c r="J20" i="14" s="1"/>
  <c r="J24" i="14" s="1"/>
  <c r="J28" i="14" s="1"/>
  <c r="J32" i="14" s="1"/>
  <c r="J37" i="14" s="1"/>
  <c r="J41" i="14" s="1"/>
  <c r="J45" i="14" s="1"/>
  <c r="J49" i="14" s="1"/>
  <c r="J53" i="14" s="1"/>
  <c r="L8" i="14"/>
  <c r="L12" i="14" s="1"/>
  <c r="L16" i="14" s="1"/>
  <c r="L20" i="14" s="1"/>
  <c r="L24" i="14" s="1"/>
  <c r="L28" i="14" s="1"/>
  <c r="L32" i="14" s="1"/>
  <c r="L37" i="14" s="1"/>
  <c r="L41" i="14" s="1"/>
  <c r="L45" i="14" s="1"/>
  <c r="L49" i="14" s="1"/>
  <c r="L53" i="14" s="1"/>
  <c r="R12" i="14" l="1"/>
  <c r="R16" i="14" s="1"/>
  <c r="R20" i="14" s="1"/>
  <c r="R24" i="14" s="1"/>
  <c r="R28" i="14" s="1"/>
  <c r="R32" i="14" s="1"/>
  <c r="R37" i="14" s="1"/>
  <c r="R41" i="14" s="1"/>
  <c r="R45" i="14" s="1"/>
  <c r="R49" i="14" s="1"/>
  <c r="R53" i="14" s="1"/>
  <c r="P8" i="14"/>
  <c r="P12" i="14" l="1"/>
  <c r="S8" i="14"/>
  <c r="S12" i="14" l="1"/>
  <c r="P16" i="14"/>
  <c r="S16" i="14" l="1"/>
  <c r="P20" i="14"/>
  <c r="S20" i="14" l="1"/>
  <c r="P24" i="14"/>
  <c r="P28" i="14" l="1"/>
  <c r="S24" i="14"/>
  <c r="S28" i="14" l="1"/>
  <c r="P32" i="14"/>
  <c r="S32" i="14" l="1"/>
  <c r="P37" i="14"/>
  <c r="S37" i="14" l="1"/>
  <c r="P41" i="14"/>
  <c r="S41" i="14" l="1"/>
  <c r="P45" i="14"/>
  <c r="S45" i="14" l="1"/>
  <c r="P49" i="14"/>
  <c r="P53" i="14" l="1"/>
  <c r="S53" i="14" s="1"/>
  <c r="S49" i="14"/>
  <c r="N71" i="13" l="1"/>
  <c r="J71" i="13"/>
  <c r="H71" i="13"/>
  <c r="E71" i="13"/>
  <c r="C71" i="13"/>
  <c r="N70" i="13"/>
  <c r="J70" i="13"/>
  <c r="H70" i="13"/>
  <c r="E70" i="13"/>
  <c r="C70" i="13"/>
  <c r="N69" i="13"/>
  <c r="J69" i="13"/>
  <c r="H69" i="13"/>
  <c r="E69" i="13"/>
  <c r="C69" i="13"/>
  <c r="N68" i="13"/>
  <c r="J68" i="13"/>
  <c r="H68" i="13"/>
  <c r="E68" i="13"/>
  <c r="C68" i="13"/>
  <c r="N67" i="13"/>
  <c r="J67" i="13"/>
  <c r="H67" i="13"/>
  <c r="E67" i="13"/>
  <c r="C67" i="13"/>
  <c r="N66" i="13"/>
  <c r="J66" i="13"/>
  <c r="H66" i="13"/>
  <c r="E66" i="13"/>
  <c r="C66" i="13"/>
  <c r="N65" i="13"/>
  <c r="J65" i="13"/>
  <c r="H65" i="13"/>
  <c r="E65" i="13"/>
  <c r="C65" i="13"/>
  <c r="N64" i="13"/>
  <c r="J64" i="13"/>
  <c r="H64" i="13"/>
  <c r="E64" i="13"/>
  <c r="C64" i="13"/>
  <c r="N63" i="13"/>
  <c r="J63" i="13"/>
  <c r="H63" i="13"/>
  <c r="E63" i="13"/>
  <c r="C63" i="13"/>
  <c r="N62" i="13"/>
  <c r="J62" i="13"/>
  <c r="H62" i="13"/>
  <c r="E62" i="13"/>
  <c r="C62" i="13"/>
  <c r="N61" i="13"/>
  <c r="J61" i="13"/>
  <c r="H61" i="13"/>
  <c r="E61" i="13"/>
  <c r="C61" i="13"/>
  <c r="N60" i="13"/>
  <c r="J60" i="13"/>
  <c r="H60" i="13"/>
  <c r="E60" i="13"/>
  <c r="C60" i="13"/>
  <c r="N54" i="13"/>
  <c r="D53" i="13"/>
  <c r="D52" i="13"/>
  <c r="D51" i="13"/>
  <c r="D50" i="13"/>
  <c r="D49" i="13"/>
  <c r="D48" i="13"/>
  <c r="D47" i="13"/>
  <c r="I46" i="13"/>
  <c r="D46" i="13"/>
  <c r="D45" i="13"/>
  <c r="D44" i="13"/>
  <c r="D43" i="13"/>
  <c r="D42" i="13"/>
  <c r="N37" i="13"/>
  <c r="D36" i="13"/>
  <c r="D35" i="13"/>
  <c r="D34" i="13"/>
  <c r="D33" i="13"/>
  <c r="D32" i="13"/>
  <c r="D31" i="13"/>
  <c r="D30" i="13"/>
  <c r="D29" i="13"/>
  <c r="D28" i="13"/>
  <c r="D27" i="13"/>
  <c r="D26" i="13"/>
  <c r="D25" i="13"/>
  <c r="N19" i="13"/>
  <c r="D18" i="13"/>
  <c r="D17" i="13"/>
  <c r="D16" i="13"/>
  <c r="D15" i="13"/>
  <c r="D14" i="13"/>
  <c r="D13" i="13"/>
  <c r="D12" i="13"/>
  <c r="D11" i="13"/>
  <c r="D10" i="13"/>
  <c r="D9" i="13"/>
  <c r="D8" i="13"/>
  <c r="D7" i="13"/>
  <c r="D71" i="13" l="1"/>
  <c r="D70" i="13"/>
  <c r="D69" i="13"/>
  <c r="D66" i="13"/>
  <c r="N72" i="13"/>
  <c r="D62" i="13"/>
  <c r="D60" i="13"/>
  <c r="D63" i="13"/>
  <c r="D64" i="13"/>
  <c r="D65" i="13"/>
  <c r="D67" i="13"/>
  <c r="D68" i="13"/>
  <c r="D61" i="13"/>
  <c r="P46" i="11" l="1"/>
  <c r="J50" i="10"/>
  <c r="P50" i="10"/>
  <c r="E68" i="10"/>
  <c r="P49" i="10"/>
  <c r="J47" i="10"/>
  <c r="P47" i="10"/>
  <c r="P9" i="10"/>
  <c r="N71" i="11" l="1"/>
  <c r="J71" i="11"/>
  <c r="H71" i="11"/>
  <c r="E71" i="11"/>
  <c r="C71" i="11"/>
  <c r="N70" i="11"/>
  <c r="J70" i="11"/>
  <c r="H70" i="11"/>
  <c r="E70" i="11"/>
  <c r="C70" i="11"/>
  <c r="N69" i="11"/>
  <c r="J69" i="11"/>
  <c r="H69" i="11"/>
  <c r="E69" i="11"/>
  <c r="C69" i="11"/>
  <c r="N68" i="11"/>
  <c r="J68" i="11"/>
  <c r="H68" i="11"/>
  <c r="E68" i="11"/>
  <c r="C68" i="11"/>
  <c r="N67" i="11"/>
  <c r="J67" i="11"/>
  <c r="H67" i="11"/>
  <c r="E67" i="11"/>
  <c r="C67" i="11"/>
  <c r="N66" i="11"/>
  <c r="J66" i="11"/>
  <c r="H66" i="11"/>
  <c r="E66" i="11"/>
  <c r="D66" i="11"/>
  <c r="C66" i="11"/>
  <c r="N65" i="11"/>
  <c r="J65" i="11"/>
  <c r="H65" i="11"/>
  <c r="E65" i="11"/>
  <c r="C65" i="11"/>
  <c r="N64" i="11"/>
  <c r="J64" i="11"/>
  <c r="H64" i="11"/>
  <c r="E64" i="11"/>
  <c r="C64" i="11"/>
  <c r="N63" i="11"/>
  <c r="J63" i="11"/>
  <c r="H63" i="11"/>
  <c r="E63" i="11"/>
  <c r="C63" i="11"/>
  <c r="N62" i="11"/>
  <c r="J62" i="11"/>
  <c r="H62" i="11"/>
  <c r="E62" i="11"/>
  <c r="C62" i="11"/>
  <c r="N61" i="11"/>
  <c r="J61" i="11"/>
  <c r="H61" i="11"/>
  <c r="E61" i="11"/>
  <c r="C61" i="11"/>
  <c r="N60" i="11"/>
  <c r="J60" i="11"/>
  <c r="H60" i="11"/>
  <c r="E60" i="11"/>
  <c r="C60" i="11"/>
  <c r="N54" i="11"/>
  <c r="D53" i="11"/>
  <c r="D52" i="11"/>
  <c r="D51" i="11"/>
  <c r="D50" i="11"/>
  <c r="D68" i="11" s="1"/>
  <c r="D49" i="11"/>
  <c r="D48" i="11"/>
  <c r="D47" i="11"/>
  <c r="D46" i="11"/>
  <c r="D45" i="11"/>
  <c r="D44" i="11"/>
  <c r="D43" i="11"/>
  <c r="D42" i="11"/>
  <c r="N37" i="11"/>
  <c r="D36" i="11"/>
  <c r="D35" i="11"/>
  <c r="D34" i="11"/>
  <c r="D33" i="11"/>
  <c r="D32" i="11"/>
  <c r="D31" i="11"/>
  <c r="D30" i="11"/>
  <c r="D29" i="11"/>
  <c r="D28" i="11"/>
  <c r="D27" i="11"/>
  <c r="D26" i="11"/>
  <c r="D25" i="11"/>
  <c r="N19" i="11"/>
  <c r="D18" i="11"/>
  <c r="D17" i="11"/>
  <c r="D70" i="11" s="1"/>
  <c r="D16" i="11"/>
  <c r="D69" i="11" s="1"/>
  <c r="D15" i="11"/>
  <c r="D14" i="11"/>
  <c r="D13" i="11"/>
  <c r="D12" i="11"/>
  <c r="D11" i="11"/>
  <c r="D10" i="11"/>
  <c r="D9" i="11"/>
  <c r="D62" i="11" s="1"/>
  <c r="D8" i="11"/>
  <c r="D7" i="11"/>
  <c r="N71" i="10"/>
  <c r="J71" i="10"/>
  <c r="H71" i="10"/>
  <c r="E71" i="10"/>
  <c r="C71" i="10"/>
  <c r="N70" i="10"/>
  <c r="J70" i="10"/>
  <c r="H70" i="10"/>
  <c r="E70" i="10"/>
  <c r="C70" i="10"/>
  <c r="N69" i="10"/>
  <c r="J69" i="10"/>
  <c r="H69" i="10"/>
  <c r="E69" i="10"/>
  <c r="C69" i="10"/>
  <c r="N68" i="10"/>
  <c r="J68" i="10"/>
  <c r="H68" i="10"/>
  <c r="C68" i="10"/>
  <c r="N67" i="10"/>
  <c r="J67" i="10"/>
  <c r="H67" i="10"/>
  <c r="E67" i="10"/>
  <c r="C67" i="10"/>
  <c r="N66" i="10"/>
  <c r="J66" i="10"/>
  <c r="H66" i="10"/>
  <c r="E66" i="10"/>
  <c r="C66" i="10"/>
  <c r="N65" i="10"/>
  <c r="J65" i="10"/>
  <c r="E65" i="10"/>
  <c r="C65" i="10"/>
  <c r="N64" i="10"/>
  <c r="J64" i="10"/>
  <c r="H64" i="10"/>
  <c r="E64" i="10"/>
  <c r="C64" i="10"/>
  <c r="N63" i="10"/>
  <c r="J63" i="10"/>
  <c r="H63" i="10"/>
  <c r="E63" i="10"/>
  <c r="C63" i="10"/>
  <c r="N62" i="10"/>
  <c r="J62" i="10"/>
  <c r="H62" i="10"/>
  <c r="E62" i="10"/>
  <c r="C62" i="10"/>
  <c r="N61" i="10"/>
  <c r="J61" i="10"/>
  <c r="H61" i="10"/>
  <c r="E61" i="10"/>
  <c r="C61" i="10"/>
  <c r="N60" i="10"/>
  <c r="J60" i="10"/>
  <c r="H60" i="10"/>
  <c r="E60" i="10"/>
  <c r="C60" i="10"/>
  <c r="N54" i="10"/>
  <c r="D53" i="10"/>
  <c r="D52" i="10"/>
  <c r="D51" i="10"/>
  <c r="D50" i="10"/>
  <c r="D49" i="10"/>
  <c r="D48" i="10"/>
  <c r="D47" i="10"/>
  <c r="D46" i="10"/>
  <c r="D45" i="10"/>
  <c r="D44" i="10"/>
  <c r="D43" i="10"/>
  <c r="D42" i="10"/>
  <c r="N37" i="10"/>
  <c r="D36" i="10"/>
  <c r="D35" i="10"/>
  <c r="D34" i="10"/>
  <c r="D33" i="10"/>
  <c r="D32" i="10"/>
  <c r="D31" i="10"/>
  <c r="D30" i="10"/>
  <c r="D29" i="10"/>
  <c r="D28" i="10"/>
  <c r="D27" i="10"/>
  <c r="D26" i="10"/>
  <c r="D25" i="10"/>
  <c r="N19" i="10"/>
  <c r="D18" i="10"/>
  <c r="D71" i="10" s="1"/>
  <c r="D17" i="10"/>
  <c r="D16" i="10"/>
  <c r="D69" i="10" s="1"/>
  <c r="D15" i="10"/>
  <c r="D14" i="10"/>
  <c r="D13" i="10"/>
  <c r="D12" i="10"/>
  <c r="D65" i="10" s="1"/>
  <c r="D11" i="10"/>
  <c r="D10" i="10"/>
  <c r="D9" i="10"/>
  <c r="D8" i="10"/>
  <c r="D7" i="10"/>
  <c r="D71" i="11" l="1"/>
  <c r="D67" i="11"/>
  <c r="D65" i="11"/>
  <c r="D66" i="10"/>
  <c r="D64" i="11"/>
  <c r="D63" i="11"/>
  <c r="N72" i="11"/>
  <c r="D61" i="11"/>
  <c r="D60" i="11"/>
  <c r="D70" i="10"/>
  <c r="D68" i="10"/>
  <c r="D67" i="10"/>
  <c r="D63" i="10"/>
  <c r="D64" i="10"/>
  <c r="D62" i="10"/>
  <c r="N72" i="10"/>
  <c r="D61" i="10"/>
  <c r="F42" i="10"/>
  <c r="B43" i="10" s="1"/>
  <c r="F43" i="10" s="1"/>
  <c r="B44" i="10" s="1"/>
  <c r="F44" i="10" s="1"/>
  <c r="B45" i="10" s="1"/>
  <c r="F45" i="10" s="1"/>
  <c r="B46" i="10" s="1"/>
  <c r="F46" i="10" s="1"/>
  <c r="B47" i="10" s="1"/>
  <c r="F47" i="10" s="1"/>
  <c r="B48" i="10" s="1"/>
  <c r="F48" i="10" s="1"/>
  <c r="B49" i="10" s="1"/>
  <c r="F49" i="10" s="1"/>
  <c r="B50" i="10" s="1"/>
  <c r="F50" i="10" s="1"/>
  <c r="B51" i="10" s="1"/>
  <c r="F51" i="10" s="1"/>
  <c r="B52" i="10" s="1"/>
  <c r="F52" i="10" s="1"/>
  <c r="B53" i="10" s="1"/>
  <c r="F53" i="10" s="1"/>
  <c r="B42" i="11" s="1"/>
  <c r="F42" i="11" s="1"/>
  <c r="B43" i="11" s="1"/>
  <c r="F43" i="11" s="1"/>
  <c r="B44" i="11" s="1"/>
  <c r="F44" i="11" s="1"/>
  <c r="B45" i="11" s="1"/>
  <c r="F45" i="11" s="1"/>
  <c r="B46" i="11" s="1"/>
  <c r="F46" i="11" s="1"/>
  <c r="B47" i="11" s="1"/>
  <c r="F47" i="11" s="1"/>
  <c r="B48" i="11" s="1"/>
  <c r="F48" i="11" s="1"/>
  <c r="B49" i="11" s="1"/>
  <c r="F49" i="11" s="1"/>
  <c r="B50" i="11" s="1"/>
  <c r="F50" i="11" s="1"/>
  <c r="B51" i="11" s="1"/>
  <c r="F51" i="11" s="1"/>
  <c r="B52" i="11" s="1"/>
  <c r="F52" i="11" s="1"/>
  <c r="B53" i="11" s="1"/>
  <c r="F53" i="11" s="1"/>
  <c r="B42" i="13" s="1"/>
  <c r="F42" i="13" s="1"/>
  <c r="B43" i="13" s="1"/>
  <c r="F43" i="13" s="1"/>
  <c r="B44" i="13" s="1"/>
  <c r="F44" i="13" s="1"/>
  <c r="B45" i="13" s="1"/>
  <c r="F45" i="13" s="1"/>
  <c r="B46" i="13" s="1"/>
  <c r="F46" i="13" s="1"/>
  <c r="B47" i="13" s="1"/>
  <c r="F47" i="13" s="1"/>
  <c r="B48" i="13" s="1"/>
  <c r="F48" i="13" s="1"/>
  <c r="B49" i="13" s="1"/>
  <c r="F49" i="13" s="1"/>
  <c r="B50" i="13" s="1"/>
  <c r="F50" i="13" s="1"/>
  <c r="B51" i="13" s="1"/>
  <c r="F51" i="13" s="1"/>
  <c r="B52" i="13" s="1"/>
  <c r="F52" i="13" s="1"/>
  <c r="B53" i="13" s="1"/>
  <c r="F53" i="13" s="1"/>
  <c r="F25" i="10"/>
  <c r="B26" i="10" s="1"/>
  <c r="F26" i="10" s="1"/>
  <c r="B27" i="10" s="1"/>
  <c r="F27" i="10" s="1"/>
  <c r="B28" i="10" s="1"/>
  <c r="F28" i="10" s="1"/>
  <c r="B29" i="10" s="1"/>
  <c r="F29" i="10" s="1"/>
  <c r="B30" i="10" s="1"/>
  <c r="F30" i="10" s="1"/>
  <c r="B31" i="10" s="1"/>
  <c r="F31" i="10" s="1"/>
  <c r="B32" i="10" s="1"/>
  <c r="F32" i="10" s="1"/>
  <c r="B33" i="10" s="1"/>
  <c r="F33" i="10" s="1"/>
  <c r="B34" i="10" s="1"/>
  <c r="F34" i="10" s="1"/>
  <c r="B35" i="10" s="1"/>
  <c r="F35" i="10" s="1"/>
  <c r="B36" i="10" s="1"/>
  <c r="F36" i="10" s="1"/>
  <c r="B25" i="11" s="1"/>
  <c r="F25" i="11" s="1"/>
  <c r="B26" i="11" s="1"/>
  <c r="F26" i="11" s="1"/>
  <c r="B27" i="11" s="1"/>
  <c r="F27" i="11" s="1"/>
  <c r="B28" i="11" s="1"/>
  <c r="F28" i="11" s="1"/>
  <c r="B29" i="11" s="1"/>
  <c r="F29" i="11" s="1"/>
  <c r="B30" i="11" s="1"/>
  <c r="F30" i="11" s="1"/>
  <c r="B31" i="11" s="1"/>
  <c r="F31" i="11" s="1"/>
  <c r="B32" i="11" s="1"/>
  <c r="F32" i="11" s="1"/>
  <c r="B33" i="11" s="1"/>
  <c r="F33" i="11" s="1"/>
  <c r="B34" i="11" s="1"/>
  <c r="F34" i="11" s="1"/>
  <c r="B35" i="11" s="1"/>
  <c r="F35" i="11" s="1"/>
  <c r="B36" i="11" s="1"/>
  <c r="F36" i="11" s="1"/>
  <c r="B25" i="13" s="1"/>
  <c r="F25" i="13" s="1"/>
  <c r="B26" i="13" s="1"/>
  <c r="F26" i="13" s="1"/>
  <c r="B27" i="13" s="1"/>
  <c r="F27" i="13" s="1"/>
  <c r="B28" i="13" s="1"/>
  <c r="F28" i="13" s="1"/>
  <c r="B29" i="13" s="1"/>
  <c r="F29" i="13" s="1"/>
  <c r="B30" i="13" s="1"/>
  <c r="F30" i="13" s="1"/>
  <c r="B31" i="13" s="1"/>
  <c r="F31" i="13" s="1"/>
  <c r="B32" i="13" s="1"/>
  <c r="F32" i="13" s="1"/>
  <c r="B33" i="13" s="1"/>
  <c r="F33" i="13" s="1"/>
  <c r="B34" i="13" s="1"/>
  <c r="F34" i="13" s="1"/>
  <c r="B35" i="13" s="1"/>
  <c r="F35" i="13" s="1"/>
  <c r="B36" i="13" s="1"/>
  <c r="F36" i="13" s="1"/>
  <c r="D60" i="10"/>
  <c r="L42" i="10" l="1"/>
  <c r="P42" i="10" s="1"/>
  <c r="I42" i="10" l="1"/>
  <c r="K42" i="10" l="1"/>
  <c r="G43" i="10" s="1"/>
  <c r="L43" i="10" s="1"/>
  <c r="P43" i="10" s="1"/>
  <c r="I43" i="10" s="1"/>
  <c r="K43" i="10" s="1"/>
  <c r="G44" i="10" l="1"/>
  <c r="L44" i="10" l="1"/>
  <c r="P44" i="10" s="1"/>
  <c r="I44" i="10" s="1"/>
  <c r="K44" i="10" s="1"/>
  <c r="G45" i="10" s="1"/>
  <c r="F7" i="10"/>
  <c r="B8" i="10" s="1"/>
  <c r="B60" i="10"/>
  <c r="F60" i="10" s="1"/>
  <c r="L45" i="10" l="1"/>
  <c r="P45" i="10" s="1"/>
  <c r="I45" i="10" s="1"/>
  <c r="K45" i="10" s="1"/>
  <c r="B61" i="10"/>
  <c r="F61" i="10" s="1"/>
  <c r="F8" i="10"/>
  <c r="B9" i="10" s="1"/>
  <c r="G46" i="10" l="1"/>
  <c r="B62" i="10"/>
  <c r="F62" i="10" s="1"/>
  <c r="F9" i="10"/>
  <c r="B10" i="10" s="1"/>
  <c r="L46" i="10" l="1"/>
  <c r="P46" i="10" s="1"/>
  <c r="B63" i="10"/>
  <c r="F63" i="10" s="1"/>
  <c r="F10" i="10"/>
  <c r="B11" i="10" s="1"/>
  <c r="I46" i="10" l="1"/>
  <c r="K46" i="10" s="1"/>
  <c r="B64" i="10"/>
  <c r="F64" i="10" s="1"/>
  <c r="F11" i="10"/>
  <c r="B12" i="10" s="1"/>
  <c r="G47" i="10" l="1"/>
  <c r="K47" i="10" s="1"/>
  <c r="F12" i="10"/>
  <c r="B13" i="10" s="1"/>
  <c r="B65" i="10"/>
  <c r="F65" i="10" s="1"/>
  <c r="L47" i="10" l="1"/>
  <c r="I47" i="10" s="1"/>
  <c r="F13" i="10"/>
  <c r="B14" i="10" s="1"/>
  <c r="B66" i="10"/>
  <c r="F66" i="10" s="1"/>
  <c r="G48" i="10" l="1"/>
  <c r="L48" i="10" s="1"/>
  <c r="P48" i="10" s="1"/>
  <c r="B67" i="10"/>
  <c r="F67" i="10" s="1"/>
  <c r="F14" i="10"/>
  <c r="B15" i="10" s="1"/>
  <c r="B68" i="10" l="1"/>
  <c r="F68" i="10" s="1"/>
  <c r="F15" i="10"/>
  <c r="B16" i="10" s="1"/>
  <c r="I48" i="10" l="1"/>
  <c r="K48" i="10" s="1"/>
  <c r="B69" i="10"/>
  <c r="F69" i="10" s="1"/>
  <c r="F16" i="10"/>
  <c r="B17" i="10" s="1"/>
  <c r="G49" i="10" l="1"/>
  <c r="L49" i="10" s="1"/>
  <c r="B70" i="10"/>
  <c r="F70" i="10" s="1"/>
  <c r="F17" i="10"/>
  <c r="B18" i="10" s="1"/>
  <c r="F18" i="10" l="1"/>
  <c r="B7" i="11" s="1"/>
  <c r="B71" i="10"/>
  <c r="F71" i="10" s="1"/>
  <c r="I49" i="10" l="1"/>
  <c r="K49" i="10" s="1"/>
  <c r="F7" i="11"/>
  <c r="B8" i="11" s="1"/>
  <c r="B60" i="11"/>
  <c r="F60" i="11" s="1"/>
  <c r="G50" i="10" l="1"/>
  <c r="L50" i="10" s="1"/>
  <c r="B61" i="11"/>
  <c r="F61" i="11" s="1"/>
  <c r="F8" i="11"/>
  <c r="B9" i="11" s="1"/>
  <c r="I50" i="10" l="1"/>
  <c r="K50" i="10" s="1"/>
  <c r="B62" i="11"/>
  <c r="F62" i="11" s="1"/>
  <c r="F9" i="11"/>
  <c r="B10" i="11" s="1"/>
  <c r="G51" i="10" l="1"/>
  <c r="L51" i="10" s="1"/>
  <c r="B63" i="11"/>
  <c r="F63" i="11" s="1"/>
  <c r="F10" i="11"/>
  <c r="B11" i="11" s="1"/>
  <c r="P51" i="10" l="1"/>
  <c r="I51" i="10" s="1"/>
  <c r="K51" i="10" s="1"/>
  <c r="B64" i="11"/>
  <c r="F64" i="11" s="1"/>
  <c r="F11" i="11"/>
  <c r="B12" i="11" s="1"/>
  <c r="G52" i="10" l="1"/>
  <c r="L52" i="10" s="1"/>
  <c r="B65" i="11"/>
  <c r="F65" i="11" s="1"/>
  <c r="F12" i="11"/>
  <c r="B13" i="11" s="1"/>
  <c r="P52" i="10" l="1"/>
  <c r="I52" i="10" s="1"/>
  <c r="K52" i="10" s="1"/>
  <c r="B66" i="11"/>
  <c r="F66" i="11" s="1"/>
  <c r="F13" i="11"/>
  <c r="B14" i="11" s="1"/>
  <c r="G53" i="10" l="1"/>
  <c r="B67" i="11"/>
  <c r="F67" i="11" s="1"/>
  <c r="F14" i="11"/>
  <c r="B15" i="11" s="1"/>
  <c r="L53" i="10" l="1"/>
  <c r="P53" i="10" s="1"/>
  <c r="B68" i="11"/>
  <c r="F68" i="11" s="1"/>
  <c r="F15" i="11"/>
  <c r="B16" i="11" s="1"/>
  <c r="I53" i="10" l="1"/>
  <c r="K53" i="10" s="1"/>
  <c r="P54" i="10"/>
  <c r="F16" i="11"/>
  <c r="B17" i="11" s="1"/>
  <c r="B69" i="11"/>
  <c r="F69" i="11" s="1"/>
  <c r="G42" i="11" l="1"/>
  <c r="B70" i="11"/>
  <c r="F70" i="11" s="1"/>
  <c r="F17" i="11"/>
  <c r="B18" i="11" s="1"/>
  <c r="L42" i="11" l="1"/>
  <c r="P42" i="11" s="1"/>
  <c r="I42" i="11" s="1"/>
  <c r="K42" i="11" s="1"/>
  <c r="G43" i="11" s="1"/>
  <c r="L43" i="11" s="1"/>
  <c r="P43" i="11" s="1"/>
  <c r="I43" i="11" s="1"/>
  <c r="K43" i="11" s="1"/>
  <c r="G44" i="11" s="1"/>
  <c r="L44" i="11" s="1"/>
  <c r="P44" i="11" s="1"/>
  <c r="I44" i="11" s="1"/>
  <c r="K44" i="11" s="1"/>
  <c r="G45" i="11" s="1"/>
  <c r="L45" i="11" s="1"/>
  <c r="P45" i="11" s="1"/>
  <c r="I45" i="11" s="1"/>
  <c r="K45" i="11" s="1"/>
  <c r="G46" i="11" s="1"/>
  <c r="L46" i="11" s="1"/>
  <c r="I46" i="11" s="1"/>
  <c r="K46" i="11" s="1"/>
  <c r="G47" i="11" s="1"/>
  <c r="B71" i="11"/>
  <c r="F71" i="11" s="1"/>
  <c r="F18" i="11"/>
  <c r="B7" i="13" s="1"/>
  <c r="I47" i="11" l="1"/>
  <c r="K47" i="11" s="1"/>
  <c r="G48" i="11" s="1"/>
  <c r="L48" i="11" s="1"/>
  <c r="I48" i="11" s="1"/>
  <c r="K48" i="11" s="1"/>
  <c r="G49" i="11" s="1"/>
  <c r="L49" i="11" s="1"/>
  <c r="I49" i="11" s="1"/>
  <c r="K49" i="11" s="1"/>
  <c r="G50" i="11" s="1"/>
  <c r="L50" i="11" s="1"/>
  <c r="I50" i="11" s="1"/>
  <c r="K50" i="11" s="1"/>
  <c r="G51" i="11" s="1"/>
  <c r="L51" i="11" s="1"/>
  <c r="P51" i="11" s="1"/>
  <c r="I51" i="11" s="1"/>
  <c r="K51" i="11" s="1"/>
  <c r="G52" i="11" s="1"/>
  <c r="L52" i="11" s="1"/>
  <c r="I52" i="11" s="1"/>
  <c r="K52" i="11" s="1"/>
  <c r="G53" i="11" s="1"/>
  <c r="L53" i="11" s="1"/>
  <c r="I53" i="11" s="1"/>
  <c r="K53" i="11" s="1"/>
  <c r="G42" i="13" s="1"/>
  <c r="L42" i="13" s="1"/>
  <c r="P42" i="13" s="1"/>
  <c r="I42" i="13" s="1"/>
  <c r="K42" i="13" s="1"/>
  <c r="G43" i="13" s="1"/>
  <c r="L43" i="13" s="1"/>
  <c r="P43" i="13" s="1"/>
  <c r="I43" i="13" s="1"/>
  <c r="K43" i="13" s="1"/>
  <c r="G44" i="13" s="1"/>
  <c r="L44" i="13" s="1"/>
  <c r="P44" i="13" s="1"/>
  <c r="I44" i="13" s="1"/>
  <c r="K44" i="13" s="1"/>
  <c r="G45" i="13" s="1"/>
  <c r="L45" i="13" s="1"/>
  <c r="P45" i="13" s="1"/>
  <c r="I45" i="13" s="1"/>
  <c r="K45" i="13" s="1"/>
  <c r="G46" i="13" s="1"/>
  <c r="L47" i="11"/>
  <c r="B60" i="13"/>
  <c r="F60" i="13" s="1"/>
  <c r="F7" i="13"/>
  <c r="B8" i="13" s="1"/>
  <c r="P54" i="11"/>
  <c r="K46" i="13" l="1"/>
  <c r="G47" i="13" s="1"/>
  <c r="L47" i="13" s="1"/>
  <c r="L46" i="13"/>
  <c r="F8" i="13"/>
  <c r="B9" i="13" s="1"/>
  <c r="B61" i="13"/>
  <c r="F61" i="13" s="1"/>
  <c r="I47" i="13" l="1"/>
  <c r="K47" i="13" s="1"/>
  <c r="G48" i="13" s="1"/>
  <c r="L48" i="13" s="1"/>
  <c r="I48" i="13" s="1"/>
  <c r="K48" i="13" s="1"/>
  <c r="G49" i="13" s="1"/>
  <c r="L49" i="13" s="1"/>
  <c r="I49" i="13" s="1"/>
  <c r="K49" i="13" s="1"/>
  <c r="G50" i="13" s="1"/>
  <c r="L50" i="13" s="1"/>
  <c r="I50" i="13" s="1"/>
  <c r="K50" i="13" s="1"/>
  <c r="G51" i="13" s="1"/>
  <c r="L51" i="13" s="1"/>
  <c r="I51" i="13" s="1"/>
  <c r="K51" i="13" s="1"/>
  <c r="G52" i="13" s="1"/>
  <c r="L52" i="13" s="1"/>
  <c r="P52" i="13" s="1"/>
  <c r="I52" i="13" s="1"/>
  <c r="K52" i="13" s="1"/>
  <c r="G53" i="13" s="1"/>
  <c r="L53" i="13" s="1"/>
  <c r="P53" i="13" s="1"/>
  <c r="I53" i="13" s="1"/>
  <c r="K53" i="13" s="1"/>
  <c r="B62" i="13"/>
  <c r="F62" i="13" s="1"/>
  <c r="F9" i="13"/>
  <c r="B10" i="13" s="1"/>
  <c r="P54" i="13" l="1"/>
  <c r="B63" i="13"/>
  <c r="F63" i="13" s="1"/>
  <c r="F10" i="13"/>
  <c r="B11" i="13" s="1"/>
  <c r="F11" i="13" l="1"/>
  <c r="B12" i="13" s="1"/>
  <c r="B64" i="13"/>
  <c r="F64" i="13" s="1"/>
  <c r="F12" i="13" l="1"/>
  <c r="B13" i="13" s="1"/>
  <c r="B65" i="13"/>
  <c r="F65" i="13" s="1"/>
  <c r="F13" i="13" l="1"/>
  <c r="B14" i="13" s="1"/>
  <c r="B66" i="13"/>
  <c r="F66" i="13" s="1"/>
  <c r="B67" i="13" l="1"/>
  <c r="F67" i="13" s="1"/>
  <c r="F14" i="13"/>
  <c r="B15" i="13" s="1"/>
  <c r="B68" i="13" l="1"/>
  <c r="F68" i="13" s="1"/>
  <c r="F15" i="13"/>
  <c r="B16" i="13" s="1"/>
  <c r="B69" i="13" l="1"/>
  <c r="F69" i="13" s="1"/>
  <c r="F16" i="13"/>
  <c r="B17" i="13" s="1"/>
  <c r="F17" i="13" l="1"/>
  <c r="B18" i="13" s="1"/>
  <c r="B70" i="13"/>
  <c r="F70" i="13" s="1"/>
  <c r="F18" i="13" l="1"/>
  <c r="B71" i="13"/>
  <c r="F71" i="13" s="1"/>
  <c r="L7" i="10" l="1"/>
  <c r="P7" i="10" s="1"/>
  <c r="I7" i="10" l="1"/>
  <c r="K7" i="10" s="1"/>
  <c r="G8" i="10" l="1"/>
  <c r="L8" i="10" l="1"/>
  <c r="P8" i="10" s="1"/>
  <c r="I8" i="10" l="1"/>
  <c r="K8" i="10" s="1"/>
  <c r="G9" i="10" l="1"/>
  <c r="L9" i="10" l="1"/>
  <c r="K9" i="10"/>
  <c r="I9" i="10" l="1"/>
  <c r="G10" i="10" l="1"/>
  <c r="L10" i="10" l="1"/>
  <c r="P10" i="10" s="1"/>
  <c r="I10" i="10" l="1"/>
  <c r="K10" i="10" s="1"/>
  <c r="G11" i="10" l="1"/>
  <c r="L11" i="10" l="1"/>
  <c r="P11" i="10" l="1"/>
  <c r="H12" i="10"/>
  <c r="I11" i="10"/>
  <c r="K11" i="10" s="1"/>
  <c r="G12" i="10" l="1"/>
  <c r="L12" i="10" l="1"/>
  <c r="P12" i="10" s="1"/>
  <c r="I12" i="10" l="1"/>
  <c r="K12" i="10" s="1"/>
  <c r="G13" i="10" l="1"/>
  <c r="L13" i="10" l="1"/>
  <c r="P13" i="10" s="1"/>
  <c r="I13" i="10" l="1"/>
  <c r="K13" i="10" s="1"/>
  <c r="G14" i="10" l="1"/>
  <c r="L14" i="10" l="1"/>
  <c r="P14" i="10" s="1"/>
  <c r="I14" i="10" l="1"/>
  <c r="K14" i="10" s="1"/>
  <c r="G15" i="10" l="1"/>
  <c r="L15" i="10" l="1"/>
  <c r="P15" i="10" s="1"/>
  <c r="I15" i="10" l="1"/>
  <c r="K15" i="10" s="1"/>
  <c r="G16" i="10" l="1"/>
  <c r="L16" i="10" l="1"/>
  <c r="P16" i="10" s="1"/>
  <c r="I16" i="10" l="1"/>
  <c r="K16" i="10" s="1"/>
  <c r="G17" i="10" l="1"/>
  <c r="L17" i="10" l="1"/>
  <c r="P17" i="10" s="1"/>
  <c r="I17" i="10" l="1"/>
  <c r="K17" i="10" s="1"/>
  <c r="G18" i="10" l="1"/>
  <c r="L18" i="10" l="1"/>
  <c r="P18" i="10" s="1"/>
  <c r="I18" i="10" l="1"/>
  <c r="K18" i="10" s="1"/>
  <c r="P19" i="10"/>
  <c r="G7" i="11" l="1"/>
  <c r="L7" i="11" l="1"/>
  <c r="P7" i="11" s="1"/>
  <c r="I7" i="11" l="1"/>
  <c r="K7" i="11" l="1"/>
  <c r="G8" i="11" s="1"/>
  <c r="L8" i="11" l="1"/>
  <c r="P8" i="11" s="1"/>
  <c r="I8" i="11" l="1"/>
  <c r="K8" i="11" l="1"/>
  <c r="G9" i="11" s="1"/>
  <c r="L9" i="11" l="1"/>
  <c r="P9" i="11" s="1"/>
  <c r="I9" i="11" l="1"/>
  <c r="K9" i="11" l="1"/>
  <c r="G10" i="11" s="1"/>
  <c r="L10" i="11" l="1"/>
  <c r="P10" i="11" s="1"/>
  <c r="I10" i="11" l="1"/>
  <c r="K10" i="11" l="1"/>
  <c r="G11" i="11" s="1"/>
  <c r="L11" i="11" l="1"/>
  <c r="P11" i="11" s="1"/>
  <c r="I11" i="11" l="1"/>
  <c r="K11" i="11" l="1"/>
  <c r="G12" i="11" s="1"/>
  <c r="L12" i="11" l="1"/>
  <c r="P12" i="11" s="1"/>
  <c r="I12" i="11" l="1"/>
  <c r="K12" i="11" l="1"/>
  <c r="G13" i="11" s="1"/>
  <c r="L13" i="11" l="1"/>
  <c r="P13" i="11" s="1"/>
  <c r="I13" i="11" l="1"/>
  <c r="K13" i="11" l="1"/>
  <c r="G14" i="11" s="1"/>
  <c r="L14" i="11" l="1"/>
  <c r="P14" i="11" s="1"/>
  <c r="I14" i="11" l="1"/>
  <c r="K14" i="11" l="1"/>
  <c r="G15" i="11" s="1"/>
  <c r="L15" i="11" l="1"/>
  <c r="P15" i="11" s="1"/>
  <c r="I15" i="11" l="1"/>
  <c r="K15" i="11" l="1"/>
  <c r="G16" i="11" s="1"/>
  <c r="L16" i="11" l="1"/>
  <c r="P16" i="11" s="1"/>
  <c r="I16" i="11" l="1"/>
  <c r="K16" i="11" l="1"/>
  <c r="G17" i="11" s="1"/>
  <c r="L17" i="11" l="1"/>
  <c r="P17" i="11" s="1"/>
  <c r="I17" i="11" l="1"/>
  <c r="K17" i="11" l="1"/>
  <c r="G18" i="11" s="1"/>
  <c r="L18" i="11" l="1"/>
  <c r="P18" i="11" s="1"/>
  <c r="I18" i="11" l="1"/>
  <c r="P19" i="11"/>
  <c r="K18" i="11" l="1"/>
  <c r="G7" i="13" s="1"/>
  <c r="L7" i="13" l="1"/>
  <c r="P7" i="13" s="1"/>
  <c r="I7" i="13" l="1"/>
  <c r="K7" i="13" l="1"/>
  <c r="G8" i="13" s="1"/>
  <c r="L8" i="13" l="1"/>
  <c r="P8" i="13" s="1"/>
  <c r="I8" i="13" l="1"/>
  <c r="K8" i="13" l="1"/>
  <c r="G9" i="13" s="1"/>
  <c r="L9" i="13" l="1"/>
  <c r="P9" i="13" s="1"/>
  <c r="I9" i="13" l="1"/>
  <c r="K9" i="13" l="1"/>
  <c r="G10" i="13" s="1"/>
  <c r="L10" i="13" l="1"/>
  <c r="P10" i="13" s="1"/>
  <c r="I10" i="13" l="1"/>
  <c r="K10" i="13" l="1"/>
  <c r="G11" i="13" s="1"/>
  <c r="L11" i="13" l="1"/>
  <c r="P11" i="13" s="1"/>
  <c r="G60" i="10"/>
  <c r="L25" i="10"/>
  <c r="P25" i="10" s="1"/>
  <c r="I11" i="13" l="1"/>
  <c r="I25" i="10"/>
  <c r="K25" i="10" s="1"/>
  <c r="P60" i="10"/>
  <c r="K11" i="13" l="1"/>
  <c r="G12" i="13" s="1"/>
  <c r="G26" i="10"/>
  <c r="I60" i="10"/>
  <c r="L12" i="13" l="1"/>
  <c r="P12" i="13" s="1"/>
  <c r="K60" i="10"/>
  <c r="G61" i="10" s="1"/>
  <c r="L26" i="10"/>
  <c r="P26" i="10" s="1"/>
  <c r="I12" i="13" l="1"/>
  <c r="I26" i="10"/>
  <c r="K26" i="10" s="1"/>
  <c r="P61" i="10"/>
  <c r="K12" i="13" l="1"/>
  <c r="G13" i="13" s="1"/>
  <c r="G27" i="10"/>
  <c r="I61" i="10"/>
  <c r="L13" i="13" l="1"/>
  <c r="P13" i="13" s="1"/>
  <c r="K61" i="10"/>
  <c r="G62" i="10" s="1"/>
  <c r="L27" i="10"/>
  <c r="P27" i="10" s="1"/>
  <c r="I13" i="13" l="1"/>
  <c r="I27" i="10"/>
  <c r="K27" i="10" s="1"/>
  <c r="P62" i="10"/>
  <c r="K13" i="13" l="1"/>
  <c r="G14" i="13" s="1"/>
  <c r="G28" i="10"/>
  <c r="I62" i="10"/>
  <c r="L14" i="13" l="1"/>
  <c r="P14" i="13" s="1"/>
  <c r="K62" i="10"/>
  <c r="G63" i="10" s="1"/>
  <c r="L28" i="10"/>
  <c r="P28" i="10" s="1"/>
  <c r="I14" i="13" l="1"/>
  <c r="I28" i="10"/>
  <c r="K28" i="10" s="1"/>
  <c r="P63" i="10"/>
  <c r="K14" i="13" l="1"/>
  <c r="G15" i="13" s="1"/>
  <c r="G29" i="10"/>
  <c r="I63" i="10"/>
  <c r="L15" i="13" l="1"/>
  <c r="P15" i="13" s="1"/>
  <c r="K63" i="10"/>
  <c r="G64" i="10" s="1"/>
  <c r="L29" i="10"/>
  <c r="I15" i="13" l="1"/>
  <c r="P29" i="10"/>
  <c r="P30" i="10"/>
  <c r="H30" i="10"/>
  <c r="H65" i="10" s="1"/>
  <c r="I29" i="10"/>
  <c r="K29" i="10" s="1"/>
  <c r="P64" i="10"/>
  <c r="K15" i="13" l="1"/>
  <c r="G16" i="13" s="1"/>
  <c r="G30" i="10"/>
  <c r="I64" i="10"/>
  <c r="L16" i="13" l="1"/>
  <c r="P16" i="13" s="1"/>
  <c r="K64" i="10"/>
  <c r="G65" i="10" s="1"/>
  <c r="L30" i="10"/>
  <c r="I16" i="13" l="1"/>
  <c r="I30" i="10"/>
  <c r="K30" i="10" s="1"/>
  <c r="P65" i="10"/>
  <c r="K16" i="13" l="1"/>
  <c r="G17" i="13" s="1"/>
  <c r="G31" i="10"/>
  <c r="I65" i="10"/>
  <c r="L17" i="13" l="1"/>
  <c r="P17" i="13" s="1"/>
  <c r="K65" i="10"/>
  <c r="G66" i="10" s="1"/>
  <c r="L31" i="10"/>
  <c r="P31" i="10" s="1"/>
  <c r="I17" i="13" l="1"/>
  <c r="I31" i="10"/>
  <c r="K31" i="10" s="1"/>
  <c r="P66" i="10"/>
  <c r="K17" i="13" l="1"/>
  <c r="G18" i="13" s="1"/>
  <c r="G32" i="10"/>
  <c r="I66" i="10"/>
  <c r="L18" i="13" l="1"/>
  <c r="P18" i="13" s="1"/>
  <c r="K66" i="10"/>
  <c r="G67" i="10" s="1"/>
  <c r="L32" i="10"/>
  <c r="P32" i="10" s="1"/>
  <c r="I18" i="13" l="1"/>
  <c r="P19" i="13"/>
  <c r="I32" i="10"/>
  <c r="K32" i="10" s="1"/>
  <c r="P67" i="10"/>
  <c r="K18" i="13" l="1"/>
  <c r="G33" i="10"/>
  <c r="I67" i="10"/>
  <c r="K67" i="10" l="1"/>
  <c r="G68" i="10" s="1"/>
  <c r="L33" i="10"/>
  <c r="P33" i="10" s="1"/>
  <c r="I33" i="10" l="1"/>
  <c r="K33" i="10" s="1"/>
  <c r="P68" i="10"/>
  <c r="G34" i="10" l="1"/>
  <c r="I68" i="10"/>
  <c r="K68" i="10" l="1"/>
  <c r="G69" i="10" s="1"/>
  <c r="L34" i="10"/>
  <c r="P34" i="10" s="1"/>
  <c r="I34" i="10" l="1"/>
  <c r="K34" i="10" s="1"/>
  <c r="P69" i="10"/>
  <c r="G35" i="10" l="1"/>
  <c r="I69" i="10"/>
  <c r="K69" i="10" l="1"/>
  <c r="G70" i="10" s="1"/>
  <c r="L35" i="10"/>
  <c r="P35" i="10" s="1"/>
  <c r="I35" i="10" l="1"/>
  <c r="K35" i="10" s="1"/>
  <c r="P70" i="10"/>
  <c r="G36" i="10" l="1"/>
  <c r="I70" i="10"/>
  <c r="K70" i="10" l="1"/>
  <c r="G71" i="10" s="1"/>
  <c r="L36" i="10"/>
  <c r="P36" i="10" s="1"/>
  <c r="I36" i="10" l="1"/>
  <c r="K36" i="10" s="1"/>
  <c r="P71" i="10"/>
  <c r="P72" i="10" s="1"/>
  <c r="P37" i="10"/>
  <c r="G25" i="11" l="1"/>
  <c r="G60" i="11" s="1"/>
  <c r="I71" i="10"/>
  <c r="K71" i="10" s="1"/>
  <c r="L25" i="11" l="1"/>
  <c r="P25" i="11" s="1"/>
  <c r="I25" i="11" l="1"/>
  <c r="P60" i="11"/>
  <c r="K25" i="11" l="1"/>
  <c r="G26" i="11" s="1"/>
  <c r="I60" i="11"/>
  <c r="K60" i="11" s="1"/>
  <c r="G61" i="11" s="1"/>
  <c r="L26" i="11" l="1"/>
  <c r="P26" i="11" s="1"/>
  <c r="I26" i="11" l="1"/>
  <c r="P61" i="11"/>
  <c r="K26" i="11" l="1"/>
  <c r="G27" i="11" s="1"/>
  <c r="I61" i="11"/>
  <c r="K61" i="11" s="1"/>
  <c r="G62" i="11" s="1"/>
  <c r="L27" i="11" l="1"/>
  <c r="P27" i="11" s="1"/>
  <c r="I27" i="11" l="1"/>
  <c r="P62" i="11"/>
  <c r="K27" i="11" l="1"/>
  <c r="G28" i="11" s="1"/>
  <c r="I62" i="11"/>
  <c r="K62" i="11" s="1"/>
  <c r="G63" i="11" s="1"/>
  <c r="L28" i="11" l="1"/>
  <c r="P28" i="11" s="1"/>
  <c r="I28" i="11" l="1"/>
  <c r="P63" i="11"/>
  <c r="K28" i="11" l="1"/>
  <c r="G29" i="11" s="1"/>
  <c r="I63" i="11"/>
  <c r="K63" i="11" s="1"/>
  <c r="G64" i="11" s="1"/>
  <c r="L29" i="11" l="1"/>
  <c r="P29" i="11" s="1"/>
  <c r="I29" i="11" l="1"/>
  <c r="P64" i="11"/>
  <c r="K29" i="11" l="1"/>
  <c r="G30" i="11" s="1"/>
  <c r="I64" i="11"/>
  <c r="K64" i="11" s="1"/>
  <c r="G65" i="11" s="1"/>
  <c r="L30" i="11" l="1"/>
  <c r="P30" i="11" s="1"/>
  <c r="I30" i="11" l="1"/>
  <c r="P65" i="11"/>
  <c r="K30" i="11" l="1"/>
  <c r="G31" i="11" s="1"/>
  <c r="I65" i="11"/>
  <c r="K65" i="11" s="1"/>
  <c r="G66" i="11" s="1"/>
  <c r="L31" i="11" l="1"/>
  <c r="P31" i="11" s="1"/>
  <c r="I31" i="11" l="1"/>
  <c r="P66" i="11"/>
  <c r="K31" i="11" l="1"/>
  <c r="G32" i="11" s="1"/>
  <c r="I66" i="11"/>
  <c r="K66" i="11" s="1"/>
  <c r="G67" i="11" s="1"/>
  <c r="L32" i="11" l="1"/>
  <c r="P32" i="11" s="1"/>
  <c r="I32" i="11" l="1"/>
  <c r="P67" i="11"/>
  <c r="K32" i="11" l="1"/>
  <c r="G33" i="11" s="1"/>
  <c r="I67" i="11"/>
  <c r="K67" i="11" s="1"/>
  <c r="G68" i="11" s="1"/>
  <c r="L33" i="11" l="1"/>
  <c r="P33" i="11" s="1"/>
  <c r="I33" i="11" l="1"/>
  <c r="P68" i="11"/>
  <c r="K33" i="11" l="1"/>
  <c r="G34" i="11" s="1"/>
  <c r="I68" i="11"/>
  <c r="K68" i="11" s="1"/>
  <c r="G69" i="11" s="1"/>
  <c r="L34" i="11" l="1"/>
  <c r="P34" i="11" s="1"/>
  <c r="I34" i="11" l="1"/>
  <c r="P69" i="11"/>
  <c r="K34" i="11" l="1"/>
  <c r="G35" i="11" s="1"/>
  <c r="I69" i="11"/>
  <c r="K69" i="11" s="1"/>
  <c r="G70" i="11" s="1"/>
  <c r="L35" i="11" l="1"/>
  <c r="P35" i="11" s="1"/>
  <c r="I35" i="11" l="1"/>
  <c r="P70" i="11"/>
  <c r="K35" i="11" l="1"/>
  <c r="G36" i="11" s="1"/>
  <c r="I70" i="11"/>
  <c r="K70" i="11" s="1"/>
  <c r="G71" i="11" s="1"/>
  <c r="L36" i="11" l="1"/>
  <c r="P36" i="11" s="1"/>
  <c r="I36" i="11" l="1"/>
  <c r="P71" i="11"/>
  <c r="P72" i="11" s="1"/>
  <c r="P37" i="11"/>
  <c r="K36" i="11" l="1"/>
  <c r="G25" i="13" s="1"/>
  <c r="I71" i="11"/>
  <c r="K71" i="11" s="1"/>
  <c r="L25" i="13" l="1"/>
  <c r="P25" i="13" s="1"/>
  <c r="G60" i="13"/>
  <c r="I25" i="13" l="1"/>
  <c r="P60" i="13"/>
  <c r="I60" i="13" l="1"/>
  <c r="K60" i="13" s="1"/>
  <c r="G61" i="13" s="1"/>
  <c r="K25" i="13"/>
  <c r="G26" i="13" s="1"/>
  <c r="L26" i="13" s="1"/>
  <c r="P26" i="13" s="1"/>
  <c r="I26" i="13" l="1"/>
  <c r="P61" i="13"/>
  <c r="K26" i="13" l="1"/>
  <c r="G27" i="13" s="1"/>
  <c r="L27" i="13" s="1"/>
  <c r="P27" i="13" s="1"/>
  <c r="I61" i="13"/>
  <c r="K61" i="13" s="1"/>
  <c r="G62" i="13" s="1"/>
  <c r="I27" i="13" l="1"/>
  <c r="P62" i="13"/>
  <c r="K27" i="13" l="1"/>
  <c r="G28" i="13" s="1"/>
  <c r="L28" i="13" s="1"/>
  <c r="P28" i="13" s="1"/>
  <c r="I62" i="13"/>
  <c r="K62" i="13" s="1"/>
  <c r="G63" i="13" s="1"/>
  <c r="I28" i="13" l="1"/>
  <c r="P63" i="13"/>
  <c r="K28" i="13" l="1"/>
  <c r="G29" i="13" s="1"/>
  <c r="L29" i="13" s="1"/>
  <c r="P29" i="13" s="1"/>
  <c r="I63" i="13"/>
  <c r="K63" i="13" s="1"/>
  <c r="G64" i="13" s="1"/>
  <c r="I29" i="13" l="1"/>
  <c r="P64" i="13"/>
  <c r="K29" i="13" l="1"/>
  <c r="G30" i="13" s="1"/>
  <c r="L30" i="13" s="1"/>
  <c r="P30" i="13" s="1"/>
  <c r="I64" i="13"/>
  <c r="K64" i="13" s="1"/>
  <c r="G65" i="13" s="1"/>
  <c r="I30" i="13" l="1"/>
  <c r="P65" i="13"/>
  <c r="K30" i="13" l="1"/>
  <c r="G31" i="13" s="1"/>
  <c r="L31" i="13" s="1"/>
  <c r="I65" i="13"/>
  <c r="K65" i="13" s="1"/>
  <c r="G66" i="13" s="1"/>
  <c r="I31" i="13" l="1"/>
  <c r="P66" i="13"/>
  <c r="K31" i="13" l="1"/>
  <c r="G32" i="13" s="1"/>
  <c r="L32" i="13" s="1"/>
  <c r="P32" i="13" s="1"/>
  <c r="I66" i="13"/>
  <c r="K66" i="13" s="1"/>
  <c r="G67" i="13" s="1"/>
  <c r="I32" i="13" l="1"/>
  <c r="P67" i="13"/>
  <c r="K32" i="13" l="1"/>
  <c r="G33" i="13" s="1"/>
  <c r="L33" i="13" s="1"/>
  <c r="P33" i="13" s="1"/>
  <c r="I67" i="13"/>
  <c r="K67" i="13" s="1"/>
  <c r="G68" i="13" s="1"/>
  <c r="I33" i="13" l="1"/>
  <c r="P68" i="13"/>
  <c r="K33" i="13" l="1"/>
  <c r="G34" i="13" s="1"/>
  <c r="L34" i="13" s="1"/>
  <c r="P34" i="13" s="1"/>
  <c r="I68" i="13"/>
  <c r="K68" i="13" s="1"/>
  <c r="G69" i="13" s="1"/>
  <c r="I34" i="13" l="1"/>
  <c r="P69" i="13"/>
  <c r="K34" i="13" l="1"/>
  <c r="G35" i="13" s="1"/>
  <c r="L35" i="13" s="1"/>
  <c r="P35" i="13" s="1"/>
  <c r="I69" i="13"/>
  <c r="K69" i="13" s="1"/>
  <c r="G70" i="13" s="1"/>
  <c r="I35" i="13" l="1"/>
  <c r="P70" i="13"/>
  <c r="K35" i="13" l="1"/>
  <c r="G36" i="13" s="1"/>
  <c r="L36" i="13" s="1"/>
  <c r="P36" i="13" s="1"/>
  <c r="I70" i="13"/>
  <c r="K70" i="13" s="1"/>
  <c r="G71" i="13" s="1"/>
  <c r="I36" i="13" l="1"/>
  <c r="P71" i="13"/>
  <c r="P72" i="13" s="1"/>
  <c r="P37" i="13"/>
  <c r="K36" i="13" l="1"/>
  <c r="I71" i="13"/>
  <c r="K71" i="13" s="1"/>
</calcChain>
</file>

<file path=xl/sharedStrings.xml><?xml version="1.0" encoding="utf-8"?>
<sst xmlns="http://schemas.openxmlformats.org/spreadsheetml/2006/main" count="378" uniqueCount="44">
  <si>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</si>
  <si>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</si>
  <si>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</si>
  <si>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</si>
  <si>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</si>
  <si>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</si>
  <si>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</si>
  <si>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</si>
  <si>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</si>
  <si>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</si>
  <si>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</si>
  <si>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</si>
  <si>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Quantities Begin Bal</t>
  </si>
  <si>
    <t>QuantitiesAllocations</t>
  </si>
  <si>
    <t>Quanities End Bal</t>
  </si>
  <si>
    <t>WACI</t>
  </si>
  <si>
    <t xml:space="preserve"> Tons</t>
  </si>
  <si>
    <t xml:space="preserve"> $</t>
  </si>
  <si>
    <t>Dollars Begin Bal</t>
  </si>
  <si>
    <t>Utilized</t>
  </si>
  <si>
    <t>Quantities Utilized</t>
  </si>
  <si>
    <t>SO2 Allowances - Acid Rain Program (a)</t>
  </si>
  <si>
    <t>NOx Allowances - Annual</t>
  </si>
  <si>
    <t>NOx Allowances - Seasonal</t>
  </si>
  <si>
    <t>Total Emission Allowances</t>
  </si>
  <si>
    <t>Quantities Sold</t>
  </si>
  <si>
    <t>Dollars Sold</t>
  </si>
  <si>
    <t>Dollars Allocations</t>
  </si>
  <si>
    <t>Dollars Utilized</t>
  </si>
  <si>
    <t>Dollars 
 End Bal</t>
  </si>
  <si>
    <t>Balance @ 5/31</t>
  </si>
  <si>
    <t>Balance @ 6/30</t>
  </si>
  <si>
    <t>Balance @ 7/31</t>
  </si>
  <si>
    <t>Balance @ 8/31</t>
  </si>
  <si>
    <t>Balance @ 9/30</t>
  </si>
  <si>
    <t>Balance @ 10/31</t>
  </si>
  <si>
    <t>Balance @ 11/30</t>
  </si>
  <si>
    <t>Balance @ 12/31</t>
  </si>
  <si>
    <t>Balance @ 4/30</t>
  </si>
  <si>
    <t>Balance @ 3/31</t>
  </si>
  <si>
    <t>Balance @ 2/28</t>
  </si>
  <si>
    <t>Balance @ 1/31</t>
  </si>
  <si>
    <t>2024 Allocation</t>
  </si>
  <si>
    <t>SO2 Allowances - Acid Rain Program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</si>
</sst>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0"/>
      <color rgb="FF0000FF"/>
      <name val="Arial"/>
      <family val="2"/>
    </font>
    <font>
      <b/>
      <sz val="10"/>
      <color rgb="FF008000"/>
      <name val="Arial"/>
      <family val="2"/>
    </font>
    <font>
      <sz val="10"/>
      <color rgb="FF0000FF"/>
      <name val="Arial"/>
      <family val="2"/>
    </font>
    <font>
      <sz val="10"/>
      <color theme="1"/>
      <name val="Arial"/>
      <family val="2"/>
    </font>
    <font>
      <b/>
      <u/>
      <sz val="10"/>
      <color theme="1"/>
      <name val="Arial"/>
      <family val="2"/>
    </font>
    <font>
      <sz val="10"/>
      <color rgb="FF0070C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EAF1DD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44" fontId="1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8" fillId="0" borderId="0"/>
    <xf numFmtId="0" fontId="2" fillId="0" borderId="0"/>
  </cellStyleXfs>
  <cellXfs count="50">
    <xf numFmtId="0" fontId="0" fillId="0" borderId="0" xfId="0"/>
    <xf numFmtId="0" fontId="2" fillId="0" borderId="0" xfId="2"/>
    <xf numFmtId="0" fontId="2" fillId="0" borderId="0" xfId="2" applyAlignment="1">
      <alignment wrapText="1"/>
    </xf>
    <xf numFmtId="0" fontId="3" fillId="0" borderId="0" xfId="2" applyFont="1" applyAlignment="1">
      <alignment horizontal="center"/>
    </xf>
    <xf numFmtId="0" fontId="2" fillId="0" borderId="0" xfId="2" applyAlignment="1">
      <alignment horizontal="center"/>
    </xf>
    <xf numFmtId="0" fontId="3" fillId="3" borderId="2" xfId="2" applyFont="1" applyFill="1" applyBorder="1" applyAlignment="1">
      <alignment horizontal="center" wrapText="1"/>
    </xf>
    <xf numFmtId="17" fontId="2" fillId="0" borderId="0" xfId="4" applyNumberFormat="1" applyAlignment="1">
      <alignment horizontal="right"/>
    </xf>
    <xf numFmtId="164" fontId="2" fillId="0" borderId="0" xfId="5" applyNumberFormat="1" applyFont="1" applyFill="1" applyProtection="1"/>
    <xf numFmtId="17" fontId="2" fillId="0" borderId="0" xfId="2" applyNumberFormat="1" applyAlignment="1">
      <alignment horizontal="center"/>
    </xf>
    <xf numFmtId="44" fontId="2" fillId="0" borderId="0" xfId="3" applyFont="1" applyFill="1" applyBorder="1"/>
    <xf numFmtId="0" fontId="5" fillId="0" borderId="0" xfId="2" applyFont="1"/>
    <xf numFmtId="0" fontId="2" fillId="4" borderId="0" xfId="2" applyFill="1"/>
    <xf numFmtId="7" fontId="2" fillId="0" borderId="0" xfId="2" applyNumberFormat="1"/>
    <xf numFmtId="0" fontId="6" fillId="0" borderId="4" xfId="2" applyFont="1" applyBorder="1" applyAlignment="1">
      <alignment horizontal="center" wrapText="1"/>
    </xf>
    <xf numFmtId="0" fontId="6" fillId="0" borderId="5" xfId="2" applyFont="1" applyBorder="1" applyAlignment="1">
      <alignment horizontal="center" wrapText="1"/>
    </xf>
    <xf numFmtId="0" fontId="7" fillId="0" borderId="0" xfId="2" applyFont="1"/>
    <xf numFmtId="164" fontId="2" fillId="3" borderId="3" xfId="5" applyNumberFormat="1" applyFont="1" applyFill="1" applyBorder="1" applyProtection="1"/>
    <xf numFmtId="3" fontId="2" fillId="0" borderId="0" xfId="4" applyNumberFormat="1" applyAlignment="1">
      <alignment horizontal="right"/>
    </xf>
    <xf numFmtId="0" fontId="2" fillId="0" borderId="0" xfId="2" applyAlignment="1">
      <alignment horizontal="center" wrapText="1"/>
    </xf>
    <xf numFmtId="44" fontId="2" fillId="0" borderId="0" xfId="1" applyFont="1" applyAlignment="1">
      <alignment horizontal="right"/>
    </xf>
    <xf numFmtId="44" fontId="2" fillId="0" borderId="0" xfId="1" applyFont="1"/>
    <xf numFmtId="44" fontId="4" fillId="2" borderId="1" xfId="3" applyFont="1" applyFill="1" applyBorder="1" applyAlignment="1">
      <alignment horizontal="center"/>
    </xf>
    <xf numFmtId="0" fontId="4" fillId="2" borderId="1" xfId="2" applyFont="1" applyFill="1" applyBorder="1" applyAlignment="1">
      <alignment horizontal="center"/>
    </xf>
    <xf numFmtId="37" fontId="2" fillId="0" borderId="0" xfId="4" applyNumberFormat="1" applyAlignment="1">
      <alignment horizontal="right"/>
    </xf>
    <xf numFmtId="0" fontId="9" fillId="0" borderId="6" xfId="7" quotePrefix="1" applyFont="1" applyBorder="1" applyAlignment="1">
      <alignment horizontal="left" vertical="center"/>
    </xf>
    <xf numFmtId="0" fontId="9" fillId="0" borderId="6" xfId="7" quotePrefix="1" applyFont="1" applyBorder="1" applyAlignment="1">
      <alignment horizontal="left"/>
    </xf>
    <xf numFmtId="0" fontId="9" fillId="0" borderId="6" xfId="7" applyFont="1" applyBorder="1"/>
    <xf numFmtId="164" fontId="4" fillId="0" borderId="1" xfId="2" applyNumberFormat="1" applyFont="1" applyBorder="1" applyAlignment="1">
      <alignment horizontal="center"/>
    </xf>
    <xf numFmtId="3" fontId="10" fillId="0" borderId="0" xfId="4" applyNumberFormat="1" applyFont="1" applyAlignment="1">
      <alignment horizontal="right"/>
    </xf>
    <xf numFmtId="44" fontId="10" fillId="0" borderId="0" xfId="1" applyFont="1" applyAlignment="1">
      <alignment horizontal="right"/>
    </xf>
    <xf numFmtId="44" fontId="2" fillId="0" borderId="0" xfId="1" applyFont="1" applyFill="1"/>
    <xf numFmtId="37" fontId="10" fillId="0" borderId="0" xfId="4" applyNumberFormat="1" applyFont="1" applyAlignment="1">
      <alignment horizontal="right"/>
    </xf>
    <xf numFmtId="164" fontId="10" fillId="0" borderId="0" xfId="5" applyNumberFormat="1" applyFont="1" applyFill="1" applyProtection="1"/>
    <xf numFmtId="164" fontId="10" fillId="0" borderId="0" xfId="5" applyNumberFormat="1" applyFont="1" applyFill="1" applyBorder="1" applyProtection="1"/>
    <xf numFmtId="44" fontId="2" fillId="0" borderId="0" xfId="1" applyFont="1" applyFill="1" applyAlignment="1">
      <alignment horizontal="right"/>
    </xf>
    <xf numFmtId="44" fontId="10" fillId="0" borderId="0" xfId="1" applyFont="1" applyFill="1" applyAlignment="1">
      <alignment horizontal="right"/>
    </xf>
    <xf numFmtId="0" fontId="3" fillId="3" borderId="2" xfId="8" applyFont="1" applyFill="1" applyBorder="1"/>
    <xf numFmtId="0" fontId="3" fillId="3" borderId="3" xfId="8" applyFont="1" applyFill="1" applyBorder="1" applyAlignment="1">
      <alignment horizontal="center"/>
    </xf>
    <xf numFmtId="164" fontId="3" fillId="3" borderId="3" xfId="5" applyNumberFormat="1" applyFont="1" applyFill="1" applyBorder="1" applyProtection="1"/>
    <xf numFmtId="44" fontId="3" fillId="3" borderId="3" xfId="3" applyFont="1" applyFill="1" applyBorder="1" applyProtection="1"/>
    <xf numFmtId="0" fontId="3" fillId="3" borderId="3" xfId="8" applyFont="1" applyFill="1" applyBorder="1"/>
    <xf numFmtId="44" fontId="3" fillId="3" borderId="8" xfId="8" applyNumberFormat="1" applyFont="1" applyFill="1" applyBorder="1"/>
    <xf numFmtId="164" fontId="2" fillId="2" borderId="0" xfId="5" applyNumberFormat="1" applyFont="1" applyFill="1" applyProtection="1"/>
    <xf numFmtId="44" fontId="2" fillId="0" borderId="0" xfId="5" applyNumberFormat="1" applyFill="1" applyProtection="1"/>
    <xf numFmtId="17" fontId="0" fillId="0" borderId="0" xfId="0" applyNumberFormat="1"/>
    <xf numFmtId="7" fontId="3" fillId="3" borderId="0" xfId="5" applyNumberFormat="1" applyFont="1" applyFill="1"/>
    <xf numFmtId="44" fontId="8" fillId="3" borderId="3" xfId="3" applyFont="1" applyFill="1" applyBorder="1" applyProtection="1"/>
    <xf numFmtId="0" fontId="3" fillId="0" borderId="2" xfId="2" applyFont="1" applyBorder="1" applyAlignment="1">
      <alignment horizontal="center"/>
    </xf>
    <xf numFmtId="0" fontId="3" fillId="0" borderId="3" xfId="2" applyFont="1" applyBorder="1" applyAlignment="1">
      <alignment horizontal="center"/>
    </xf>
    <xf numFmtId="0" fontId="3" fillId="0" borderId="7" xfId="2" applyFont="1" applyBorder="1" applyAlignment="1">
      <alignment horizontal="center"/>
    </xf>
  </cellXfs>
  <cellStyles count="9">
    <cellStyle name="Comma 2" xfId="5" xr:uid="{3C7481E6-2BFE-4F07-A87B-709D22DC06FF}"/>
    <cellStyle name="Comma 3 3 2 2" xfId="6" xr:uid="{C5C8FA17-2F7A-47F1-92C5-95FB5B298EF2}"/>
    <cellStyle name="Currency" xfId="1" builtinId="4"/>
    <cellStyle name="Currency 2" xfId="3" xr:uid="{2B77CC27-3DD9-4DA7-82AE-F7A6C392805F}"/>
    <cellStyle name="Normal" xfId="0" builtinId="0"/>
    <cellStyle name="Normal 11 2 2" xfId="2" xr:uid="{B3657BF6-03EA-4397-89C6-FF3C943C8AA6}"/>
    <cellStyle name="Normal 14" xfId="4" xr:uid="{F03C9FE3-5BAB-49D8-B4C8-79740F71A290}"/>
    <cellStyle name="Normal 3" xfId="8" xr:uid="{7A54452D-9ACF-47A0-A16E-4C402DEF75A3}"/>
    <cellStyle name="Normal 97" xfId="7" xr:uid="{7FD0CAE8-E030-4042-8C68-26A3C497296B}"/>
  </cellStyles>
  <dxfs count="0"/>
  <tableStyles count="0" defaultTableStyle="TableStyleMedium2" defaultPivotStyle="PivotStyleLight16"/>
  <colors>
    <mruColors>
      <color rgb="FF00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9.xml"/><Relationship Id="rId18" Type="http://schemas.openxmlformats.org/officeDocument/2006/relationships/externalLink" Target="externalLinks/externalLink14.xml"/><Relationship Id="rId26" Type="http://schemas.openxmlformats.org/officeDocument/2006/relationships/externalLink" Target="externalLinks/externalLink22.xml"/><Relationship Id="rId39" Type="http://schemas.openxmlformats.org/officeDocument/2006/relationships/externalLink" Target="externalLinks/externalLink35.xml"/><Relationship Id="rId21" Type="http://schemas.openxmlformats.org/officeDocument/2006/relationships/externalLink" Target="externalLinks/externalLink17.xml"/><Relationship Id="rId34" Type="http://schemas.openxmlformats.org/officeDocument/2006/relationships/externalLink" Target="externalLinks/externalLink30.xml"/><Relationship Id="rId42" Type="http://schemas.openxmlformats.org/officeDocument/2006/relationships/externalLink" Target="externalLinks/externalLink38.xml"/><Relationship Id="rId47" Type="http://schemas.openxmlformats.org/officeDocument/2006/relationships/externalLink" Target="externalLinks/externalLink43.xml"/><Relationship Id="rId50" Type="http://schemas.openxmlformats.org/officeDocument/2006/relationships/externalLink" Target="externalLinks/externalLink46.xml"/><Relationship Id="rId55" Type="http://schemas.openxmlformats.org/officeDocument/2006/relationships/externalLink" Target="externalLinks/externalLink51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2.xml"/><Relationship Id="rId29" Type="http://schemas.openxmlformats.org/officeDocument/2006/relationships/externalLink" Target="externalLinks/externalLink25.xml"/><Relationship Id="rId11" Type="http://schemas.openxmlformats.org/officeDocument/2006/relationships/externalLink" Target="externalLinks/externalLink7.xml"/><Relationship Id="rId24" Type="http://schemas.openxmlformats.org/officeDocument/2006/relationships/externalLink" Target="externalLinks/externalLink20.xml"/><Relationship Id="rId32" Type="http://schemas.openxmlformats.org/officeDocument/2006/relationships/externalLink" Target="externalLinks/externalLink28.xml"/><Relationship Id="rId37" Type="http://schemas.openxmlformats.org/officeDocument/2006/relationships/externalLink" Target="externalLinks/externalLink33.xml"/><Relationship Id="rId40" Type="http://schemas.openxmlformats.org/officeDocument/2006/relationships/externalLink" Target="externalLinks/externalLink36.xml"/><Relationship Id="rId45" Type="http://schemas.openxmlformats.org/officeDocument/2006/relationships/externalLink" Target="externalLinks/externalLink41.xml"/><Relationship Id="rId53" Type="http://schemas.openxmlformats.org/officeDocument/2006/relationships/externalLink" Target="externalLinks/externalLink49.xml"/><Relationship Id="rId58" Type="http://schemas.openxmlformats.org/officeDocument/2006/relationships/sharedStrings" Target="sharedStrings.xml"/><Relationship Id="rId5" Type="http://schemas.openxmlformats.org/officeDocument/2006/relationships/externalLink" Target="externalLinks/externalLink1.xml"/><Relationship Id="rId61" Type="http://schemas.openxmlformats.org/officeDocument/2006/relationships/customXml" Target="../customXml/item2.xml"/><Relationship Id="rId19" Type="http://schemas.openxmlformats.org/officeDocument/2006/relationships/externalLink" Target="externalLinks/externalLink15.xml"/><Relationship Id="rId14" Type="http://schemas.openxmlformats.org/officeDocument/2006/relationships/externalLink" Target="externalLinks/externalLink10.xml"/><Relationship Id="rId22" Type="http://schemas.openxmlformats.org/officeDocument/2006/relationships/externalLink" Target="externalLinks/externalLink18.xml"/><Relationship Id="rId27" Type="http://schemas.openxmlformats.org/officeDocument/2006/relationships/externalLink" Target="externalLinks/externalLink23.xml"/><Relationship Id="rId30" Type="http://schemas.openxmlformats.org/officeDocument/2006/relationships/externalLink" Target="externalLinks/externalLink26.xml"/><Relationship Id="rId35" Type="http://schemas.openxmlformats.org/officeDocument/2006/relationships/externalLink" Target="externalLinks/externalLink31.xml"/><Relationship Id="rId43" Type="http://schemas.openxmlformats.org/officeDocument/2006/relationships/externalLink" Target="externalLinks/externalLink39.xml"/><Relationship Id="rId48" Type="http://schemas.openxmlformats.org/officeDocument/2006/relationships/externalLink" Target="externalLinks/externalLink44.xml"/><Relationship Id="rId56" Type="http://schemas.openxmlformats.org/officeDocument/2006/relationships/theme" Target="theme/theme1.xml"/><Relationship Id="rId8" Type="http://schemas.openxmlformats.org/officeDocument/2006/relationships/externalLink" Target="externalLinks/externalLink4.xml"/><Relationship Id="rId51" Type="http://schemas.openxmlformats.org/officeDocument/2006/relationships/externalLink" Target="externalLinks/externalLink47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8.xml"/><Relationship Id="rId17" Type="http://schemas.openxmlformats.org/officeDocument/2006/relationships/externalLink" Target="externalLinks/externalLink13.xml"/><Relationship Id="rId25" Type="http://schemas.openxmlformats.org/officeDocument/2006/relationships/externalLink" Target="externalLinks/externalLink21.xml"/><Relationship Id="rId33" Type="http://schemas.openxmlformats.org/officeDocument/2006/relationships/externalLink" Target="externalLinks/externalLink29.xml"/><Relationship Id="rId38" Type="http://schemas.openxmlformats.org/officeDocument/2006/relationships/externalLink" Target="externalLinks/externalLink34.xml"/><Relationship Id="rId46" Type="http://schemas.openxmlformats.org/officeDocument/2006/relationships/externalLink" Target="externalLinks/externalLink42.xml"/><Relationship Id="rId59" Type="http://schemas.openxmlformats.org/officeDocument/2006/relationships/calcChain" Target="calcChain.xml"/><Relationship Id="rId20" Type="http://schemas.openxmlformats.org/officeDocument/2006/relationships/externalLink" Target="externalLinks/externalLink16.xml"/><Relationship Id="rId41" Type="http://schemas.openxmlformats.org/officeDocument/2006/relationships/externalLink" Target="externalLinks/externalLink37.xml"/><Relationship Id="rId54" Type="http://schemas.openxmlformats.org/officeDocument/2006/relationships/externalLink" Target="externalLinks/externalLink50.xml"/><Relationship Id="rId62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1.xml"/><Relationship Id="rId23" Type="http://schemas.openxmlformats.org/officeDocument/2006/relationships/externalLink" Target="externalLinks/externalLink19.xml"/><Relationship Id="rId28" Type="http://schemas.openxmlformats.org/officeDocument/2006/relationships/externalLink" Target="externalLinks/externalLink24.xml"/><Relationship Id="rId36" Type="http://schemas.openxmlformats.org/officeDocument/2006/relationships/externalLink" Target="externalLinks/externalLink32.xml"/><Relationship Id="rId49" Type="http://schemas.openxmlformats.org/officeDocument/2006/relationships/externalLink" Target="externalLinks/externalLink45.xml"/><Relationship Id="rId57" Type="http://schemas.openxmlformats.org/officeDocument/2006/relationships/styles" Target="styles.xml"/><Relationship Id="rId10" Type="http://schemas.openxmlformats.org/officeDocument/2006/relationships/externalLink" Target="externalLinks/externalLink6.xml"/><Relationship Id="rId31" Type="http://schemas.openxmlformats.org/officeDocument/2006/relationships/externalLink" Target="externalLinks/externalLink27.xml"/><Relationship Id="rId44" Type="http://schemas.openxmlformats.org/officeDocument/2006/relationships/externalLink" Target="externalLinks/externalLink40.xml"/><Relationship Id="rId52" Type="http://schemas.openxmlformats.org/officeDocument/2006/relationships/externalLink" Target="externalLinks/externalLink48.xml"/><Relationship Id="rId6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152400</xdr:colOff>
      <xdr:row>58</xdr:row>
      <xdr:rowOff>180975</xdr:rowOff>
    </xdr:from>
    <xdr:to>
      <xdr:col>13</xdr:col>
      <xdr:colOff>959917</xdr:colOff>
      <xdr:row>90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1C18B66-DC56-71F7-02F2-C3E683635F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52700" y="11229975"/>
          <a:ext cx="5779567" cy="5915025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Quarterly\4Q2005\PwC\From%20BU\MSOFFICE\EXCEL\DATA\CASHFLOW\CRIFINST\CSFL1296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Milton\AppData\Local\Microsoft\Windows\Temporary%20Internet%20Files\Content.Outlook\XKY2IRL2\ESM%20Template%20-%20Revised%201-22-2018.xlsm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AMG5405\LOCALS~1\Temp\C.Documents%20and%20Settings.All%20Users.LNotes.AMG5405\Flash_MMR%20-%2002_14_03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YD\Middle%20Office\Records\2003\Jun_03\2003-06-30\dealcapture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CO%20Back%20Office\2005\Emissions\Monthly%20Emissions%20Activity\47S501_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Quarterly\4Q2005\PwC\From%20BU\USER\NVISION\INSTANCE\DGLHOXB1+Detailed%20Balance%20Sheet+2003-03-30+AUS_HOL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hcd1754\Local%20Settings\Temporary%20Internet%20Files\OLKB\03_2008%20March%20Equity%20AFUDC%20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AURORA/JPrescott/CPL/NDT%20PROGRAME%202009/23092_NDT_Plant_Program(1)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Quarterly\4Q2005\PwC\From%20BU\Forecasts\005y1\Models\CM005y1DEC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Asset/DARO/Journal%20Entries/DEI/2015/01-January/Emissions/SO2/DEI%202015%20-%20SO2%20usage%20support%2001-15%20Final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Asset/Fuels_Accounting/Emission%20Allowances%20-%20Midwest/SO2/2014/2014%20Monthly%20Support/10-14/DEI/DEI%202014%20-%20SO2%20usage%20support%2010-1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sset\Asset\PROJECTS\SDWT\MONTHLY\Amortization\2000\Leas2000_08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Asset\PROJECTS\SDWT\MONTHLY\GENPLNT\2013\07_2013\General%20Plant%20Schedule%202013%20FERC%20View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Quarterly\4Q2005\PwC\From%20BU\DATA\EXCEL\Billings\monthly\JMB.xlw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jgs9531\LOCALS~1\Temp\C.Documents%20and%20Settings.All%20Users.LNotes.jgs9531\m&amp;f\Copy%20of%20INVAUG200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sset\Fuels_Accounting\Emission%20Allowances%20-%20Midwest\NOX\2012\2012%20Monthly%20Support\01-12\DEI%202012%20-%20CAIR%20Annual%20NOx%20Usage%20Support%201-12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ortal.duke-energy.com/sites/FRE-Finance-IT/PSUpV91/Design/Work%20in%20Progress/Technical/Interfaces/eFIS/eFIS%20MetaData%20Journal%20Entry%20-%20Submit.xlsx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sset\Asset\PROJECTS\SDWT\REALEST\JOURNALS\2006\022006-Duke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Quarterly\4Q2005\PwC\From%20BU\SUBSIDRY\SPRDSHT\MTH_DATA\MTH_DATA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Quarterly\4Q2005\PwC\From%20BU\Data\Data\financial%20statements\1999\december\0999%20fin%20rpt%20data%20req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Quarterly\4Q2005\PwC\From%20BU\Accounting\MKZ%20files\Data\financial%20statements\2002\0402\march%20fr%20data%20request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Quarterly\4Q2005\PwC\From%20BU\Forecasts\2000%20EBIT%20Projections\Nov2000-10&amp;2\Nov00_10&amp;2Repor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DTDeliverableOrg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mhh7210\Local%20Settings\Temporary%20Internet%20Files\Content.Outlook\EW9EF53X\Cap%20Recov%20Key%20Asset-May03%20with%20suggested%20changes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Asset\Property\Account%20Recons\DEI\2014\07-July\201307%20Kentucky%20Recon.xlsx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nvironmental(ECRC)\Docket040007\Schedules\Revised_ECRC_2004_Estimated_TU_090304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Quarterly\4Q2005\PwC\From%20BU\Forecasts\023y3%20Three%20Year%20Plan\Reports\023y3SigRes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itool30\eudora\attach\Earnings%20Drivers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sset\Asset\M%20&amp;%20F%20Accounting\Stores%20Loading\2000\9608ANAL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sset\Asset\PROJECTS\SDWT\MONTHLY\Amortization\2002\Leas2002_08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orecasts\015y4\Templates\CRES015y2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Quarterly\4Q2005\PwC\From%20BU\SUBSIDRY\SPRDSHT\CONSOL\CONSOL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mad0291\LOCALS~1\Temp\C.Documents%20and%20Settings.All%20Users.LNotes.MAD0291\~9758847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Quarterly\4Q2005\PwC\From%20BU\FinRpt\Needs%20-%20%20Data%20Request\Quarterly%20Data%20Request\Energy%20Services\EnSer_QData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000344\Shared344\Griffin\Randy%20Counterparty%20Sheet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/Asset/Fuels_Accounting/Balance_Sheet_Review/YR%202014/Sep%202014/Emissions_BSR_2014_09.xlsx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/sites/OHKYRegDiscovery/KY/202300374%20%20ESM%20Review/Discovery/STAFF%201st%20Set%20Data%20Requests/STAFF-DR-01-004%20Attachments/STAFF-DR-01-004%20Attachment_2023.xlsb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egulatory%20Planning\Carolina\Retail\COS\2009\Allocation%20Factors\Mode%20of%20Service%202009.xlsx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asset\FinRpt\Reporting\Form%2010-Q's\2001%2010-Qs\3rd%20Qtr\DEC%2010-Q\Financial%20Statements\0109%20DEC%20Fin%20Stmts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Quarterly\4Q2005\PwC\From%20BU\Data\Data\D&amp;T%20audit\Cashflow\1999\1999%20CASH%20FLOW%20DETAIL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000344\Shared344\Griffin\Mark%20to%20Market\Oct%2000\Aug%2000\Jul00\Jan00\Jan99\Donna%201-4-99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ccounting.Fuels\EA%20Workbooks\NOx\2005\PSI%202005%20-%20usage%20support%20NOx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IntRpt\Mgmt_Report\Documentation%20Sheets\2002\Dec%2002\12-02%20Elec%20Ops%20Revenue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Risk%20Management\Corp%20Data%20Request\Q2%20reporting%20for%20Delmor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Quarterly\4Q2005\PwC\From%20BU\SYD\EnronCreditExposure5-12-01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IntRpt\Mgmt_Report\Corporate%20Summary%20Info\Sept%2099\Corp%20Sum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IntRpt\Mgmt_Report\EARNINGS%20Summary%20Bullets\2002\Nov-02\PC%20Earnings%20Package\0293Mgmt%20Cash%20Flow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asset\finrpt\Reporting\EarnRelease\2002%20ER\0212EarnRelease\0212%20SEC%20fixed%20charge%20ratio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Quarterly\4Q2005\PwC\From%20BU\FinRpt\Needs%20-%20%20Data%20Request\Quarterly%20Data%20Request\INVST997sch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Quarterly\4Q2005\PwC\From%20BU\Forecasts\023y3%20Three%20Year%20Plan\Reports\01q2Growth&amp;Capex_Charts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Quarterly\4Q2005\PwC\From%20BU\FinRpt\Needs%20-%20%20Data%20Request\1997%20Year-End%20Data%20Request\Nat%20Gas%20Trasmission\NatGasTr_NE_Dat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SHT"/>
      <sheetName val="STMT"/>
    </sheetNames>
    <sheetDataSet>
      <sheetData sheetId="0"/>
      <sheetData sheetId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 1.00"/>
      <sheetName val="FORM 1.10"/>
      <sheetName val="FORM 1.20"/>
      <sheetName val="FORM 2.00"/>
      <sheetName val="FORM 2.10"/>
      <sheetName val="FORM 2.20"/>
      <sheetName val="FORM 2.30"/>
      <sheetName val="FORM 2.50"/>
      <sheetName val="FORM 3.00"/>
      <sheetName val="Pivot"/>
      <sheetName val="Rider Rev Rate Data"/>
    </sheetNames>
    <sheetDataSet>
      <sheetData sheetId="0" refreshError="1">
        <row r="3">
          <cell r="A3" t="str">
            <v>DUKE ENERGY KENTUCKY, INC.</v>
          </cell>
          <cell r="K3">
            <v>43191</v>
          </cell>
        </row>
        <row r="4">
          <cell r="A4" t="str">
            <v>ENVIRONMENTAL SURCHARGE REPORT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>
        <row r="9">
          <cell r="B9" t="str">
            <v>Period</v>
          </cell>
          <cell r="D9" t="str">
            <v>Cash Spend</v>
          </cell>
          <cell r="E9" t="str">
            <v>COR Credit</v>
          </cell>
          <cell r="F9" t="str">
            <v>Carrying Cost</v>
          </cell>
          <cell r="G9" t="str">
            <v>Recovery</v>
          </cell>
        </row>
        <row r="10">
          <cell r="B10" t="str">
            <v>(1)</v>
          </cell>
          <cell r="D10" t="str">
            <v>(2)</v>
          </cell>
          <cell r="E10" t="str">
            <v>(3)</v>
          </cell>
          <cell r="F10" t="str">
            <v>(4)</v>
          </cell>
          <cell r="G10" t="str">
            <v>(5)</v>
          </cell>
        </row>
        <row r="11">
          <cell r="B11" t="str">
            <v>2015 Total</v>
          </cell>
          <cell r="C11" t="str">
            <v>Actual</v>
          </cell>
          <cell r="D11">
            <v>3858083.92</v>
          </cell>
          <cell r="F11">
            <v>20378.166333753936</v>
          </cell>
          <cell r="G11">
            <v>0</v>
          </cell>
        </row>
        <row r="12">
          <cell r="B12" t="str">
            <v>2016 Total</v>
          </cell>
          <cell r="C12" t="str">
            <v>Actual</v>
          </cell>
          <cell r="D12">
            <v>4777963.5599999996</v>
          </cell>
          <cell r="F12">
            <v>385761.59672918118</v>
          </cell>
          <cell r="G12">
            <v>0</v>
          </cell>
        </row>
        <row r="13">
          <cell r="B13" t="str">
            <v>Jan-17</v>
          </cell>
          <cell r="C13" t="str">
            <v>Actual</v>
          </cell>
          <cell r="D13">
            <v>371256.46</v>
          </cell>
          <cell r="F13">
            <v>43310.37486342906</v>
          </cell>
          <cell r="G13">
            <v>0</v>
          </cell>
        </row>
        <row r="14">
          <cell r="B14" t="str">
            <v>Feb-17</v>
          </cell>
          <cell r="C14" t="str">
            <v>Actual</v>
          </cell>
          <cell r="D14">
            <v>438302.33</v>
          </cell>
          <cell r="F14">
            <v>40475.300759091893</v>
          </cell>
          <cell r="G14">
            <v>0</v>
          </cell>
        </row>
        <row r="15">
          <cell r="B15" t="str">
            <v>Mar-17</v>
          </cell>
          <cell r="C15" t="str">
            <v>Actual</v>
          </cell>
          <cell r="D15">
            <v>712409.36</v>
          </cell>
          <cell r="F15">
            <v>44946.039646226236</v>
          </cell>
          <cell r="G15">
            <v>0</v>
          </cell>
        </row>
        <row r="16">
          <cell r="B16" t="str">
            <v>Apr-17</v>
          </cell>
          <cell r="C16" t="str">
            <v>Actual</v>
          </cell>
          <cell r="D16">
            <v>284390.55</v>
          </cell>
          <cell r="F16">
            <v>51351.421651211844</v>
          </cell>
          <cell r="G16">
            <v>0</v>
          </cell>
        </row>
        <row r="17">
          <cell r="B17" t="str">
            <v>May-17</v>
          </cell>
          <cell r="C17" t="str">
            <v>Actual</v>
          </cell>
          <cell r="D17">
            <v>643374.35</v>
          </cell>
          <cell r="F17">
            <v>56744.805656945115</v>
          </cell>
          <cell r="G17">
            <v>0</v>
          </cell>
        </row>
        <row r="18">
          <cell r="B18" t="str">
            <v>Jun-17</v>
          </cell>
          <cell r="C18" t="str">
            <v>Actual</v>
          </cell>
          <cell r="D18">
            <v>311213.02</v>
          </cell>
          <cell r="F18">
            <v>54259.478729609524</v>
          </cell>
          <cell r="G18">
            <v>0</v>
          </cell>
        </row>
        <row r="19">
          <cell r="B19" t="str">
            <v>Jul-17</v>
          </cell>
          <cell r="C19" t="str">
            <v>Projection</v>
          </cell>
          <cell r="D19">
            <v>251264.89</v>
          </cell>
          <cell r="F19">
            <v>52444.142365443913</v>
          </cell>
          <cell r="G19">
            <v>0</v>
          </cell>
        </row>
        <row r="20">
          <cell r="B20" t="str">
            <v>Aug-17</v>
          </cell>
          <cell r="C20" t="str">
            <v>Projection</v>
          </cell>
          <cell r="D20">
            <v>289485.23</v>
          </cell>
          <cell r="F20">
            <v>48603.823231895803</v>
          </cell>
          <cell r="G20">
            <v>0</v>
          </cell>
        </row>
        <row r="21">
          <cell r="B21" t="str">
            <v>Sep-17</v>
          </cell>
          <cell r="C21" t="str">
            <v>Projection</v>
          </cell>
          <cell r="D21">
            <v>256942.86</v>
          </cell>
          <cell r="F21">
            <v>45274.361124761163</v>
          </cell>
          <cell r="G21">
            <v>0</v>
          </cell>
        </row>
        <row r="22">
          <cell r="B22" t="str">
            <v>Oct-17</v>
          </cell>
          <cell r="C22" t="str">
            <v>Projection</v>
          </cell>
          <cell r="D22">
            <v>492337.6</v>
          </cell>
          <cell r="F22">
            <v>62073.239805695193</v>
          </cell>
          <cell r="G22">
            <v>0</v>
          </cell>
        </row>
        <row r="23">
          <cell r="B23" t="str">
            <v>Nov-17</v>
          </cell>
          <cell r="C23" t="str">
            <v>Projection</v>
          </cell>
          <cell r="D23">
            <v>558816.82999999996</v>
          </cell>
          <cell r="F23">
            <v>70270.443286270136</v>
          </cell>
          <cell r="G23">
            <v>0</v>
          </cell>
        </row>
        <row r="24">
          <cell r="B24" t="str">
            <v>Dec-17</v>
          </cell>
          <cell r="C24" t="str">
            <v>Projection</v>
          </cell>
          <cell r="D24">
            <v>2500855.44</v>
          </cell>
          <cell r="F24">
            <v>84671.464239383145</v>
          </cell>
          <cell r="G24">
            <v>0</v>
          </cell>
        </row>
        <row r="25">
          <cell r="B25" t="str">
            <v>Jan-18</v>
          </cell>
          <cell r="C25" t="str">
            <v>Projection</v>
          </cell>
          <cell r="D25">
            <v>310182.18903599848</v>
          </cell>
          <cell r="F25">
            <v>86027.583835707177</v>
          </cell>
          <cell r="G25">
            <v>0</v>
          </cell>
        </row>
        <row r="26">
          <cell r="B26" t="str">
            <v>Feb-18</v>
          </cell>
          <cell r="C26" t="str">
            <v>Projection</v>
          </cell>
          <cell r="D26">
            <v>310182.18903599848</v>
          </cell>
          <cell r="F26">
            <v>88151.664428072399</v>
          </cell>
          <cell r="G26">
            <v>0</v>
          </cell>
        </row>
        <row r="27">
          <cell r="B27" t="str">
            <v>Mar-18</v>
          </cell>
          <cell r="C27" t="str">
            <v>Projection</v>
          </cell>
          <cell r="D27">
            <v>310182.18903599848</v>
          </cell>
          <cell r="F27">
            <v>90143.656470423273</v>
          </cell>
          <cell r="G27">
            <v>0</v>
          </cell>
        </row>
        <row r="28">
          <cell r="B28" t="str">
            <v>Apr-18</v>
          </cell>
          <cell r="C28" t="str">
            <v>Projection</v>
          </cell>
          <cell r="D28">
            <v>310182.18903599848</v>
          </cell>
          <cell r="F28">
            <v>100143.30235417033</v>
          </cell>
          <cell r="G28">
            <v>0</v>
          </cell>
        </row>
        <row r="29">
          <cell r="B29" t="str">
            <v>May-18</v>
          </cell>
          <cell r="C29" t="str">
            <v>Projection</v>
          </cell>
          <cell r="D29">
            <v>310182.18903599848</v>
          </cell>
          <cell r="F29">
            <v>102530.24780268525</v>
          </cell>
          <cell r="G29">
            <v>0</v>
          </cell>
        </row>
        <row r="30">
          <cell r="B30" t="str">
            <v>Jun-18</v>
          </cell>
          <cell r="C30" t="str">
            <v>Projection</v>
          </cell>
          <cell r="D30">
            <v>310182.18903599848</v>
          </cell>
          <cell r="F30">
            <v>103015.33949476363</v>
          </cell>
          <cell r="G30">
            <v>-329323.23033411201</v>
          </cell>
        </row>
        <row r="31">
          <cell r="B31" t="str">
            <v>Jul-18</v>
          </cell>
          <cell r="C31" t="str">
            <v>Projection</v>
          </cell>
          <cell r="D31">
            <v>310182.18903599848</v>
          </cell>
          <cell r="F31">
            <v>103503.25306223318</v>
          </cell>
          <cell r="G31">
            <v>-329323.23033411201</v>
          </cell>
        </row>
        <row r="32">
          <cell r="B32" t="str">
            <v>Aug-18</v>
          </cell>
          <cell r="C32" t="str">
            <v>Projection</v>
          </cell>
          <cell r="D32">
            <v>310182.18903599848</v>
          </cell>
          <cell r="F32">
            <v>103994.00492050743</v>
          </cell>
          <cell r="G32">
            <v>-329323.23033411201</v>
          </cell>
        </row>
        <row r="33">
          <cell r="B33" t="str">
            <v>Sep-18</v>
          </cell>
          <cell r="C33" t="str">
            <v>Projection</v>
          </cell>
          <cell r="D33">
            <v>310182.18903599848</v>
          </cell>
          <cell r="F33">
            <v>104487.61158049162</v>
          </cell>
          <cell r="G33">
            <v>-329323.23033411201</v>
          </cell>
        </row>
        <row r="34">
          <cell r="B34" t="str">
            <v>Oct-18</v>
          </cell>
          <cell r="C34" t="str">
            <v>Projection</v>
          </cell>
          <cell r="D34">
            <v>310182.18903599848</v>
          </cell>
          <cell r="F34">
            <v>104984.08964913827</v>
          </cell>
          <cell r="G34">
            <v>-329323.23033411201</v>
          </cell>
        </row>
        <row r="35">
          <cell r="B35" t="str">
            <v>Nov-18</v>
          </cell>
          <cell r="C35" t="str">
            <v>Projection</v>
          </cell>
          <cell r="D35">
            <v>310182.18903599848</v>
          </cell>
          <cell r="F35">
            <v>105483.45583000584</v>
          </cell>
          <cell r="G35">
            <v>-329323.23033411201</v>
          </cell>
        </row>
        <row r="36">
          <cell r="B36" t="str">
            <v>Dec-18</v>
          </cell>
          <cell r="C36" t="str">
            <v>Projection</v>
          </cell>
          <cell r="D36">
            <v>310182.18903599848</v>
          </cell>
          <cell r="F36">
            <v>105985.72692382075</v>
          </cell>
          <cell r="G36">
            <v>-329323.23033411201</v>
          </cell>
        </row>
        <row r="37">
          <cell r="B37" t="str">
            <v>Jan-19</v>
          </cell>
          <cell r="C37" t="str">
            <v>Projection</v>
          </cell>
          <cell r="D37">
            <v>594927.71323220094</v>
          </cell>
          <cell r="F37">
            <v>108147.34149239676</v>
          </cell>
          <cell r="G37">
            <v>-329323.23033411201</v>
          </cell>
        </row>
        <row r="38">
          <cell r="B38" t="str">
            <v>Feb-19</v>
          </cell>
          <cell r="C38" t="str">
            <v>Projection</v>
          </cell>
          <cell r="D38">
            <v>594927.71323220094</v>
          </cell>
          <cell r="F38">
            <v>110321.5306052411</v>
          </cell>
          <cell r="G38">
            <v>-329323.23033411201</v>
          </cell>
        </row>
        <row r="39">
          <cell r="B39" t="str">
            <v>Mar-19</v>
          </cell>
          <cell r="C39" t="str">
            <v>Projection</v>
          </cell>
          <cell r="D39">
            <v>594927.71323220094</v>
          </cell>
          <cell r="F39">
            <v>112508.36741099268</v>
          </cell>
          <cell r="G39">
            <v>-329323.23033411201</v>
          </cell>
        </row>
        <row r="40">
          <cell r="B40" t="str">
            <v>Apr-19</v>
          </cell>
          <cell r="C40" t="str">
            <v>Projection</v>
          </cell>
          <cell r="D40">
            <v>594927.71323220094</v>
          </cell>
          <cell r="F40">
            <v>114707.92548381066</v>
          </cell>
          <cell r="G40">
            <v>-329323.23033411201</v>
          </cell>
        </row>
        <row r="41">
          <cell r="B41" t="str">
            <v>May-19</v>
          </cell>
          <cell r="C41" t="str">
            <v>Projection</v>
          </cell>
          <cell r="D41">
            <v>594927.71323220094</v>
          </cell>
          <cell r="F41">
            <v>116920.27882584988</v>
          </cell>
          <cell r="G41">
            <v>-329323.23033411201</v>
          </cell>
        </row>
        <row r="42">
          <cell r="B42" t="str">
            <v>Jun-19</v>
          </cell>
          <cell r="C42" t="str">
            <v>Projection</v>
          </cell>
          <cell r="D42">
            <v>594927.71323220094</v>
          </cell>
          <cell r="F42">
            <v>119145.50186975035</v>
          </cell>
          <cell r="G42">
            <v>-329323.23033411201</v>
          </cell>
        </row>
        <row r="43">
          <cell r="B43" t="str">
            <v>Jul-19</v>
          </cell>
          <cell r="C43" t="str">
            <v>Projection</v>
          </cell>
          <cell r="D43">
            <v>594927.71323220094</v>
          </cell>
          <cell r="F43">
            <v>121383.66948114184</v>
          </cell>
          <cell r="G43">
            <v>-329323.23033411201</v>
          </cell>
        </row>
        <row r="44">
          <cell r="B44" t="str">
            <v>Aug-19</v>
          </cell>
          <cell r="C44" t="str">
            <v>Projection</v>
          </cell>
          <cell r="D44">
            <v>594927.71323220094</v>
          </cell>
          <cell r="F44">
            <v>123634.85696116232</v>
          </cell>
          <cell r="G44">
            <v>-329323.23033411201</v>
          </cell>
        </row>
        <row r="45">
          <cell r="B45" t="str">
            <v>Sep-19</v>
          </cell>
          <cell r="C45" t="str">
            <v>Projection</v>
          </cell>
          <cell r="D45">
            <v>594927.71323220094</v>
          </cell>
          <cell r="F45">
            <v>125899.14004899155</v>
          </cell>
          <cell r="G45">
            <v>-329323.23033411201</v>
          </cell>
        </row>
        <row r="46">
          <cell r="B46" t="str">
            <v>Oct-19</v>
          </cell>
          <cell r="C46" t="str">
            <v>Projection</v>
          </cell>
          <cell r="D46">
            <v>594927.71323220094</v>
          </cell>
          <cell r="F46">
            <v>128176.59492439931</v>
          </cell>
          <cell r="G46">
            <v>-329323.23033411201</v>
          </cell>
        </row>
        <row r="47">
          <cell r="B47" t="str">
            <v>Nov-19</v>
          </cell>
          <cell r="C47" t="str">
            <v>Projection</v>
          </cell>
          <cell r="D47">
            <v>594927.71323220094</v>
          </cell>
          <cell r="F47">
            <v>130467.2982103083</v>
          </cell>
          <cell r="G47">
            <v>-329323.23033411201</v>
          </cell>
        </row>
        <row r="48">
          <cell r="B48" t="str">
            <v>Dec-19</v>
          </cell>
          <cell r="C48" t="str">
            <v>Projection</v>
          </cell>
          <cell r="D48">
            <v>594927.71323220094</v>
          </cell>
          <cell r="F48">
            <v>132771.32697537207</v>
          </cell>
          <cell r="G48">
            <v>-329323.23033411201</v>
          </cell>
        </row>
        <row r="49">
          <cell r="B49" t="str">
            <v>Jan-20</v>
          </cell>
          <cell r="C49" t="str">
            <v>Projection</v>
          </cell>
          <cell r="D49">
            <v>137721.61332053455</v>
          </cell>
          <cell r="F49">
            <v>132429.0994121618</v>
          </cell>
          <cell r="G49">
            <v>-329323.23033411201</v>
          </cell>
        </row>
        <row r="50">
          <cell r="B50" t="str">
            <v>Feb-20</v>
          </cell>
          <cell r="C50" t="str">
            <v>Projection</v>
          </cell>
          <cell r="D50">
            <v>137721.61332053455</v>
          </cell>
          <cell r="F50">
            <v>132084.88104277087</v>
          </cell>
          <cell r="G50">
            <v>-329323.23033411201</v>
          </cell>
        </row>
        <row r="51">
          <cell r="B51" t="str">
            <v>Mar-20</v>
          </cell>
          <cell r="C51" t="str">
            <v>Projection</v>
          </cell>
          <cell r="D51">
            <v>137721.61332053455</v>
          </cell>
          <cell r="F51">
            <v>131738.66028628149</v>
          </cell>
          <cell r="G51">
            <v>-329323.23033411201</v>
          </cell>
        </row>
        <row r="52">
          <cell r="B52" t="str">
            <v>Apr-20</v>
          </cell>
          <cell r="C52" t="str">
            <v>Projection</v>
          </cell>
          <cell r="D52">
            <v>137721.61332053455</v>
          </cell>
          <cell r="F52">
            <v>131390.42549440748</v>
          </cell>
          <cell r="G52">
            <v>-329323.23033411201</v>
          </cell>
        </row>
        <row r="53">
          <cell r="B53" t="str">
            <v>May-20</v>
          </cell>
          <cell r="C53" t="str">
            <v>Projection</v>
          </cell>
          <cell r="D53">
            <v>137721.61332053455</v>
          </cell>
          <cell r="F53">
            <v>131040.16495110214</v>
          </cell>
          <cell r="G53">
            <v>-329323.23033411201</v>
          </cell>
        </row>
        <row r="54">
          <cell r="B54" t="str">
            <v>Jun-20</v>
          </cell>
          <cell r="C54" t="str">
            <v>Projection</v>
          </cell>
          <cell r="D54">
            <v>137721.61332053455</v>
          </cell>
          <cell r="F54">
            <v>130687.8668721643</v>
          </cell>
          <cell r="G54">
            <v>-329323.23033411201</v>
          </cell>
        </row>
        <row r="55">
          <cell r="B55" t="str">
            <v>Jul-20</v>
          </cell>
          <cell r="C55" t="str">
            <v>Projection</v>
          </cell>
          <cell r="D55">
            <v>137721.61332053455</v>
          </cell>
          <cell r="F55">
            <v>130333.51940484167</v>
          </cell>
          <cell r="G55">
            <v>-329323.23033411201</v>
          </cell>
        </row>
        <row r="56">
          <cell r="B56" t="str">
            <v>Aug-20</v>
          </cell>
          <cell r="C56" t="str">
            <v>Projection</v>
          </cell>
          <cell r="D56">
            <v>137721.61332053455</v>
          </cell>
          <cell r="F56">
            <v>129977.11062743215</v>
          </cell>
          <cell r="G56">
            <v>-329323.23033411201</v>
          </cell>
        </row>
        <row r="57">
          <cell r="B57" t="str">
            <v>Sep-20</v>
          </cell>
          <cell r="C57" t="str">
            <v>Projection</v>
          </cell>
          <cell r="D57">
            <v>137721.61332053455</v>
          </cell>
          <cell r="F57">
            <v>129618.62854888267</v>
          </cell>
          <cell r="G57">
            <v>-329323.23033411201</v>
          </cell>
        </row>
        <row r="58">
          <cell r="B58" t="str">
            <v>Oct-20</v>
          </cell>
          <cell r="C58" t="str">
            <v>Projection</v>
          </cell>
          <cell r="D58">
            <v>137721.61332053455</v>
          </cell>
          <cell r="F58">
            <v>129258.06110838585</v>
          </cell>
          <cell r="G58">
            <v>-329323.23033411201</v>
          </cell>
        </row>
        <row r="59">
          <cell r="B59" t="str">
            <v>Nov-20</v>
          </cell>
          <cell r="C59" t="str">
            <v>Projection</v>
          </cell>
          <cell r="D59">
            <v>137721.61332053455</v>
          </cell>
          <cell r="F59">
            <v>128895.39617497416</v>
          </cell>
          <cell r="G59">
            <v>-329323.23033411201</v>
          </cell>
        </row>
        <row r="60">
          <cell r="B60" t="str">
            <v>Dec-20</v>
          </cell>
          <cell r="C60" t="str">
            <v>Projection</v>
          </cell>
          <cell r="D60">
            <v>137721.61332053455</v>
          </cell>
          <cell r="F60">
            <v>128530.62154711183</v>
          </cell>
          <cell r="G60">
            <v>-329323.23033411201</v>
          </cell>
        </row>
        <row r="61">
          <cell r="B61" t="str">
            <v>Jan-21</v>
          </cell>
          <cell r="C61" t="str">
            <v>Projection</v>
          </cell>
          <cell r="D61">
            <v>63414.596756569081</v>
          </cell>
          <cell r="F61">
            <v>127731.46617552842</v>
          </cell>
          <cell r="G61">
            <v>-329323.23033411201</v>
          </cell>
        </row>
        <row r="62">
          <cell r="B62" t="str">
            <v>Feb-21</v>
          </cell>
          <cell r="C62" t="str">
            <v>Projection</v>
          </cell>
          <cell r="D62">
            <v>63414.596756569081</v>
          </cell>
          <cell r="F62">
            <v>126927.66195731744</v>
          </cell>
          <cell r="G62">
            <v>-329323.23033411201</v>
          </cell>
        </row>
        <row r="63">
          <cell r="B63" t="str">
            <v>Mar-21</v>
          </cell>
          <cell r="C63" t="str">
            <v>Projection</v>
          </cell>
          <cell r="D63">
            <v>63414.596756569081</v>
          </cell>
          <cell r="F63">
            <v>126119.18184920827</v>
          </cell>
          <cell r="G63">
            <v>-329323.23033411201</v>
          </cell>
        </row>
        <row r="64">
          <cell r="B64" t="str">
            <v>Apr-21</v>
          </cell>
          <cell r="C64" t="str">
            <v>Projection</v>
          </cell>
          <cell r="D64">
            <v>63414.596756569081</v>
          </cell>
          <cell r="F64">
            <v>125305.99865061422</v>
          </cell>
          <cell r="G64">
            <v>-329323.23033411201</v>
          </cell>
        </row>
        <row r="65">
          <cell r="B65" t="str">
            <v>May-21</v>
          </cell>
          <cell r="C65" t="str">
            <v>Projection</v>
          </cell>
          <cell r="D65">
            <v>63414.596756569081</v>
          </cell>
          <cell r="F65">
            <v>124488.0850027173</v>
          </cell>
          <cell r="G65">
            <v>-329323.23033411201</v>
          </cell>
        </row>
        <row r="66">
          <cell r="B66" t="str">
            <v>Jun-21</v>
          </cell>
          <cell r="C66" t="str">
            <v>Projection</v>
          </cell>
          <cell r="D66">
            <v>63414.596756569081</v>
          </cell>
          <cell r="F66">
            <v>123665.41338754783</v>
          </cell>
          <cell r="G66">
            <v>-329323.23033411201</v>
          </cell>
        </row>
        <row r="67">
          <cell r="B67" t="str">
            <v>Jul-21</v>
          </cell>
          <cell r="C67" t="str">
            <v>Projection</v>
          </cell>
          <cell r="D67">
            <v>63414.596756569081</v>
          </cell>
          <cell r="F67">
            <v>122837.95612705861</v>
          </cell>
          <cell r="G67">
            <v>-329323.23033411201</v>
          </cell>
        </row>
        <row r="68">
          <cell r="B68" t="str">
            <v>Aug-21</v>
          </cell>
          <cell r="C68" t="str">
            <v>Projection</v>
          </cell>
          <cell r="D68">
            <v>63414.596756569081</v>
          </cell>
          <cell r="F68">
            <v>122005.68538219367</v>
          </cell>
          <cell r="G68">
            <v>-329323.23033411201</v>
          </cell>
        </row>
        <row r="69">
          <cell r="B69" t="str">
            <v>Sep-21</v>
          </cell>
          <cell r="C69" t="str">
            <v>Projection</v>
          </cell>
          <cell r="D69">
            <v>63414.596756569081</v>
          </cell>
          <cell r="F69">
            <v>121168.5731519517</v>
          </cell>
          <cell r="G69">
            <v>-329323.23033411201</v>
          </cell>
        </row>
        <row r="70">
          <cell r="B70" t="str">
            <v>Oct-21</v>
          </cell>
          <cell r="C70" t="str">
            <v>Projection</v>
          </cell>
          <cell r="D70">
            <v>63414.596756569081</v>
          </cell>
          <cell r="F70">
            <v>120326.59127244397</v>
          </cell>
          <cell r="G70">
            <v>-329323.23033411201</v>
          </cell>
        </row>
        <row r="71">
          <cell r="B71" t="str">
            <v>Nov-21</v>
          </cell>
          <cell r="C71" t="str">
            <v>Projection</v>
          </cell>
          <cell r="D71">
            <v>63414.596756569081</v>
          </cell>
          <cell r="F71">
            <v>119479.71141594676</v>
          </cell>
          <cell r="G71">
            <v>-329323.23033411201</v>
          </cell>
        </row>
        <row r="72">
          <cell r="B72" t="str">
            <v>Dec-21</v>
          </cell>
          <cell r="C72" t="str">
            <v>Projection</v>
          </cell>
          <cell r="D72">
            <v>63414.596756569081</v>
          </cell>
          <cell r="F72">
            <v>118627.90508994836</v>
          </cell>
          <cell r="G72">
            <v>-329323.23033411201</v>
          </cell>
        </row>
        <row r="73">
          <cell r="B73" t="str">
            <v>Jan-22</v>
          </cell>
          <cell r="C73" t="str">
            <v>Projection</v>
          </cell>
          <cell r="F73">
            <v>117402.248243938</v>
          </cell>
          <cell r="G73">
            <v>-329323.23033411201</v>
          </cell>
        </row>
        <row r="74">
          <cell r="B74" t="str">
            <v>Feb-22</v>
          </cell>
          <cell r="C74" t="str">
            <v>Projection</v>
          </cell>
          <cell r="F74">
            <v>116169.46150692305</v>
          </cell>
          <cell r="G74">
            <v>-329323.23033411201</v>
          </cell>
        </row>
        <row r="75">
          <cell r="B75" t="str">
            <v>Mar-22</v>
          </cell>
          <cell r="C75" t="str">
            <v>Projection</v>
          </cell>
          <cell r="F75">
            <v>114929.50340290152</v>
          </cell>
          <cell r="G75">
            <v>-329323.23033411201</v>
          </cell>
        </row>
        <row r="76">
          <cell r="B76" t="str">
            <v>Apr-22</v>
          </cell>
          <cell r="C76" t="str">
            <v>Projection</v>
          </cell>
          <cell r="F76">
            <v>113682.33221459729</v>
          </cell>
          <cell r="G76">
            <v>-329323.23033411201</v>
          </cell>
        </row>
        <row r="77">
          <cell r="B77" t="str">
            <v>May-22</v>
          </cell>
          <cell r="C77" t="str">
            <v>Projection</v>
          </cell>
          <cell r="F77">
            <v>112427.90598205646</v>
          </cell>
          <cell r="G77">
            <v>-329323.23033411201</v>
          </cell>
        </row>
        <row r="78">
          <cell r="B78" t="str">
            <v>Jun-22</v>
          </cell>
          <cell r="C78" t="str">
            <v>Projection</v>
          </cell>
          <cell r="F78">
            <v>111166.18250123569</v>
          </cell>
          <cell r="G78">
            <v>-329323.23033411201</v>
          </cell>
        </row>
        <row r="79">
          <cell r="B79" t="str">
            <v>Jul-22</v>
          </cell>
          <cell r="C79" t="str">
            <v>Projection</v>
          </cell>
          <cell r="F79">
            <v>109897.11932258228</v>
          </cell>
          <cell r="G79">
            <v>-329323.23033411201</v>
          </cell>
        </row>
        <row r="80">
          <cell r="B80" t="str">
            <v>Aug-22</v>
          </cell>
          <cell r="C80" t="str">
            <v>Projection</v>
          </cell>
          <cell r="F80">
            <v>108620.67374960602</v>
          </cell>
          <cell r="G80">
            <v>-329323.23033411201</v>
          </cell>
        </row>
        <row r="81">
          <cell r="B81" t="str">
            <v>Sep-22</v>
          </cell>
          <cell r="C81" t="str">
            <v>Projection</v>
          </cell>
          <cell r="F81">
            <v>107336.80283744264</v>
          </cell>
          <cell r="G81">
            <v>-329323.23033411201</v>
          </cell>
        </row>
        <row r="82">
          <cell r="B82" t="str">
            <v>Oct-22</v>
          </cell>
          <cell r="C82" t="str">
            <v>Projection</v>
          </cell>
          <cell r="F82">
            <v>106045.46339140902</v>
          </cell>
          <cell r="G82">
            <v>-329323.23033411201</v>
          </cell>
        </row>
        <row r="83">
          <cell r="B83" t="str">
            <v>Nov-22</v>
          </cell>
          <cell r="C83" t="str">
            <v>Projection</v>
          </cell>
          <cell r="F83">
            <v>104746.61196554994</v>
          </cell>
          <cell r="G83">
            <v>-329323.23033411201</v>
          </cell>
        </row>
        <row r="84">
          <cell r="B84" t="str">
            <v>Dec-22</v>
          </cell>
          <cell r="C84" t="str">
            <v>Projection</v>
          </cell>
          <cell r="F84">
            <v>103440.20486117633</v>
          </cell>
          <cell r="G84">
            <v>-329323.23033411201</v>
          </cell>
        </row>
        <row r="85">
          <cell r="B85" t="str">
            <v>Jan-23</v>
          </cell>
          <cell r="C85" t="str">
            <v>Projection</v>
          </cell>
          <cell r="F85">
            <v>102126.19812539518</v>
          </cell>
          <cell r="G85">
            <v>-329323.23033411201</v>
          </cell>
        </row>
        <row r="86">
          <cell r="B86" t="str">
            <v>Feb-23</v>
          </cell>
          <cell r="C86" t="str">
            <v>Projection</v>
          </cell>
          <cell r="F86">
            <v>100804.54754963065</v>
          </cell>
          <cell r="G86">
            <v>-329323.23033411201</v>
          </cell>
        </row>
        <row r="87">
          <cell r="B87" t="str">
            <v>Mar-23</v>
          </cell>
          <cell r="C87" t="str">
            <v>Projection</v>
          </cell>
          <cell r="F87">
            <v>99475.208668136765</v>
          </cell>
          <cell r="G87">
            <v>-329323.23033411201</v>
          </cell>
        </row>
        <row r="88">
          <cell r="B88" t="str">
            <v>Apr-23</v>
          </cell>
          <cell r="C88" t="str">
            <v>Projection</v>
          </cell>
          <cell r="F88">
            <v>98138.136756501466</v>
          </cell>
          <cell r="G88">
            <v>-329323.23033411201</v>
          </cell>
        </row>
        <row r="89">
          <cell r="B89" t="str">
            <v>May-23</v>
          </cell>
          <cell r="C89" t="str">
            <v>Projection</v>
          </cell>
          <cell r="F89">
            <v>96793.286830141791</v>
          </cell>
          <cell r="G89">
            <v>-329323.23033411201</v>
          </cell>
        </row>
        <row r="90">
          <cell r="B90" t="str">
            <v>Jun-23</v>
          </cell>
          <cell r="C90" t="str">
            <v>Projection</v>
          </cell>
          <cell r="F90">
            <v>95440.6136427905</v>
          </cell>
          <cell r="G90">
            <v>-329323.23033411201</v>
          </cell>
        </row>
        <row r="91">
          <cell r="B91" t="str">
            <v>Jul-23</v>
          </cell>
          <cell r="C91" t="str">
            <v>Projection</v>
          </cell>
          <cell r="F91">
            <v>94080.071684973736</v>
          </cell>
          <cell r="G91">
            <v>-329323.23033411201</v>
          </cell>
        </row>
        <row r="92">
          <cell r="B92" t="str">
            <v>Aug-23</v>
          </cell>
          <cell r="C92" t="str">
            <v>Projection</v>
          </cell>
          <cell r="F92">
            <v>92711.61518247996</v>
          </cell>
          <cell r="G92">
            <v>-329323.23033411201</v>
          </cell>
        </row>
        <row r="93">
          <cell r="B93" t="str">
            <v>Sep-23</v>
          </cell>
          <cell r="C93" t="str">
            <v>Projection</v>
          </cell>
          <cell r="F93">
            <v>91335.198094819891</v>
          </cell>
          <cell r="G93">
            <v>-329323.23033411201</v>
          </cell>
        </row>
        <row r="94">
          <cell r="B94" t="str">
            <v>Oct-23</v>
          </cell>
          <cell r="C94" t="str">
            <v>Projection</v>
          </cell>
          <cell r="F94">
            <v>89950.774113677471</v>
          </cell>
          <cell r="G94">
            <v>-329323.23033411201</v>
          </cell>
        </row>
        <row r="95">
          <cell r="B95" t="str">
            <v>Nov-23</v>
          </cell>
          <cell r="C95" t="str">
            <v>Projection</v>
          </cell>
          <cell r="F95">
            <v>88558.296661351967</v>
          </cell>
          <cell r="G95">
            <v>-329323.23033411201</v>
          </cell>
        </row>
        <row r="96">
          <cell r="B96" t="str">
            <v>Dec-23</v>
          </cell>
          <cell r="C96" t="str">
            <v>Projection</v>
          </cell>
          <cell r="F96">
            <v>87157.718889190786</v>
          </cell>
          <cell r="G96">
            <v>-329323.23033411201</v>
          </cell>
        </row>
        <row r="97">
          <cell r="B97" t="str">
            <v>Jan-24</v>
          </cell>
          <cell r="C97" t="str">
            <v>Projection</v>
          </cell>
          <cell r="F97">
            <v>85748.993676013386</v>
          </cell>
          <cell r="G97">
            <v>-329323.23033411201</v>
          </cell>
        </row>
        <row r="98">
          <cell r="B98" t="str">
            <v>Feb-24</v>
          </cell>
          <cell r="C98" t="str">
            <v>Projection</v>
          </cell>
          <cell r="F98">
            <v>84332.073626525904</v>
          </cell>
          <cell r="G98">
            <v>-329323.23033411201</v>
          </cell>
        </row>
        <row r="99">
          <cell r="B99" t="str">
            <v>Mar-24</v>
          </cell>
          <cell r="C99" t="str">
            <v>Projection</v>
          </cell>
          <cell r="F99">
            <v>82906.911069726528</v>
          </cell>
          <cell r="G99">
            <v>-329323.23033411201</v>
          </cell>
        </row>
        <row r="100">
          <cell r="B100" t="str">
            <v>Apr-24</v>
          </cell>
          <cell r="C100" t="str">
            <v>Projection</v>
          </cell>
          <cell r="F100">
            <v>81473.45805730173</v>
          </cell>
          <cell r="G100">
            <v>-329323.23033411201</v>
          </cell>
        </row>
        <row r="101">
          <cell r="B101" t="str">
            <v>May-24</v>
          </cell>
          <cell r="C101" t="str">
            <v>Projection</v>
          </cell>
          <cell r="F101">
            <v>80031.666362013071</v>
          </cell>
          <cell r="G101">
            <v>-329323.23033411201</v>
          </cell>
        </row>
        <row r="102">
          <cell r="B102" t="str">
            <v>Jun-24</v>
          </cell>
          <cell r="C102" t="str">
            <v>Projection</v>
          </cell>
          <cell r="F102">
            <v>78581.487476074573</v>
          </cell>
          <cell r="G102">
            <v>-329323.23033411201</v>
          </cell>
        </row>
        <row r="103">
          <cell r="B103" t="str">
            <v>Jul-24</v>
          </cell>
          <cell r="C103" t="str">
            <v>Projection</v>
          </cell>
          <cell r="F103">
            <v>77122.872609520797</v>
          </cell>
          <cell r="G103">
            <v>-329323.23033411201</v>
          </cell>
        </row>
        <row r="104">
          <cell r="B104" t="str">
            <v>Aug-24</v>
          </cell>
          <cell r="C104" t="str">
            <v>Projection</v>
          </cell>
          <cell r="F104">
            <v>75655.77268856531</v>
          </cell>
          <cell r="G104">
            <v>-329323.23033411201</v>
          </cell>
        </row>
        <row r="105">
          <cell r="B105" t="str">
            <v>Sep-24</v>
          </cell>
          <cell r="C105" t="str">
            <v>Projection</v>
          </cell>
          <cell r="F105">
            <v>74180.138353949631</v>
          </cell>
          <cell r="G105">
            <v>-329323.23033411201</v>
          </cell>
        </row>
        <row r="106">
          <cell r="B106" t="str">
            <v>Oct-24</v>
          </cell>
          <cell r="C106" t="str">
            <v>Projection</v>
          </cell>
          <cell r="F106">
            <v>72695.919959282633</v>
          </cell>
          <cell r="G106">
            <v>-329323.23033411201</v>
          </cell>
        </row>
        <row r="107">
          <cell r="B107" t="str">
            <v>Nov-24</v>
          </cell>
          <cell r="C107" t="str">
            <v>Projection</v>
          </cell>
          <cell r="F107">
            <v>71203.067569370163</v>
          </cell>
          <cell r="G107">
            <v>-329323.23033411201</v>
          </cell>
        </row>
        <row r="108">
          <cell r="B108" t="str">
            <v>Dec-24</v>
          </cell>
          <cell r="C108" t="str">
            <v>Projection</v>
          </cell>
          <cell r="F108">
            <v>69701.530958535106</v>
          </cell>
          <cell r="G108">
            <v>-329323.23033411201</v>
          </cell>
        </row>
        <row r="109">
          <cell r="B109" t="str">
            <v>Jan-25</v>
          </cell>
          <cell r="C109" t="str">
            <v>Projection</v>
          </cell>
          <cell r="F109">
            <v>68191.259608927488</v>
          </cell>
          <cell r="G109">
            <v>-329323.23033411201</v>
          </cell>
        </row>
        <row r="110">
          <cell r="B110" t="str">
            <v>Feb-25</v>
          </cell>
          <cell r="C110" t="str">
            <v>Projection</v>
          </cell>
          <cell r="F110">
            <v>66672.20270882496</v>
          </cell>
          <cell r="G110">
            <v>-329323.23033411201</v>
          </cell>
        </row>
        <row r="111">
          <cell r="B111" t="str">
            <v>Mar-25</v>
          </cell>
          <cell r="C111" t="str">
            <v>Projection</v>
          </cell>
          <cell r="F111">
            <v>65144.309150923131</v>
          </cell>
          <cell r="G111">
            <v>-329323.23033411201</v>
          </cell>
        </row>
        <row r="112">
          <cell r="B112" t="str">
            <v>Apr-25</v>
          </cell>
          <cell r="C112" t="str">
            <v>Projection</v>
          </cell>
          <cell r="F112">
            <v>63607.527530616288</v>
          </cell>
          <cell r="G112">
            <v>-329323.23033411201</v>
          </cell>
        </row>
        <row r="113">
          <cell r="B113" t="str">
            <v>May-25</v>
          </cell>
          <cell r="C113" t="str">
            <v>Projection</v>
          </cell>
          <cell r="F113">
            <v>62061.806144267786</v>
          </cell>
          <cell r="G113">
            <v>-329323.23033411201</v>
          </cell>
        </row>
        <row r="114">
          <cell r="B114" t="str">
            <v>Jun-25</v>
          </cell>
          <cell r="C114" t="str">
            <v>Projection</v>
          </cell>
          <cell r="F114">
            <v>60507.09298747062</v>
          </cell>
          <cell r="G114">
            <v>-329323.23033411201</v>
          </cell>
        </row>
        <row r="115">
          <cell r="B115" t="str">
            <v>Jul-25</v>
          </cell>
          <cell r="C115" t="str">
            <v>Projection</v>
          </cell>
          <cell r="F115">
            <v>58943.335753297739</v>
          </cell>
          <cell r="G115">
            <v>-329323.23033411201</v>
          </cell>
        </row>
        <row r="116">
          <cell r="B116" t="str">
            <v>Aug-25</v>
          </cell>
          <cell r="C116" t="str">
            <v>Projection</v>
          </cell>
          <cell r="F116">
            <v>57370.481830542223</v>
          </cell>
          <cell r="G116">
            <v>-329323.23033411201</v>
          </cell>
        </row>
        <row r="117">
          <cell r="B117" t="str">
            <v>Sep-25</v>
          </cell>
          <cell r="C117" t="str">
            <v>Projection</v>
          </cell>
          <cell r="F117">
            <v>55788.478301947252</v>
          </cell>
          <cell r="G117">
            <v>-329323.23033411201</v>
          </cell>
        </row>
        <row r="118">
          <cell r="B118" t="str">
            <v>Oct-25</v>
          </cell>
          <cell r="C118" t="str">
            <v>Projection</v>
          </cell>
          <cell r="F118">
            <v>54197.271942425745</v>
          </cell>
          <cell r="G118">
            <v>-329323.23033411201</v>
          </cell>
        </row>
        <row r="119">
          <cell r="B119" t="str">
            <v>Nov-25</v>
          </cell>
          <cell r="C119" t="str">
            <v>Projection</v>
          </cell>
          <cell r="F119">
            <v>52596.80921726962</v>
          </cell>
          <cell r="G119">
            <v>-329323.23033411201</v>
          </cell>
        </row>
        <row r="120">
          <cell r="B120" t="str">
            <v>Dec-25</v>
          </cell>
          <cell r="C120" t="str">
            <v>Projection</v>
          </cell>
          <cell r="F120">
            <v>50987.03628034873</v>
          </cell>
          <cell r="G120">
            <v>-329323.23033411201</v>
          </cell>
        </row>
        <row r="121">
          <cell r="B121" t="str">
            <v>Jan-26</v>
          </cell>
          <cell r="C121" t="str">
            <v>Projection</v>
          </cell>
          <cell r="F121">
            <v>49367.898972299176</v>
          </cell>
          <cell r="G121">
            <v>-329323.23033411201</v>
          </cell>
        </row>
        <row r="122">
          <cell r="B122" t="str">
            <v>Feb-26</v>
          </cell>
          <cell r="C122" t="str">
            <v>Projection</v>
          </cell>
          <cell r="F122">
            <v>47739.342818701232</v>
          </cell>
          <cell r="G122">
            <v>-329323.23033411201</v>
          </cell>
        </row>
        <row r="123">
          <cell r="B123" t="str">
            <v>Mar-26</v>
          </cell>
          <cell r="C123" t="str">
            <v>Projection</v>
          </cell>
          <cell r="F123">
            <v>46101.313028246586</v>
          </cell>
          <cell r="G123">
            <v>-329323.23033411201</v>
          </cell>
        </row>
        <row r="124">
          <cell r="B124" t="str">
            <v>Apr-26</v>
          </cell>
          <cell r="C124" t="str">
            <v>Projection</v>
          </cell>
          <cell r="F124">
            <v>44453.754490894906</v>
          </cell>
          <cell r="G124">
            <v>-329323.23033411201</v>
          </cell>
        </row>
        <row r="125">
          <cell r="B125" t="str">
            <v>May-26</v>
          </cell>
          <cell r="C125" t="str">
            <v>Projection</v>
          </cell>
          <cell r="F125">
            <v>42796.611776019738</v>
          </cell>
          <cell r="G125">
            <v>-329323.23033411201</v>
          </cell>
        </row>
        <row r="126">
          <cell r="B126" t="str">
            <v>Jun-26</v>
          </cell>
          <cell r="C126" t="str">
            <v>Projection</v>
          </cell>
          <cell r="F126">
            <v>41129.8291305436</v>
          </cell>
          <cell r="G126">
            <v>-329323.23033411201</v>
          </cell>
        </row>
        <row r="127">
          <cell r="B127" t="str">
            <v>Jul-26</v>
          </cell>
          <cell r="C127" t="str">
            <v>Projection</v>
          </cell>
          <cell r="F127">
            <v>39453.350477062202</v>
          </cell>
          <cell r="G127">
            <v>-329323.23033411201</v>
          </cell>
        </row>
        <row r="128">
          <cell r="B128" t="str">
            <v>Aug-26</v>
          </cell>
          <cell r="C128" t="str">
            <v>Projection</v>
          </cell>
          <cell r="F128">
            <v>37767.11941195777</v>
          </cell>
          <cell r="G128">
            <v>-329323.23033411201</v>
          </cell>
        </row>
        <row r="129">
          <cell r="B129" t="str">
            <v>Sep-26</v>
          </cell>
          <cell r="C129" t="str">
            <v>Projection</v>
          </cell>
          <cell r="F129">
            <v>36071.079203501409</v>
          </cell>
          <cell r="G129">
            <v>-329323.23033411201</v>
          </cell>
        </row>
        <row r="130">
          <cell r="B130" t="str">
            <v>Oct-26</v>
          </cell>
          <cell r="C130" t="str">
            <v>Projection</v>
          </cell>
          <cell r="F130">
            <v>34365.172789944416</v>
          </cell>
          <cell r="G130">
            <v>-329323.23033411201</v>
          </cell>
        </row>
        <row r="131">
          <cell r="B131" t="str">
            <v>Nov-26</v>
          </cell>
          <cell r="C131" t="str">
            <v>Projection</v>
          </cell>
          <cell r="F131">
            <v>32649.342777598482</v>
          </cell>
          <cell r="G131">
            <v>-329323.23033411201</v>
          </cell>
        </row>
        <row r="132">
          <cell r="B132" t="str">
            <v>Dec-26</v>
          </cell>
          <cell r="C132" t="str">
            <v>Projection</v>
          </cell>
          <cell r="F132">
            <v>30923.531438904727</v>
          </cell>
          <cell r="G132">
            <v>-329323.23033411201</v>
          </cell>
        </row>
        <row r="133">
          <cell r="B133" t="str">
            <v>Jan-27</v>
          </cell>
          <cell r="C133" t="str">
            <v>Projection</v>
          </cell>
          <cell r="F133">
            <v>29187.680710491528</v>
          </cell>
          <cell r="G133">
            <v>-329323.23033411201</v>
          </cell>
        </row>
        <row r="134">
          <cell r="B134" t="str">
            <v>Feb-27</v>
          </cell>
          <cell r="C134" t="str">
            <v>Projection</v>
          </cell>
          <cell r="F134">
            <v>27441.732191221003</v>
          </cell>
          <cell r="G134">
            <v>-329323.23033411201</v>
          </cell>
        </row>
        <row r="135">
          <cell r="B135" t="str">
            <v>Mar-27</v>
          </cell>
          <cell r="C135" t="str">
            <v>Projection</v>
          </cell>
          <cell r="F135">
            <v>25685.627140224173</v>
          </cell>
          <cell r="G135">
            <v>-329323.23033411201</v>
          </cell>
        </row>
        <row r="136">
          <cell r="B136" t="str">
            <v>Apr-27</v>
          </cell>
          <cell r="C136" t="str">
            <v>Projection</v>
          </cell>
          <cell r="F136">
            <v>23919.306474924688</v>
          </cell>
          <cell r="G136">
            <v>-329323.23033411201</v>
          </cell>
        </row>
        <row r="137">
          <cell r="B137" t="str">
            <v>May-27</v>
          </cell>
          <cell r="C137" t="str">
            <v>Projection</v>
          </cell>
          <cell r="F137">
            <v>22142.710769051024</v>
          </cell>
          <cell r="G137">
            <v>-329323.23033411201</v>
          </cell>
        </row>
        <row r="138">
          <cell r="B138" t="str">
            <v>Jun-27</v>
          </cell>
          <cell r="C138" t="str">
            <v>Projection</v>
          </cell>
          <cell r="F138">
            <v>20355.780250637152</v>
          </cell>
          <cell r="G138">
            <v>-329323.23033411201</v>
          </cell>
        </row>
        <row r="139">
          <cell r="B139" t="str">
            <v>Jul-27</v>
          </cell>
          <cell r="C139" t="str">
            <v>Projection</v>
          </cell>
          <cell r="F139">
            <v>18558.454800011565</v>
          </cell>
          <cell r="G139">
            <v>-329323.23033411201</v>
          </cell>
        </row>
        <row r="140">
          <cell r="B140" t="str">
            <v>Aug-27</v>
          </cell>
          <cell r="C140" t="str">
            <v>Projection</v>
          </cell>
          <cell r="F140">
            <v>16750.673947774594</v>
          </cell>
          <cell r="G140">
            <v>-329323.23033411201</v>
          </cell>
        </row>
        <row r="141">
          <cell r="B141" t="str">
            <v>Sep-27</v>
          </cell>
          <cell r="C141" t="str">
            <v>Projection</v>
          </cell>
          <cell r="F141">
            <v>14932.376872763994</v>
          </cell>
          <cell r="G141">
            <v>-329323.23033411201</v>
          </cell>
        </row>
        <row r="142">
          <cell r="B142" t="str">
            <v>Oct-27</v>
          </cell>
          <cell r="C142" t="str">
            <v>Projection</v>
          </cell>
          <cell r="F142">
            <v>13103.50240000864</v>
          </cell>
          <cell r="G142">
            <v>-329323.23033411201</v>
          </cell>
        </row>
        <row r="143">
          <cell r="B143" t="str">
            <v>Nov-27</v>
          </cell>
          <cell r="C143" t="str">
            <v>Projection</v>
          </cell>
          <cell r="F143">
            <v>11263.988998670375</v>
          </cell>
          <cell r="G143">
            <v>-329323.23033411201</v>
          </cell>
        </row>
        <row r="144">
          <cell r="B144" t="str">
            <v>Dec-27</v>
          </cell>
          <cell r="C144" t="str">
            <v>Projection</v>
          </cell>
          <cell r="F144">
            <v>9413.7747799738427</v>
          </cell>
          <cell r="G144">
            <v>-329323.23033411201</v>
          </cell>
        </row>
        <row r="145">
          <cell r="B145" t="str">
            <v>Jan-28</v>
          </cell>
          <cell r="C145" t="str">
            <v>Projection</v>
          </cell>
          <cell r="F145">
            <v>7552.7974951243104</v>
          </cell>
          <cell r="G145">
            <v>-329323.23033411201</v>
          </cell>
        </row>
        <row r="146">
          <cell r="B146" t="str">
            <v>Feb-28</v>
          </cell>
          <cell r="C146" t="str">
            <v>Projection</v>
          </cell>
          <cell r="F146">
            <v>5680.994533213352</v>
          </cell>
          <cell r="G146">
            <v>-329323.23033411201</v>
          </cell>
        </row>
        <row r="147">
          <cell r="B147" t="str">
            <v>Mar-28</v>
          </cell>
          <cell r="C147" t="str">
            <v>Projection</v>
          </cell>
          <cell r="F147">
            <v>3798.3029191123651</v>
          </cell>
          <cell r="G147">
            <v>-329323.23033411201</v>
          </cell>
        </row>
        <row r="148">
          <cell r="B148" t="str">
            <v>Apr-28</v>
          </cell>
          <cell r="C148" t="str">
            <v>Projection</v>
          </cell>
          <cell r="F148">
            <v>1904.6593113538288</v>
          </cell>
          <cell r="G148">
            <v>-329323.23033411201</v>
          </cell>
        </row>
        <row r="149">
          <cell r="B149" t="str">
            <v>May-28</v>
          </cell>
          <cell r="C149" t="str">
            <v>Projection</v>
          </cell>
          <cell r="F149">
            <v>2.3973276838660241E-10</v>
          </cell>
          <cell r="G149">
            <v>-329323.23033411201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>
        <row r="2">
          <cell r="C2">
            <v>68</v>
          </cell>
          <cell r="F2">
            <v>10640.72</v>
          </cell>
          <cell r="K2">
            <v>298.54000000000002</v>
          </cell>
          <cell r="O2">
            <v>3476.44</v>
          </cell>
          <cell r="U2">
            <v>40909</v>
          </cell>
        </row>
        <row r="3">
          <cell r="C3">
            <v>62</v>
          </cell>
          <cell r="F3">
            <v>39564.080000000002</v>
          </cell>
          <cell r="K3">
            <v>1219.3699999999999</v>
          </cell>
          <cell r="O3">
            <v>14199.47</v>
          </cell>
          <cell r="U3">
            <v>40909</v>
          </cell>
        </row>
        <row r="4">
          <cell r="C4">
            <v>66</v>
          </cell>
          <cell r="F4">
            <v>38533.78</v>
          </cell>
          <cell r="K4">
            <v>1162.6099999999999</v>
          </cell>
          <cell r="O4">
            <v>13538.52</v>
          </cell>
          <cell r="U4">
            <v>40909</v>
          </cell>
        </row>
        <row r="5">
          <cell r="C5">
            <v>64</v>
          </cell>
          <cell r="F5">
            <v>4145.79</v>
          </cell>
          <cell r="K5">
            <v>122.29</v>
          </cell>
          <cell r="O5">
            <v>1424.12</v>
          </cell>
          <cell r="U5">
            <v>40909</v>
          </cell>
        </row>
        <row r="6">
          <cell r="C6">
            <v>67</v>
          </cell>
          <cell r="F6">
            <v>7048.05</v>
          </cell>
          <cell r="K6">
            <v>204.33</v>
          </cell>
          <cell r="O6">
            <v>2379.46</v>
          </cell>
          <cell r="U6">
            <v>40909</v>
          </cell>
        </row>
        <row r="7">
          <cell r="C7">
            <v>62</v>
          </cell>
          <cell r="F7">
            <v>1278.04</v>
          </cell>
          <cell r="K7">
            <v>30.46</v>
          </cell>
          <cell r="O7">
            <v>354.66</v>
          </cell>
          <cell r="U7">
            <v>40909</v>
          </cell>
        </row>
        <row r="8">
          <cell r="C8">
            <v>64</v>
          </cell>
          <cell r="F8">
            <v>3507.62</v>
          </cell>
          <cell r="K8">
            <v>105.74</v>
          </cell>
          <cell r="O8">
            <v>1231.3800000000001</v>
          </cell>
          <cell r="U8">
            <v>40909</v>
          </cell>
        </row>
        <row r="9">
          <cell r="C9">
            <v>2</v>
          </cell>
          <cell r="F9">
            <v>-788.46</v>
          </cell>
          <cell r="K9">
            <v>177.08</v>
          </cell>
          <cell r="O9">
            <v>-761.28</v>
          </cell>
          <cell r="U9">
            <v>40909</v>
          </cell>
        </row>
        <row r="10">
          <cell r="C10">
            <v>4</v>
          </cell>
          <cell r="F10">
            <v>34.479999999999997</v>
          </cell>
          <cell r="K10">
            <v>-0.96</v>
          </cell>
          <cell r="O10">
            <v>4.76</v>
          </cell>
          <cell r="U10">
            <v>40909</v>
          </cell>
        </row>
        <row r="11">
          <cell r="C11">
            <v>16</v>
          </cell>
          <cell r="F11">
            <v>30.59</v>
          </cell>
          <cell r="K11">
            <v>-2.4500000000000002</v>
          </cell>
          <cell r="O11">
            <v>12.15</v>
          </cell>
          <cell r="U11">
            <v>40909</v>
          </cell>
        </row>
        <row r="12">
          <cell r="C12">
            <v>1</v>
          </cell>
          <cell r="F12">
            <v>27968.02</v>
          </cell>
          <cell r="K12">
            <v>708.97</v>
          </cell>
          <cell r="O12">
            <v>8256.35</v>
          </cell>
          <cell r="U12">
            <v>40909</v>
          </cell>
        </row>
        <row r="13">
          <cell r="C13">
            <v>2</v>
          </cell>
          <cell r="F13">
            <v>5154752.6399999997</v>
          </cell>
          <cell r="K13">
            <v>131538.49</v>
          </cell>
          <cell r="O13">
            <v>1526433.02</v>
          </cell>
          <cell r="U13">
            <v>40909</v>
          </cell>
        </row>
        <row r="14">
          <cell r="C14">
            <v>4</v>
          </cell>
          <cell r="F14">
            <v>298025.65000000002</v>
          </cell>
          <cell r="K14">
            <v>7442.16</v>
          </cell>
          <cell r="O14">
            <v>86624.19</v>
          </cell>
          <cell r="U14">
            <v>40909</v>
          </cell>
        </row>
        <row r="15">
          <cell r="C15">
            <v>15</v>
          </cell>
          <cell r="F15">
            <v>9940.2999999999993</v>
          </cell>
          <cell r="K15">
            <v>265.57</v>
          </cell>
          <cell r="O15">
            <v>3092.43</v>
          </cell>
          <cell r="U15">
            <v>40909</v>
          </cell>
        </row>
        <row r="16">
          <cell r="C16">
            <v>16</v>
          </cell>
          <cell r="F16">
            <v>577442.38</v>
          </cell>
          <cell r="K16">
            <v>14263.91</v>
          </cell>
          <cell r="O16">
            <v>165664.85</v>
          </cell>
          <cell r="U16">
            <v>40909</v>
          </cell>
        </row>
        <row r="17">
          <cell r="C17">
            <v>17</v>
          </cell>
          <cell r="F17">
            <v>77.010000000000005</v>
          </cell>
          <cell r="K17">
            <v>1.01</v>
          </cell>
          <cell r="O17">
            <v>11.71</v>
          </cell>
          <cell r="U17">
            <v>40909</v>
          </cell>
        </row>
        <row r="18">
          <cell r="C18">
            <v>18</v>
          </cell>
          <cell r="F18">
            <v>34876.49</v>
          </cell>
          <cell r="K18">
            <v>941.13</v>
          </cell>
          <cell r="O18">
            <v>10185.58</v>
          </cell>
          <cell r="U18">
            <v>40909</v>
          </cell>
        </row>
        <row r="19">
          <cell r="C19">
            <v>62</v>
          </cell>
          <cell r="F19">
            <v>762347.29</v>
          </cell>
          <cell r="K19">
            <v>22080.31</v>
          </cell>
          <cell r="O19">
            <v>257123.84</v>
          </cell>
          <cell r="U19">
            <v>40909</v>
          </cell>
        </row>
        <row r="20">
          <cell r="C20">
            <v>64</v>
          </cell>
          <cell r="F20">
            <v>136008.79999999999</v>
          </cell>
          <cell r="K20">
            <v>3832.65</v>
          </cell>
          <cell r="O20">
            <v>43878.68</v>
          </cell>
          <cell r="U20">
            <v>40909</v>
          </cell>
        </row>
        <row r="21">
          <cell r="C21">
            <v>66</v>
          </cell>
          <cell r="F21">
            <v>176652.1</v>
          </cell>
          <cell r="K21">
            <v>4272.21</v>
          </cell>
          <cell r="O21">
            <v>49749.72</v>
          </cell>
          <cell r="U21">
            <v>40909</v>
          </cell>
        </row>
        <row r="22">
          <cell r="C22">
            <v>2</v>
          </cell>
          <cell r="F22">
            <v>13875.27</v>
          </cell>
          <cell r="K22">
            <v>97.04</v>
          </cell>
          <cell r="O22">
            <v>2403.84</v>
          </cell>
          <cell r="U22">
            <v>40909</v>
          </cell>
        </row>
        <row r="23">
          <cell r="C23">
            <v>4</v>
          </cell>
          <cell r="F23">
            <v>467.35</v>
          </cell>
          <cell r="K23">
            <v>3.86</v>
          </cell>
          <cell r="O23">
            <v>45</v>
          </cell>
          <cell r="U23">
            <v>40909</v>
          </cell>
        </row>
        <row r="24">
          <cell r="C24">
            <v>16</v>
          </cell>
          <cell r="F24">
            <v>4577.8500000000004</v>
          </cell>
          <cell r="K24">
            <v>38.56</v>
          </cell>
          <cell r="O24">
            <v>448.95</v>
          </cell>
          <cell r="U24">
            <v>40909</v>
          </cell>
        </row>
        <row r="25">
          <cell r="C25">
            <v>18</v>
          </cell>
          <cell r="F25">
            <v>4283.28</v>
          </cell>
          <cell r="K25">
            <v>36.5</v>
          </cell>
          <cell r="O25">
            <v>442.84</v>
          </cell>
          <cell r="U25">
            <v>40909</v>
          </cell>
        </row>
        <row r="26">
          <cell r="C26">
            <v>62</v>
          </cell>
          <cell r="F26">
            <v>15</v>
          </cell>
          <cell r="K26">
            <v>0</v>
          </cell>
          <cell r="O26">
            <v>0</v>
          </cell>
          <cell r="U26">
            <v>40909</v>
          </cell>
        </row>
        <row r="27">
          <cell r="C27">
            <v>64</v>
          </cell>
          <cell r="F27">
            <v>2481.7399999999998</v>
          </cell>
          <cell r="K27">
            <v>22.31</v>
          </cell>
          <cell r="O27">
            <v>259.79000000000002</v>
          </cell>
          <cell r="U27">
            <v>40909</v>
          </cell>
        </row>
        <row r="28">
          <cell r="C28">
            <v>66</v>
          </cell>
          <cell r="F28">
            <v>1207.55</v>
          </cell>
          <cell r="K28">
            <v>10.79</v>
          </cell>
          <cell r="O28">
            <v>125.59</v>
          </cell>
          <cell r="U28">
            <v>40909</v>
          </cell>
        </row>
        <row r="29">
          <cell r="C29">
            <v>62</v>
          </cell>
          <cell r="F29">
            <v>5349</v>
          </cell>
          <cell r="K29">
            <v>163.37</v>
          </cell>
          <cell r="O29">
            <v>1902.45</v>
          </cell>
          <cell r="U29">
            <v>40909</v>
          </cell>
        </row>
        <row r="30">
          <cell r="C30">
            <v>66</v>
          </cell>
          <cell r="F30">
            <v>7574.32</v>
          </cell>
          <cell r="K30">
            <v>176.29</v>
          </cell>
          <cell r="O30">
            <v>2052.89</v>
          </cell>
          <cell r="U30">
            <v>40909</v>
          </cell>
        </row>
        <row r="31">
          <cell r="C31">
            <v>66</v>
          </cell>
          <cell r="F31">
            <v>10598.39</v>
          </cell>
          <cell r="K31">
            <v>338.33</v>
          </cell>
          <cell r="O31">
            <v>3939.81</v>
          </cell>
          <cell r="U31">
            <v>40909</v>
          </cell>
        </row>
        <row r="32">
          <cell r="C32">
            <v>2</v>
          </cell>
          <cell r="F32">
            <v>127384.01</v>
          </cell>
          <cell r="K32">
            <v>3603.75</v>
          </cell>
          <cell r="O32">
            <v>40893.599999999999</v>
          </cell>
          <cell r="U32">
            <v>40909</v>
          </cell>
        </row>
        <row r="33">
          <cell r="C33">
            <v>4</v>
          </cell>
          <cell r="F33">
            <v>7615.86</v>
          </cell>
          <cell r="K33">
            <v>174.73</v>
          </cell>
          <cell r="O33">
            <v>2034.73</v>
          </cell>
          <cell r="U33">
            <v>40909</v>
          </cell>
        </row>
        <row r="34">
          <cell r="C34">
            <v>16</v>
          </cell>
          <cell r="F34">
            <v>2703.27</v>
          </cell>
          <cell r="K34">
            <v>67.400000000000006</v>
          </cell>
          <cell r="O34">
            <v>767.78</v>
          </cell>
          <cell r="U34">
            <v>40909</v>
          </cell>
        </row>
        <row r="35">
          <cell r="C35">
            <v>17</v>
          </cell>
          <cell r="F35">
            <v>2214.2199999999998</v>
          </cell>
          <cell r="K35">
            <v>48.11</v>
          </cell>
          <cell r="O35">
            <v>560.25</v>
          </cell>
          <cell r="U35">
            <v>40909</v>
          </cell>
        </row>
        <row r="36">
          <cell r="C36">
            <v>62</v>
          </cell>
          <cell r="F36">
            <v>15923.55</v>
          </cell>
          <cell r="K36">
            <v>446.03</v>
          </cell>
          <cell r="O36">
            <v>5194.0200000000004</v>
          </cell>
          <cell r="U36">
            <v>40909</v>
          </cell>
        </row>
        <row r="37">
          <cell r="C37">
            <v>66</v>
          </cell>
          <cell r="F37">
            <v>6752.5</v>
          </cell>
          <cell r="K37">
            <v>176.92</v>
          </cell>
          <cell r="O37">
            <v>2060.2199999999998</v>
          </cell>
          <cell r="U37">
            <v>40909</v>
          </cell>
        </row>
        <row r="38">
          <cell r="C38">
            <v>2</v>
          </cell>
          <cell r="F38">
            <v>20</v>
          </cell>
          <cell r="K38">
            <v>0</v>
          </cell>
          <cell r="O38">
            <v>0</v>
          </cell>
          <cell r="U38">
            <v>40909</v>
          </cell>
        </row>
        <row r="39">
          <cell r="C39">
            <v>16</v>
          </cell>
          <cell r="F39">
            <v>313.36</v>
          </cell>
          <cell r="K39">
            <v>2.65</v>
          </cell>
          <cell r="O39">
            <v>30.9</v>
          </cell>
          <cell r="U39">
            <v>40909</v>
          </cell>
        </row>
        <row r="40">
          <cell r="C40">
            <v>2</v>
          </cell>
          <cell r="F40">
            <v>76386.97</v>
          </cell>
          <cell r="K40">
            <v>1600.32</v>
          </cell>
          <cell r="O40">
            <v>18027.66</v>
          </cell>
          <cell r="U40">
            <v>40909</v>
          </cell>
        </row>
        <row r="41">
          <cell r="C41">
            <v>62</v>
          </cell>
          <cell r="F41">
            <v>5651.38</v>
          </cell>
          <cell r="K41">
            <v>131.41</v>
          </cell>
          <cell r="O41">
            <v>1530.22</v>
          </cell>
          <cell r="U41">
            <v>40909</v>
          </cell>
        </row>
        <row r="42">
          <cell r="C42">
            <v>2</v>
          </cell>
          <cell r="F42">
            <v>1168.67</v>
          </cell>
          <cell r="K42">
            <v>10.28</v>
          </cell>
          <cell r="O42">
            <v>115.94</v>
          </cell>
          <cell r="U42">
            <v>40909</v>
          </cell>
        </row>
        <row r="43">
          <cell r="C43">
            <v>2</v>
          </cell>
          <cell r="F43">
            <v>64517.87</v>
          </cell>
          <cell r="K43">
            <v>1351.78</v>
          </cell>
          <cell r="O43">
            <v>15702.62</v>
          </cell>
          <cell r="U43">
            <v>40909</v>
          </cell>
        </row>
        <row r="44">
          <cell r="C44">
            <v>2</v>
          </cell>
          <cell r="F44">
            <v>6261.45</v>
          </cell>
          <cell r="K44">
            <v>88.17</v>
          </cell>
          <cell r="O44">
            <v>1026.8599999999999</v>
          </cell>
          <cell r="U44">
            <v>40909</v>
          </cell>
        </row>
        <row r="45">
          <cell r="C45">
            <v>62</v>
          </cell>
          <cell r="F45">
            <v>1154.44</v>
          </cell>
          <cell r="K45">
            <v>0</v>
          </cell>
          <cell r="O45">
            <v>610.55999999999995</v>
          </cell>
          <cell r="U45">
            <v>40909</v>
          </cell>
        </row>
        <row r="46">
          <cell r="C46">
            <v>64</v>
          </cell>
          <cell r="F46">
            <v>88.63</v>
          </cell>
          <cell r="K46">
            <v>0</v>
          </cell>
          <cell r="O46">
            <v>-174.2</v>
          </cell>
          <cell r="U46">
            <v>40909</v>
          </cell>
        </row>
        <row r="47">
          <cell r="C47">
            <v>66</v>
          </cell>
          <cell r="F47">
            <v>-689.4</v>
          </cell>
          <cell r="K47">
            <v>0</v>
          </cell>
          <cell r="O47">
            <v>0</v>
          </cell>
          <cell r="U47">
            <v>40909</v>
          </cell>
        </row>
        <row r="48">
          <cell r="C48">
            <v>92</v>
          </cell>
          <cell r="F48">
            <v>-407.53</v>
          </cell>
          <cell r="K48">
            <v>0</v>
          </cell>
          <cell r="O48">
            <v>0</v>
          </cell>
          <cell r="U48">
            <v>40909</v>
          </cell>
        </row>
        <row r="49">
          <cell r="C49">
            <v>94</v>
          </cell>
          <cell r="F49">
            <v>-12355.73</v>
          </cell>
          <cell r="K49">
            <v>0</v>
          </cell>
          <cell r="O49">
            <v>0</v>
          </cell>
          <cell r="U49">
            <v>40909</v>
          </cell>
        </row>
        <row r="50">
          <cell r="C50">
            <v>96</v>
          </cell>
          <cell r="F50">
            <v>-3164.03</v>
          </cell>
          <cell r="K50">
            <v>0</v>
          </cell>
          <cell r="O50">
            <v>0</v>
          </cell>
          <cell r="U50">
            <v>40909</v>
          </cell>
        </row>
        <row r="51">
          <cell r="C51">
            <v>62</v>
          </cell>
          <cell r="F51">
            <v>673001.67</v>
          </cell>
          <cell r="K51">
            <v>36852.26</v>
          </cell>
          <cell r="O51">
            <v>429142.79</v>
          </cell>
          <cell r="U51">
            <v>40909</v>
          </cell>
        </row>
        <row r="52">
          <cell r="C52">
            <v>64</v>
          </cell>
          <cell r="F52">
            <v>740186.87</v>
          </cell>
          <cell r="K52">
            <v>40543.760000000002</v>
          </cell>
          <cell r="O52">
            <v>472130.34</v>
          </cell>
          <cell r="U52">
            <v>40909</v>
          </cell>
        </row>
        <row r="53">
          <cell r="C53">
            <v>66</v>
          </cell>
          <cell r="F53">
            <v>52370.36</v>
          </cell>
          <cell r="K53">
            <v>2863.91</v>
          </cell>
          <cell r="O53">
            <v>33349.94</v>
          </cell>
          <cell r="U53">
            <v>40909</v>
          </cell>
        </row>
        <row r="54">
          <cell r="C54">
            <v>68</v>
          </cell>
          <cell r="F54">
            <v>4837.09</v>
          </cell>
          <cell r="K54">
            <v>264.86</v>
          </cell>
          <cell r="O54">
            <v>3084.34</v>
          </cell>
          <cell r="U54">
            <v>40909</v>
          </cell>
        </row>
        <row r="55">
          <cell r="C55">
            <v>64</v>
          </cell>
          <cell r="F55">
            <v>71759.19</v>
          </cell>
          <cell r="K55">
            <v>2179.52</v>
          </cell>
          <cell r="O55">
            <v>25380.44</v>
          </cell>
          <cell r="U55">
            <v>40909</v>
          </cell>
        </row>
        <row r="56">
          <cell r="C56">
            <v>16</v>
          </cell>
          <cell r="F56">
            <v>15</v>
          </cell>
          <cell r="K56">
            <v>0</v>
          </cell>
          <cell r="O56">
            <v>0</v>
          </cell>
          <cell r="U56">
            <v>40909</v>
          </cell>
        </row>
        <row r="57">
          <cell r="C57">
            <v>62</v>
          </cell>
          <cell r="F57">
            <v>867799.87</v>
          </cell>
          <cell r="K57">
            <v>14377.28</v>
          </cell>
          <cell r="O57">
            <v>167422.95000000001</v>
          </cell>
          <cell r="U57">
            <v>40909</v>
          </cell>
        </row>
        <row r="58">
          <cell r="C58">
            <v>64</v>
          </cell>
          <cell r="F58">
            <v>1070272.55</v>
          </cell>
          <cell r="K58">
            <v>16897.3</v>
          </cell>
          <cell r="O58">
            <v>196768.41</v>
          </cell>
          <cell r="U58">
            <v>40909</v>
          </cell>
        </row>
        <row r="59">
          <cell r="C59">
            <v>66</v>
          </cell>
          <cell r="F59">
            <v>109838.09</v>
          </cell>
          <cell r="K59">
            <v>1370.24</v>
          </cell>
          <cell r="O59">
            <v>15956.71</v>
          </cell>
          <cell r="U59">
            <v>40909</v>
          </cell>
        </row>
        <row r="60">
          <cell r="C60">
            <v>68</v>
          </cell>
          <cell r="F60">
            <v>5253.7</v>
          </cell>
          <cell r="K60">
            <v>95.46</v>
          </cell>
          <cell r="O60">
            <v>1111.5999999999999</v>
          </cell>
          <cell r="U60">
            <v>40909</v>
          </cell>
        </row>
        <row r="61">
          <cell r="C61">
            <v>62</v>
          </cell>
          <cell r="F61">
            <v>8578.9699999999993</v>
          </cell>
          <cell r="K61">
            <v>470.49</v>
          </cell>
          <cell r="O61">
            <v>5478.78</v>
          </cell>
          <cell r="U61">
            <v>40909</v>
          </cell>
        </row>
        <row r="62">
          <cell r="C62">
            <v>64</v>
          </cell>
          <cell r="F62">
            <v>46083.19</v>
          </cell>
          <cell r="K62">
            <v>2505.46</v>
          </cell>
          <cell r="O62">
            <v>29175.9</v>
          </cell>
          <cell r="U62">
            <v>40909</v>
          </cell>
        </row>
        <row r="63">
          <cell r="C63">
            <v>66</v>
          </cell>
          <cell r="F63">
            <v>5607.55</v>
          </cell>
          <cell r="K63">
            <v>307.52999999999997</v>
          </cell>
          <cell r="O63">
            <v>3581.15</v>
          </cell>
          <cell r="U63">
            <v>40909</v>
          </cell>
        </row>
        <row r="64">
          <cell r="C64">
            <v>62</v>
          </cell>
          <cell r="F64">
            <v>13192.16</v>
          </cell>
          <cell r="K64">
            <v>185.1</v>
          </cell>
          <cell r="O64">
            <v>2155.46</v>
          </cell>
          <cell r="U64">
            <v>40909</v>
          </cell>
        </row>
        <row r="65">
          <cell r="C65">
            <v>64</v>
          </cell>
          <cell r="F65">
            <v>52912.57</v>
          </cell>
          <cell r="K65">
            <v>799.76</v>
          </cell>
          <cell r="O65">
            <v>9313.1299999999992</v>
          </cell>
          <cell r="U65">
            <v>40909</v>
          </cell>
        </row>
        <row r="66">
          <cell r="C66">
            <v>66</v>
          </cell>
          <cell r="F66">
            <v>9327.02</v>
          </cell>
          <cell r="K66">
            <v>136.87</v>
          </cell>
          <cell r="O66">
            <v>1593.89</v>
          </cell>
          <cell r="U66">
            <v>40909</v>
          </cell>
        </row>
        <row r="67">
          <cell r="C67">
            <v>66</v>
          </cell>
          <cell r="F67">
            <v>3595.82</v>
          </cell>
          <cell r="K67">
            <v>197.2</v>
          </cell>
          <cell r="O67">
            <v>2296.4</v>
          </cell>
          <cell r="U67">
            <v>40909</v>
          </cell>
        </row>
        <row r="68">
          <cell r="C68">
            <v>66</v>
          </cell>
          <cell r="F68">
            <v>5913.05</v>
          </cell>
          <cell r="K68">
            <v>87.69</v>
          </cell>
          <cell r="O68">
            <v>1021.2</v>
          </cell>
          <cell r="U68">
            <v>40909</v>
          </cell>
        </row>
        <row r="69">
          <cell r="C69">
            <v>62</v>
          </cell>
          <cell r="F69">
            <v>-2985.48</v>
          </cell>
          <cell r="K69">
            <v>0</v>
          </cell>
          <cell r="O69">
            <v>0</v>
          </cell>
          <cell r="U69">
            <v>40909</v>
          </cell>
        </row>
        <row r="70">
          <cell r="C70">
            <v>94</v>
          </cell>
          <cell r="F70">
            <v>-3841.67</v>
          </cell>
          <cell r="K70">
            <v>0</v>
          </cell>
          <cell r="O70">
            <v>0</v>
          </cell>
          <cell r="U70">
            <v>40909</v>
          </cell>
        </row>
        <row r="71">
          <cell r="C71">
            <v>96</v>
          </cell>
          <cell r="F71">
            <v>-20415.150000000001</v>
          </cell>
          <cell r="K71">
            <v>0</v>
          </cell>
          <cell r="O71">
            <v>0</v>
          </cell>
          <cell r="U71">
            <v>40909</v>
          </cell>
        </row>
        <row r="72">
          <cell r="C72">
            <v>62</v>
          </cell>
          <cell r="F72">
            <v>492600.65</v>
          </cell>
          <cell r="K72">
            <v>26987.919999999998</v>
          </cell>
          <cell r="O72">
            <v>314273.05</v>
          </cell>
          <cell r="U72">
            <v>40909</v>
          </cell>
        </row>
        <row r="73">
          <cell r="C73">
            <v>64</v>
          </cell>
          <cell r="F73">
            <v>412091.66</v>
          </cell>
          <cell r="K73">
            <v>22589.45</v>
          </cell>
          <cell r="O73">
            <v>263053.14</v>
          </cell>
          <cell r="U73">
            <v>40909</v>
          </cell>
        </row>
        <row r="74">
          <cell r="C74">
            <v>66</v>
          </cell>
          <cell r="F74">
            <v>194352.31</v>
          </cell>
          <cell r="K74">
            <v>10687.72</v>
          </cell>
          <cell r="O74">
            <v>121099.37</v>
          </cell>
          <cell r="U74">
            <v>40909</v>
          </cell>
        </row>
        <row r="75">
          <cell r="C75">
            <v>67</v>
          </cell>
          <cell r="F75">
            <v>4276.42</v>
          </cell>
          <cell r="K75">
            <v>196.55</v>
          </cell>
          <cell r="O75">
            <v>2288.7800000000002</v>
          </cell>
          <cell r="U75">
            <v>40909</v>
          </cell>
        </row>
        <row r="76">
          <cell r="C76">
            <v>68</v>
          </cell>
          <cell r="F76">
            <v>22664.35</v>
          </cell>
          <cell r="K76">
            <v>1241.74</v>
          </cell>
          <cell r="O76">
            <v>14460.03</v>
          </cell>
          <cell r="U76">
            <v>40909</v>
          </cell>
        </row>
        <row r="77">
          <cell r="C77">
            <v>62</v>
          </cell>
          <cell r="F77">
            <v>579082.05000000005</v>
          </cell>
          <cell r="K77">
            <v>9950.83</v>
          </cell>
          <cell r="O77">
            <v>115876.96</v>
          </cell>
          <cell r="U77">
            <v>40909</v>
          </cell>
        </row>
        <row r="78">
          <cell r="C78">
            <v>64</v>
          </cell>
          <cell r="F78">
            <v>529721.5</v>
          </cell>
          <cell r="K78">
            <v>8854.24</v>
          </cell>
          <cell r="O78">
            <v>103107.27</v>
          </cell>
          <cell r="U78">
            <v>40909</v>
          </cell>
        </row>
        <row r="79">
          <cell r="C79">
            <v>66</v>
          </cell>
          <cell r="F79">
            <v>200900.85</v>
          </cell>
          <cell r="K79">
            <v>3119.02</v>
          </cell>
          <cell r="O79">
            <v>34999.07</v>
          </cell>
          <cell r="U79">
            <v>40909</v>
          </cell>
        </row>
        <row r="80">
          <cell r="C80">
            <v>67</v>
          </cell>
          <cell r="F80">
            <v>384.4</v>
          </cell>
          <cell r="K80">
            <v>2.2999999999999998</v>
          </cell>
          <cell r="O80">
            <v>26.75</v>
          </cell>
          <cell r="U80">
            <v>40909</v>
          </cell>
        </row>
        <row r="81">
          <cell r="C81">
            <v>68</v>
          </cell>
          <cell r="F81">
            <v>28202.63</v>
          </cell>
          <cell r="K81">
            <v>502.17</v>
          </cell>
          <cell r="O81">
            <v>5847.74</v>
          </cell>
          <cell r="U81">
            <v>40909</v>
          </cell>
        </row>
        <row r="82">
          <cell r="C82">
            <v>64</v>
          </cell>
          <cell r="F82">
            <v>14183.85</v>
          </cell>
          <cell r="K82">
            <v>0</v>
          </cell>
          <cell r="O82">
            <v>8499.6</v>
          </cell>
          <cell r="U82">
            <v>40909</v>
          </cell>
        </row>
        <row r="83">
          <cell r="C83">
            <v>2</v>
          </cell>
          <cell r="F83">
            <v>44740.98</v>
          </cell>
          <cell r="K83">
            <v>1453.37</v>
          </cell>
          <cell r="O83">
            <v>16919.95</v>
          </cell>
          <cell r="U83">
            <v>40909</v>
          </cell>
        </row>
        <row r="84">
          <cell r="C84">
            <v>4</v>
          </cell>
          <cell r="F84">
            <v>1482.9</v>
          </cell>
          <cell r="K84">
            <v>48.64</v>
          </cell>
          <cell r="O84">
            <v>566.42999999999995</v>
          </cell>
          <cell r="U84">
            <v>40909</v>
          </cell>
        </row>
        <row r="85">
          <cell r="C85">
            <v>16</v>
          </cell>
          <cell r="F85">
            <v>53264.959999999999</v>
          </cell>
          <cell r="K85">
            <v>1755.36</v>
          </cell>
          <cell r="O85">
            <v>20440.95</v>
          </cell>
          <cell r="U85">
            <v>40909</v>
          </cell>
        </row>
        <row r="86">
          <cell r="C86">
            <v>66</v>
          </cell>
          <cell r="F86">
            <v>87277.77</v>
          </cell>
          <cell r="K86">
            <v>2892.65</v>
          </cell>
          <cell r="O86">
            <v>33614.99</v>
          </cell>
          <cell r="U86">
            <v>40909</v>
          </cell>
        </row>
        <row r="87">
          <cell r="C87">
            <v>4</v>
          </cell>
          <cell r="F87">
            <v>8.84</v>
          </cell>
          <cell r="K87">
            <v>0.2</v>
          </cell>
          <cell r="O87">
            <v>2.3199999999999998</v>
          </cell>
          <cell r="U87">
            <v>40909</v>
          </cell>
        </row>
        <row r="88">
          <cell r="C88">
            <v>16</v>
          </cell>
          <cell r="F88">
            <v>60.36</v>
          </cell>
          <cell r="K88">
            <v>1.1299999999999999</v>
          </cell>
          <cell r="O88">
            <v>13.21</v>
          </cell>
          <cell r="U88">
            <v>40909</v>
          </cell>
        </row>
        <row r="89">
          <cell r="C89">
            <v>2</v>
          </cell>
          <cell r="F89">
            <v>43412.83</v>
          </cell>
          <cell r="K89">
            <v>1116.6500000000001</v>
          </cell>
          <cell r="O89">
            <v>13005.21</v>
          </cell>
          <cell r="U89">
            <v>40909</v>
          </cell>
        </row>
        <row r="90">
          <cell r="C90">
            <v>15</v>
          </cell>
          <cell r="F90">
            <v>3</v>
          </cell>
          <cell r="K90">
            <v>0</v>
          </cell>
          <cell r="O90">
            <v>0</v>
          </cell>
          <cell r="U90">
            <v>40909</v>
          </cell>
        </row>
        <row r="91">
          <cell r="C91">
            <v>16</v>
          </cell>
          <cell r="F91">
            <v>1410.97</v>
          </cell>
          <cell r="K91">
            <v>33.74</v>
          </cell>
          <cell r="O91">
            <v>392.25</v>
          </cell>
          <cell r="U91">
            <v>40909</v>
          </cell>
        </row>
        <row r="92">
          <cell r="C92">
            <v>2</v>
          </cell>
          <cell r="F92">
            <v>227.24</v>
          </cell>
          <cell r="K92">
            <v>0</v>
          </cell>
          <cell r="O92">
            <v>0</v>
          </cell>
          <cell r="U92">
            <v>40909</v>
          </cell>
        </row>
        <row r="93">
          <cell r="C93">
            <v>62</v>
          </cell>
          <cell r="F93">
            <v>1546.08</v>
          </cell>
          <cell r="K93">
            <v>0</v>
          </cell>
          <cell r="O93">
            <v>0</v>
          </cell>
          <cell r="U93">
            <v>40909</v>
          </cell>
        </row>
        <row r="94">
          <cell r="C94">
            <v>64</v>
          </cell>
          <cell r="F94">
            <v>247.19</v>
          </cell>
          <cell r="K94">
            <v>0</v>
          </cell>
          <cell r="O94">
            <v>0</v>
          </cell>
          <cell r="U94">
            <v>40909</v>
          </cell>
        </row>
        <row r="95">
          <cell r="C95">
            <v>66</v>
          </cell>
          <cell r="F95">
            <v>87.12</v>
          </cell>
          <cell r="K95">
            <v>0</v>
          </cell>
          <cell r="O95">
            <v>0</v>
          </cell>
          <cell r="U95">
            <v>40909</v>
          </cell>
        </row>
        <row r="96">
          <cell r="C96">
            <v>2</v>
          </cell>
          <cell r="F96">
            <v>143</v>
          </cell>
          <cell r="K96">
            <v>0</v>
          </cell>
          <cell r="O96">
            <v>0</v>
          </cell>
          <cell r="U96">
            <v>40909</v>
          </cell>
        </row>
        <row r="97">
          <cell r="C97">
            <v>16</v>
          </cell>
          <cell r="F97">
            <v>13</v>
          </cell>
          <cell r="K97">
            <v>0</v>
          </cell>
          <cell r="O97">
            <v>0</v>
          </cell>
          <cell r="U97">
            <v>40909</v>
          </cell>
        </row>
        <row r="98">
          <cell r="C98">
            <v>62</v>
          </cell>
          <cell r="F98">
            <v>143</v>
          </cell>
          <cell r="K98">
            <v>0</v>
          </cell>
          <cell r="O98">
            <v>0</v>
          </cell>
          <cell r="U98">
            <v>40909</v>
          </cell>
        </row>
        <row r="99">
          <cell r="C99">
            <v>64</v>
          </cell>
          <cell r="F99">
            <v>104</v>
          </cell>
          <cell r="K99">
            <v>0</v>
          </cell>
          <cell r="O99">
            <v>0</v>
          </cell>
          <cell r="U99">
            <v>40909</v>
          </cell>
        </row>
        <row r="100">
          <cell r="C100">
            <v>66</v>
          </cell>
          <cell r="F100">
            <v>78</v>
          </cell>
          <cell r="K100">
            <v>0</v>
          </cell>
          <cell r="O100">
            <v>0</v>
          </cell>
          <cell r="U100">
            <v>40909</v>
          </cell>
        </row>
        <row r="101">
          <cell r="C101">
            <v>68</v>
          </cell>
          <cell r="F101">
            <v>13</v>
          </cell>
          <cell r="K101">
            <v>0</v>
          </cell>
          <cell r="O101">
            <v>0</v>
          </cell>
          <cell r="U101">
            <v>40909</v>
          </cell>
        </row>
        <row r="102">
          <cell r="C102">
            <v>62</v>
          </cell>
          <cell r="F102">
            <v>12985.88</v>
          </cell>
          <cell r="K102">
            <v>0</v>
          </cell>
          <cell r="O102">
            <v>0</v>
          </cell>
          <cell r="U102">
            <v>40909</v>
          </cell>
        </row>
        <row r="103">
          <cell r="C103">
            <v>64</v>
          </cell>
          <cell r="F103">
            <v>3250</v>
          </cell>
          <cell r="K103">
            <v>0</v>
          </cell>
          <cell r="O103">
            <v>0</v>
          </cell>
          <cell r="U103">
            <v>40909</v>
          </cell>
        </row>
        <row r="104">
          <cell r="C104">
            <v>66</v>
          </cell>
          <cell r="F104">
            <v>13806</v>
          </cell>
          <cell r="K104">
            <v>0</v>
          </cell>
          <cell r="O104">
            <v>0</v>
          </cell>
          <cell r="U104">
            <v>40909</v>
          </cell>
        </row>
        <row r="105">
          <cell r="C105">
            <v>1</v>
          </cell>
          <cell r="F105">
            <v>20.420000000000002</v>
          </cell>
          <cell r="K105">
            <v>0.36</v>
          </cell>
          <cell r="O105">
            <v>4.2</v>
          </cell>
          <cell r="U105">
            <v>40909</v>
          </cell>
        </row>
        <row r="106">
          <cell r="C106">
            <v>2</v>
          </cell>
          <cell r="F106">
            <v>285.88</v>
          </cell>
          <cell r="K106">
            <v>5.04</v>
          </cell>
          <cell r="O106">
            <v>58.8</v>
          </cell>
          <cell r="U106">
            <v>40909</v>
          </cell>
        </row>
        <row r="107">
          <cell r="C107">
            <v>16</v>
          </cell>
          <cell r="F107">
            <v>449.24</v>
          </cell>
          <cell r="K107">
            <v>7.92</v>
          </cell>
          <cell r="O107">
            <v>92.4</v>
          </cell>
          <cell r="U107">
            <v>40909</v>
          </cell>
        </row>
        <row r="108">
          <cell r="C108">
            <v>0</v>
          </cell>
          <cell r="F108">
            <v>1437.16</v>
          </cell>
          <cell r="K108">
            <v>16.11</v>
          </cell>
          <cell r="O108">
            <v>184.36</v>
          </cell>
          <cell r="U108">
            <v>40909</v>
          </cell>
        </row>
        <row r="109">
          <cell r="C109">
            <v>1</v>
          </cell>
          <cell r="F109">
            <v>117.7</v>
          </cell>
          <cell r="K109">
            <v>1.17</v>
          </cell>
          <cell r="O109">
            <v>13.39</v>
          </cell>
          <cell r="U109">
            <v>40909</v>
          </cell>
        </row>
        <row r="110">
          <cell r="C110">
            <v>2</v>
          </cell>
          <cell r="F110">
            <v>314.24</v>
          </cell>
          <cell r="K110">
            <v>3.33</v>
          </cell>
          <cell r="O110">
            <v>38.11</v>
          </cell>
          <cell r="U110">
            <v>40909</v>
          </cell>
        </row>
        <row r="111">
          <cell r="C111">
            <v>4</v>
          </cell>
          <cell r="F111">
            <v>7.95</v>
          </cell>
          <cell r="K111">
            <v>0.09</v>
          </cell>
          <cell r="O111">
            <v>1.03</v>
          </cell>
          <cell r="U111">
            <v>40909</v>
          </cell>
        </row>
        <row r="112">
          <cell r="C112">
            <v>16</v>
          </cell>
          <cell r="F112">
            <v>18.77</v>
          </cell>
          <cell r="K112">
            <v>0.18</v>
          </cell>
          <cell r="O112">
            <v>2.06</v>
          </cell>
          <cell r="U112">
            <v>40909</v>
          </cell>
        </row>
        <row r="113">
          <cell r="C113">
            <v>0</v>
          </cell>
          <cell r="F113">
            <v>11.37</v>
          </cell>
          <cell r="K113">
            <v>0.09</v>
          </cell>
          <cell r="O113">
            <v>1.06</v>
          </cell>
          <cell r="U113">
            <v>40909</v>
          </cell>
        </row>
        <row r="114">
          <cell r="C114">
            <v>1</v>
          </cell>
          <cell r="F114">
            <v>1055.05</v>
          </cell>
          <cell r="K114">
            <v>9.4700000000000006</v>
          </cell>
          <cell r="O114">
            <v>110.12</v>
          </cell>
          <cell r="U114">
            <v>40909</v>
          </cell>
        </row>
        <row r="115">
          <cell r="C115">
            <v>2</v>
          </cell>
          <cell r="F115">
            <v>549.95000000000005</v>
          </cell>
          <cell r="K115">
            <v>5.91</v>
          </cell>
          <cell r="O115">
            <v>67.81</v>
          </cell>
          <cell r="U115">
            <v>40909</v>
          </cell>
        </row>
        <row r="116">
          <cell r="C116">
            <v>15</v>
          </cell>
          <cell r="F116">
            <v>89.03</v>
          </cell>
          <cell r="K116">
            <v>1.74</v>
          </cell>
          <cell r="O116">
            <v>20.239999999999998</v>
          </cell>
          <cell r="U116">
            <v>40909</v>
          </cell>
        </row>
        <row r="117">
          <cell r="C117">
            <v>15</v>
          </cell>
          <cell r="F117">
            <v>678.79</v>
          </cell>
          <cell r="K117">
            <v>6.94</v>
          </cell>
          <cell r="O117">
            <v>80.790000000000006</v>
          </cell>
          <cell r="U117">
            <v>40909</v>
          </cell>
        </row>
        <row r="118">
          <cell r="C118">
            <v>15</v>
          </cell>
          <cell r="F118">
            <v>4702.4399999999996</v>
          </cell>
          <cell r="K118">
            <v>66.27</v>
          </cell>
          <cell r="O118">
            <v>771.71</v>
          </cell>
          <cell r="U118">
            <v>40909</v>
          </cell>
        </row>
        <row r="119">
          <cell r="C119">
            <v>15</v>
          </cell>
          <cell r="F119">
            <v>35.9</v>
          </cell>
          <cell r="K119">
            <v>0.73</v>
          </cell>
          <cell r="O119">
            <v>8.4499999999999993</v>
          </cell>
          <cell r="U119">
            <v>40909</v>
          </cell>
        </row>
        <row r="120">
          <cell r="C120">
            <v>0</v>
          </cell>
          <cell r="F120">
            <v>595.95000000000005</v>
          </cell>
          <cell r="K120">
            <v>12.1</v>
          </cell>
          <cell r="O120">
            <v>140.06</v>
          </cell>
          <cell r="U120">
            <v>40909</v>
          </cell>
        </row>
        <row r="121">
          <cell r="C121">
            <v>1</v>
          </cell>
          <cell r="F121">
            <v>479.2</v>
          </cell>
          <cell r="K121">
            <v>10.039999999999999</v>
          </cell>
          <cell r="O121">
            <v>115.84</v>
          </cell>
          <cell r="U121">
            <v>40909</v>
          </cell>
        </row>
        <row r="122">
          <cell r="C122">
            <v>2</v>
          </cell>
          <cell r="F122">
            <v>13438.89</v>
          </cell>
          <cell r="K122">
            <v>292.11</v>
          </cell>
          <cell r="O122">
            <v>3374.32</v>
          </cell>
          <cell r="U122">
            <v>40909</v>
          </cell>
        </row>
        <row r="123">
          <cell r="C123">
            <v>4</v>
          </cell>
          <cell r="F123">
            <v>842.81</v>
          </cell>
          <cell r="K123">
            <v>19.23</v>
          </cell>
          <cell r="O123">
            <v>221.95</v>
          </cell>
          <cell r="U123">
            <v>40909</v>
          </cell>
        </row>
        <row r="124">
          <cell r="C124">
            <v>15</v>
          </cell>
          <cell r="F124">
            <v>12.72</v>
          </cell>
          <cell r="K124">
            <v>0.19</v>
          </cell>
          <cell r="O124">
            <v>2.19</v>
          </cell>
          <cell r="U124">
            <v>40909</v>
          </cell>
        </row>
        <row r="125">
          <cell r="C125">
            <v>16</v>
          </cell>
          <cell r="F125">
            <v>3820.96</v>
          </cell>
          <cell r="K125">
            <v>84.2</v>
          </cell>
          <cell r="O125">
            <v>972.34</v>
          </cell>
          <cell r="U125">
            <v>40909</v>
          </cell>
        </row>
        <row r="126">
          <cell r="C126">
            <v>17</v>
          </cell>
          <cell r="F126">
            <v>41.44</v>
          </cell>
          <cell r="K126">
            <v>0.75</v>
          </cell>
          <cell r="O126">
            <v>8.65</v>
          </cell>
          <cell r="U126">
            <v>40909</v>
          </cell>
        </row>
        <row r="127">
          <cell r="C127">
            <v>18</v>
          </cell>
          <cell r="F127">
            <v>98.88</v>
          </cell>
          <cell r="K127">
            <v>1.87</v>
          </cell>
          <cell r="O127">
            <v>21.57</v>
          </cell>
          <cell r="U127">
            <v>40909</v>
          </cell>
        </row>
        <row r="128">
          <cell r="C128">
            <v>0</v>
          </cell>
          <cell r="F128">
            <v>-69.48</v>
          </cell>
          <cell r="K128">
            <v>-1.4</v>
          </cell>
          <cell r="O128">
            <v>-16.36</v>
          </cell>
          <cell r="U128">
            <v>40909</v>
          </cell>
        </row>
        <row r="129">
          <cell r="C129">
            <v>0</v>
          </cell>
          <cell r="F129">
            <v>2.11</v>
          </cell>
          <cell r="K129">
            <v>-0.16</v>
          </cell>
          <cell r="O129">
            <v>0.56999999999999995</v>
          </cell>
          <cell r="U129">
            <v>40909</v>
          </cell>
        </row>
        <row r="130">
          <cell r="C130">
            <v>0</v>
          </cell>
          <cell r="F130">
            <v>-44.93</v>
          </cell>
          <cell r="K130">
            <v>2.29</v>
          </cell>
          <cell r="O130">
            <v>-12</v>
          </cell>
          <cell r="U130">
            <v>40909</v>
          </cell>
        </row>
        <row r="131">
          <cell r="C131">
            <v>0</v>
          </cell>
          <cell r="F131">
            <v>9637.42</v>
          </cell>
          <cell r="K131">
            <v>135.81</v>
          </cell>
          <cell r="O131">
            <v>1576.15</v>
          </cell>
          <cell r="U131">
            <v>40909</v>
          </cell>
        </row>
        <row r="132">
          <cell r="C132">
            <v>1</v>
          </cell>
          <cell r="F132">
            <v>4298.8900000000003</v>
          </cell>
          <cell r="K132">
            <v>50.82</v>
          </cell>
          <cell r="O132">
            <v>592.91999999999996</v>
          </cell>
          <cell r="U132">
            <v>40909</v>
          </cell>
        </row>
        <row r="133">
          <cell r="C133">
            <v>2</v>
          </cell>
          <cell r="F133">
            <v>11319.25</v>
          </cell>
          <cell r="K133">
            <v>192.31</v>
          </cell>
          <cell r="O133">
            <v>2247.08</v>
          </cell>
          <cell r="U133">
            <v>40909</v>
          </cell>
        </row>
        <row r="134">
          <cell r="C134">
            <v>4</v>
          </cell>
          <cell r="F134">
            <v>1234.57</v>
          </cell>
          <cell r="K134">
            <v>23.54</v>
          </cell>
          <cell r="O134">
            <v>274.83</v>
          </cell>
          <cell r="U134">
            <v>40909</v>
          </cell>
        </row>
        <row r="135">
          <cell r="C135">
            <v>15</v>
          </cell>
          <cell r="F135">
            <v>63.75</v>
          </cell>
          <cell r="K135">
            <v>0.27</v>
          </cell>
          <cell r="O135">
            <v>3.18</v>
          </cell>
          <cell r="U135">
            <v>40909</v>
          </cell>
        </row>
        <row r="136">
          <cell r="C136">
            <v>16</v>
          </cell>
          <cell r="F136">
            <v>2059.63</v>
          </cell>
          <cell r="K136">
            <v>29.68</v>
          </cell>
          <cell r="O136">
            <v>347.24</v>
          </cell>
          <cell r="U136">
            <v>40909</v>
          </cell>
        </row>
        <row r="137">
          <cell r="C137">
            <v>17</v>
          </cell>
          <cell r="F137">
            <v>15.66</v>
          </cell>
          <cell r="K137">
            <v>0.18</v>
          </cell>
          <cell r="O137">
            <v>2.12</v>
          </cell>
          <cell r="U137">
            <v>40909</v>
          </cell>
        </row>
        <row r="138">
          <cell r="C138">
            <v>18</v>
          </cell>
          <cell r="F138">
            <v>21.25</v>
          </cell>
          <cell r="K138">
            <v>0.31</v>
          </cell>
          <cell r="O138">
            <v>3.66</v>
          </cell>
          <cell r="U138">
            <v>40909</v>
          </cell>
        </row>
        <row r="139">
          <cell r="C139">
            <v>0</v>
          </cell>
          <cell r="F139">
            <v>-134.31</v>
          </cell>
          <cell r="K139">
            <v>-0.49</v>
          </cell>
          <cell r="O139">
            <v>-12.81</v>
          </cell>
          <cell r="U139">
            <v>40909</v>
          </cell>
        </row>
        <row r="140">
          <cell r="C140">
            <v>1</v>
          </cell>
          <cell r="F140">
            <v>109.28</v>
          </cell>
          <cell r="K140">
            <v>1.28</v>
          </cell>
          <cell r="O140">
            <v>14.64</v>
          </cell>
          <cell r="U140">
            <v>40909</v>
          </cell>
        </row>
        <row r="141">
          <cell r="C141">
            <v>2</v>
          </cell>
          <cell r="F141">
            <v>251.52</v>
          </cell>
          <cell r="K141">
            <v>2.72</v>
          </cell>
          <cell r="O141">
            <v>31.36</v>
          </cell>
          <cell r="U141">
            <v>40909</v>
          </cell>
        </row>
        <row r="142">
          <cell r="C142">
            <v>0</v>
          </cell>
          <cell r="F142">
            <v>-12970.36</v>
          </cell>
          <cell r="K142">
            <v>1137.1500000000001</v>
          </cell>
          <cell r="O142">
            <v>-5061.8599999999997</v>
          </cell>
          <cell r="U142">
            <v>40909</v>
          </cell>
        </row>
        <row r="143">
          <cell r="C143">
            <v>1</v>
          </cell>
          <cell r="F143">
            <v>-164.32</v>
          </cell>
          <cell r="K143">
            <v>10.35</v>
          </cell>
          <cell r="O143">
            <v>-60.27</v>
          </cell>
          <cell r="U143">
            <v>40909</v>
          </cell>
        </row>
        <row r="144">
          <cell r="C144">
            <v>0</v>
          </cell>
          <cell r="F144">
            <v>11738.56</v>
          </cell>
          <cell r="K144">
            <v>0</v>
          </cell>
          <cell r="O144">
            <v>3665.23</v>
          </cell>
          <cell r="U144">
            <v>40909</v>
          </cell>
        </row>
        <row r="145">
          <cell r="C145">
            <v>0</v>
          </cell>
          <cell r="F145">
            <v>-176816.33</v>
          </cell>
          <cell r="K145">
            <v>-5896.1</v>
          </cell>
          <cell r="O145">
            <v>-48850.73</v>
          </cell>
          <cell r="U145">
            <v>40909</v>
          </cell>
        </row>
        <row r="146">
          <cell r="C146">
            <v>1</v>
          </cell>
          <cell r="F146">
            <v>-755.98</v>
          </cell>
          <cell r="K146">
            <v>-33.56</v>
          </cell>
          <cell r="O146">
            <v>-220.22</v>
          </cell>
          <cell r="U146">
            <v>40909</v>
          </cell>
        </row>
        <row r="147">
          <cell r="C147">
            <v>60</v>
          </cell>
          <cell r="F147">
            <v>-5.58</v>
          </cell>
          <cell r="K147">
            <v>0</v>
          </cell>
          <cell r="O147">
            <v>-1.78</v>
          </cell>
          <cell r="U147">
            <v>40909</v>
          </cell>
        </row>
        <row r="148">
          <cell r="C148">
            <v>0</v>
          </cell>
          <cell r="F148">
            <v>13085.01</v>
          </cell>
          <cell r="K148">
            <v>-1118.3</v>
          </cell>
          <cell r="O148">
            <v>5078.1899999999996</v>
          </cell>
          <cell r="U148">
            <v>40909</v>
          </cell>
        </row>
        <row r="149">
          <cell r="C149">
            <v>1</v>
          </cell>
          <cell r="F149">
            <v>289.07</v>
          </cell>
          <cell r="K149">
            <v>-19.850000000000001</v>
          </cell>
          <cell r="O149">
            <v>112.25</v>
          </cell>
          <cell r="U149">
            <v>40909</v>
          </cell>
        </row>
        <row r="150">
          <cell r="C150">
            <v>0</v>
          </cell>
          <cell r="F150">
            <v>-3553.31</v>
          </cell>
          <cell r="K150">
            <v>0</v>
          </cell>
          <cell r="O150">
            <v>-1104.3499999999999</v>
          </cell>
          <cell r="U150">
            <v>40909</v>
          </cell>
        </row>
        <row r="151">
          <cell r="C151">
            <v>0</v>
          </cell>
          <cell r="F151">
            <v>12375139.289999999</v>
          </cell>
          <cell r="K151">
            <v>324271.3</v>
          </cell>
          <cell r="O151">
            <v>3758422.32</v>
          </cell>
          <cell r="U151">
            <v>40909</v>
          </cell>
        </row>
        <row r="152">
          <cell r="C152">
            <v>1</v>
          </cell>
          <cell r="F152">
            <v>124204.25</v>
          </cell>
          <cell r="K152">
            <v>3161.48</v>
          </cell>
          <cell r="O152">
            <v>36731.35</v>
          </cell>
          <cell r="U152">
            <v>40909</v>
          </cell>
        </row>
        <row r="153">
          <cell r="C153">
            <v>16</v>
          </cell>
          <cell r="F153">
            <v>33.78</v>
          </cell>
          <cell r="K153">
            <v>0.67</v>
          </cell>
          <cell r="O153">
            <v>7.83</v>
          </cell>
          <cell r="U153">
            <v>40909</v>
          </cell>
        </row>
        <row r="154">
          <cell r="C154">
            <v>60</v>
          </cell>
          <cell r="F154">
            <v>111.72</v>
          </cell>
          <cell r="K154">
            <v>2.93</v>
          </cell>
          <cell r="O154">
            <v>34.11</v>
          </cell>
          <cell r="U154">
            <v>40909</v>
          </cell>
        </row>
        <row r="155">
          <cell r="C155">
            <v>15</v>
          </cell>
          <cell r="F155">
            <v>44.79</v>
          </cell>
          <cell r="K155">
            <v>2.39</v>
          </cell>
          <cell r="O155">
            <v>27.89</v>
          </cell>
          <cell r="U155">
            <v>40909</v>
          </cell>
        </row>
        <row r="156">
          <cell r="C156">
            <v>15</v>
          </cell>
          <cell r="F156">
            <v>5.19</v>
          </cell>
          <cell r="K156">
            <v>0.09</v>
          </cell>
          <cell r="O156">
            <v>1.06</v>
          </cell>
          <cell r="U156">
            <v>40909</v>
          </cell>
        </row>
        <row r="157">
          <cell r="C157">
            <v>15</v>
          </cell>
          <cell r="F157">
            <v>326.85000000000002</v>
          </cell>
          <cell r="K157">
            <v>17.48</v>
          </cell>
          <cell r="O157">
            <v>203.46</v>
          </cell>
          <cell r="U157">
            <v>40909</v>
          </cell>
        </row>
        <row r="158">
          <cell r="C158">
            <v>2</v>
          </cell>
          <cell r="F158">
            <v>2507.59</v>
          </cell>
          <cell r="K158">
            <v>38.68</v>
          </cell>
          <cell r="O158">
            <v>450.31</v>
          </cell>
          <cell r="U158">
            <v>40909</v>
          </cell>
        </row>
        <row r="159">
          <cell r="C159">
            <v>15</v>
          </cell>
          <cell r="F159">
            <v>13824.68</v>
          </cell>
          <cell r="K159">
            <v>235.39</v>
          </cell>
          <cell r="O159">
            <v>2740.91</v>
          </cell>
          <cell r="U159">
            <v>40909</v>
          </cell>
        </row>
        <row r="160">
          <cell r="C160">
            <v>15</v>
          </cell>
          <cell r="F160">
            <v>331.9</v>
          </cell>
          <cell r="K160">
            <v>3.98</v>
          </cell>
          <cell r="O160">
            <v>46.59</v>
          </cell>
          <cell r="U160">
            <v>40909</v>
          </cell>
        </row>
        <row r="161">
          <cell r="C161">
            <v>15</v>
          </cell>
          <cell r="F161">
            <v>392.6</v>
          </cell>
          <cell r="K161">
            <v>6.45</v>
          </cell>
          <cell r="O161">
            <v>75.099999999999994</v>
          </cell>
          <cell r="U161">
            <v>40909</v>
          </cell>
        </row>
        <row r="162">
          <cell r="C162">
            <v>2</v>
          </cell>
          <cell r="F162">
            <v>19.98</v>
          </cell>
          <cell r="K162">
            <v>0.36</v>
          </cell>
          <cell r="O162">
            <v>4.2</v>
          </cell>
          <cell r="U162">
            <v>40909</v>
          </cell>
        </row>
        <row r="163">
          <cell r="C163">
            <v>15</v>
          </cell>
          <cell r="F163">
            <v>2281.16</v>
          </cell>
          <cell r="K163">
            <v>31.85</v>
          </cell>
          <cell r="O163">
            <v>370.75</v>
          </cell>
          <cell r="U163">
            <v>40909</v>
          </cell>
        </row>
        <row r="164">
          <cell r="C164">
            <v>15</v>
          </cell>
          <cell r="F164">
            <v>-3214.46</v>
          </cell>
          <cell r="K164">
            <v>212.63</v>
          </cell>
          <cell r="O164">
            <v>-1092.08</v>
          </cell>
          <cell r="U164">
            <v>40909</v>
          </cell>
        </row>
        <row r="165">
          <cell r="C165">
            <v>2</v>
          </cell>
          <cell r="F165">
            <v>47</v>
          </cell>
          <cell r="K165">
            <v>0.78</v>
          </cell>
          <cell r="O165">
            <v>9.11</v>
          </cell>
          <cell r="U165">
            <v>40909</v>
          </cell>
        </row>
        <row r="166">
          <cell r="C166">
            <v>15</v>
          </cell>
          <cell r="F166">
            <v>72311.149999999994</v>
          </cell>
          <cell r="K166">
            <v>1542.07</v>
          </cell>
          <cell r="O166">
            <v>16507.77</v>
          </cell>
          <cell r="U166">
            <v>40909</v>
          </cell>
        </row>
        <row r="167">
          <cell r="C167">
            <v>2</v>
          </cell>
          <cell r="F167">
            <v>1419.2</v>
          </cell>
          <cell r="K167">
            <v>7.41</v>
          </cell>
          <cell r="O167">
            <v>86.39</v>
          </cell>
          <cell r="U167">
            <v>40909</v>
          </cell>
        </row>
        <row r="168">
          <cell r="C168">
            <v>15</v>
          </cell>
          <cell r="F168">
            <v>7312.57</v>
          </cell>
          <cell r="K168">
            <v>54.87</v>
          </cell>
          <cell r="O168">
            <v>638.9</v>
          </cell>
          <cell r="U168">
            <v>40909</v>
          </cell>
        </row>
        <row r="169">
          <cell r="C169">
            <v>15</v>
          </cell>
          <cell r="F169">
            <v>33.78</v>
          </cell>
          <cell r="K169">
            <v>0.32</v>
          </cell>
          <cell r="O169">
            <v>3.76</v>
          </cell>
          <cell r="U169">
            <v>40909</v>
          </cell>
        </row>
        <row r="170">
          <cell r="C170">
            <v>2</v>
          </cell>
          <cell r="F170">
            <v>1979.65</v>
          </cell>
          <cell r="K170">
            <v>12.51</v>
          </cell>
          <cell r="O170">
            <v>145.51</v>
          </cell>
          <cell r="U170">
            <v>40909</v>
          </cell>
        </row>
        <row r="171">
          <cell r="C171">
            <v>15</v>
          </cell>
          <cell r="F171">
            <v>8333.43</v>
          </cell>
          <cell r="K171">
            <v>91.34</v>
          </cell>
          <cell r="O171">
            <v>1064.02</v>
          </cell>
          <cell r="U171">
            <v>40909</v>
          </cell>
        </row>
        <row r="172">
          <cell r="C172">
            <v>15</v>
          </cell>
          <cell r="F172">
            <v>3637.27</v>
          </cell>
          <cell r="K172">
            <v>58.07</v>
          </cell>
          <cell r="O172">
            <v>676.54</v>
          </cell>
          <cell r="U172">
            <v>40909</v>
          </cell>
        </row>
        <row r="173">
          <cell r="C173">
            <v>15</v>
          </cell>
          <cell r="F173">
            <v>114.49</v>
          </cell>
          <cell r="K173">
            <v>4.9000000000000004</v>
          </cell>
          <cell r="O173">
            <v>57.11</v>
          </cell>
          <cell r="U173">
            <v>40909</v>
          </cell>
        </row>
        <row r="174">
          <cell r="C174">
            <v>0</v>
          </cell>
          <cell r="F174">
            <v>75.55</v>
          </cell>
          <cell r="K174">
            <v>1.64</v>
          </cell>
          <cell r="O174">
            <v>18.809999999999999</v>
          </cell>
          <cell r="U174">
            <v>40909</v>
          </cell>
        </row>
        <row r="175">
          <cell r="C175">
            <v>2</v>
          </cell>
          <cell r="F175">
            <v>158.22</v>
          </cell>
          <cell r="K175">
            <v>5.12</v>
          </cell>
          <cell r="O175">
            <v>59.27</v>
          </cell>
          <cell r="U175">
            <v>40909</v>
          </cell>
        </row>
        <row r="176">
          <cell r="C176">
            <v>16</v>
          </cell>
          <cell r="F176">
            <v>9.9</v>
          </cell>
          <cell r="K176">
            <v>0.36</v>
          </cell>
          <cell r="O176">
            <v>4.17</v>
          </cell>
          <cell r="U176">
            <v>40909</v>
          </cell>
        </row>
        <row r="177">
          <cell r="C177">
            <v>2</v>
          </cell>
          <cell r="F177">
            <v>25.17</v>
          </cell>
          <cell r="K177">
            <v>0.37</v>
          </cell>
          <cell r="O177">
            <v>4.3</v>
          </cell>
          <cell r="U177">
            <v>40909</v>
          </cell>
        </row>
        <row r="178">
          <cell r="C178">
            <v>16</v>
          </cell>
          <cell r="F178">
            <v>1670.08</v>
          </cell>
          <cell r="K178">
            <v>31.61</v>
          </cell>
          <cell r="O178">
            <v>368.11</v>
          </cell>
          <cell r="U178">
            <v>40909</v>
          </cell>
        </row>
        <row r="179">
          <cell r="C179">
            <v>0</v>
          </cell>
          <cell r="F179">
            <v>46.61</v>
          </cell>
          <cell r="K179">
            <v>0.96</v>
          </cell>
          <cell r="O179">
            <v>11.18</v>
          </cell>
          <cell r="U179">
            <v>40909</v>
          </cell>
        </row>
        <row r="180">
          <cell r="C180">
            <v>2</v>
          </cell>
          <cell r="F180">
            <v>23.49</v>
          </cell>
          <cell r="K180">
            <v>0.42</v>
          </cell>
          <cell r="O180">
            <v>4.8099999999999996</v>
          </cell>
          <cell r="U180">
            <v>40909</v>
          </cell>
        </row>
        <row r="181">
          <cell r="C181">
            <v>15</v>
          </cell>
          <cell r="F181">
            <v>55.22</v>
          </cell>
          <cell r="K181">
            <v>1.1200000000000001</v>
          </cell>
          <cell r="O181">
            <v>12.77</v>
          </cell>
          <cell r="U181">
            <v>40909</v>
          </cell>
        </row>
        <row r="182">
          <cell r="C182">
            <v>0</v>
          </cell>
          <cell r="F182">
            <v>20.88</v>
          </cell>
          <cell r="K182">
            <v>0.4</v>
          </cell>
          <cell r="O182">
            <v>4.6100000000000003</v>
          </cell>
          <cell r="U182">
            <v>40909</v>
          </cell>
        </row>
        <row r="183">
          <cell r="C183">
            <v>2</v>
          </cell>
          <cell r="F183">
            <v>32.04</v>
          </cell>
          <cell r="K183">
            <v>0.8</v>
          </cell>
          <cell r="O183">
            <v>9.32</v>
          </cell>
          <cell r="U183">
            <v>40909</v>
          </cell>
        </row>
        <row r="184">
          <cell r="C184">
            <v>15</v>
          </cell>
          <cell r="F184">
            <v>11.24</v>
          </cell>
          <cell r="K184">
            <v>0.24</v>
          </cell>
          <cell r="O184">
            <v>2.76</v>
          </cell>
          <cell r="U184">
            <v>40909</v>
          </cell>
        </row>
        <row r="185">
          <cell r="C185">
            <v>16</v>
          </cell>
          <cell r="F185">
            <v>12.1</v>
          </cell>
          <cell r="K185">
            <v>0.28000000000000003</v>
          </cell>
          <cell r="O185">
            <v>3.3</v>
          </cell>
          <cell r="U185">
            <v>40909</v>
          </cell>
        </row>
        <row r="186">
          <cell r="C186">
            <v>2</v>
          </cell>
          <cell r="F186">
            <v>10.3</v>
          </cell>
          <cell r="K186">
            <v>0.36</v>
          </cell>
          <cell r="O186">
            <v>4.17</v>
          </cell>
          <cell r="U186">
            <v>40909</v>
          </cell>
        </row>
        <row r="187">
          <cell r="C187">
            <v>15</v>
          </cell>
          <cell r="F187">
            <v>60.08</v>
          </cell>
          <cell r="K187">
            <v>1.28</v>
          </cell>
          <cell r="O187">
            <v>14.77</v>
          </cell>
          <cell r="U187">
            <v>40909</v>
          </cell>
        </row>
        <row r="188">
          <cell r="C188">
            <v>15</v>
          </cell>
          <cell r="F188">
            <v>2995.28</v>
          </cell>
          <cell r="K188">
            <v>164.71</v>
          </cell>
          <cell r="O188">
            <v>1820.8</v>
          </cell>
          <cell r="U188">
            <v>40909</v>
          </cell>
        </row>
        <row r="189">
          <cell r="C189">
            <v>2</v>
          </cell>
          <cell r="F189">
            <v>1.1399999999999999</v>
          </cell>
          <cell r="K189">
            <v>0.04</v>
          </cell>
          <cell r="O189">
            <v>0.46</v>
          </cell>
          <cell r="U189">
            <v>40909</v>
          </cell>
        </row>
        <row r="190">
          <cell r="C190">
            <v>15</v>
          </cell>
          <cell r="F190">
            <v>3996.16</v>
          </cell>
          <cell r="K190">
            <v>137.41999999999999</v>
          </cell>
          <cell r="O190">
            <v>1628.94</v>
          </cell>
          <cell r="U190">
            <v>40909</v>
          </cell>
        </row>
        <row r="191">
          <cell r="C191">
            <v>92</v>
          </cell>
          <cell r="F191">
            <v>-4001.57</v>
          </cell>
          <cell r="K191">
            <v>0</v>
          </cell>
          <cell r="O191">
            <v>0</v>
          </cell>
          <cell r="U191">
            <v>40909</v>
          </cell>
        </row>
        <row r="192">
          <cell r="C192">
            <v>94</v>
          </cell>
          <cell r="F192">
            <v>-6244.9</v>
          </cell>
          <cell r="K192">
            <v>0</v>
          </cell>
          <cell r="O192">
            <v>0</v>
          </cell>
          <cell r="U192">
            <v>40909</v>
          </cell>
        </row>
        <row r="193">
          <cell r="C193">
            <v>62</v>
          </cell>
          <cell r="F193">
            <v>57150.69</v>
          </cell>
          <cell r="K193">
            <v>2701.79</v>
          </cell>
          <cell r="O193">
            <v>31462.27</v>
          </cell>
          <cell r="U193">
            <v>40909</v>
          </cell>
        </row>
        <row r="194">
          <cell r="C194">
            <v>64</v>
          </cell>
          <cell r="F194">
            <v>307659.63</v>
          </cell>
          <cell r="K194">
            <v>14538.92</v>
          </cell>
          <cell r="O194">
            <v>169305.16</v>
          </cell>
          <cell r="U194">
            <v>40909</v>
          </cell>
        </row>
        <row r="195">
          <cell r="C195">
            <v>66</v>
          </cell>
          <cell r="F195">
            <v>53388.55</v>
          </cell>
          <cell r="K195">
            <v>2489.96</v>
          </cell>
          <cell r="O195">
            <v>28995.48</v>
          </cell>
          <cell r="U195">
            <v>40909</v>
          </cell>
        </row>
        <row r="196">
          <cell r="C196">
            <v>64</v>
          </cell>
          <cell r="F196">
            <v>46144.58</v>
          </cell>
          <cell r="K196">
            <v>1748.59</v>
          </cell>
          <cell r="O196">
            <v>20362.22</v>
          </cell>
          <cell r="U196">
            <v>40909</v>
          </cell>
        </row>
        <row r="197">
          <cell r="C197">
            <v>62</v>
          </cell>
          <cell r="F197">
            <v>71468.27</v>
          </cell>
          <cell r="K197">
            <v>1225.3499999999999</v>
          </cell>
          <cell r="O197">
            <v>14269.15</v>
          </cell>
          <cell r="U197">
            <v>40909</v>
          </cell>
        </row>
        <row r="198">
          <cell r="C198">
            <v>64</v>
          </cell>
          <cell r="F198">
            <v>258595.34</v>
          </cell>
          <cell r="K198">
            <v>6369.02</v>
          </cell>
          <cell r="O198">
            <v>74167.009999999995</v>
          </cell>
          <cell r="U198">
            <v>40909</v>
          </cell>
        </row>
        <row r="199">
          <cell r="C199">
            <v>66</v>
          </cell>
          <cell r="F199">
            <v>33604.720000000001</v>
          </cell>
          <cell r="K199">
            <v>779.19</v>
          </cell>
          <cell r="O199">
            <v>9073.6</v>
          </cell>
          <cell r="U199">
            <v>40909</v>
          </cell>
        </row>
        <row r="200">
          <cell r="C200">
            <v>64</v>
          </cell>
          <cell r="F200">
            <v>86233.29</v>
          </cell>
          <cell r="K200">
            <v>4069.27</v>
          </cell>
          <cell r="O200">
            <v>47386.43</v>
          </cell>
          <cell r="U200">
            <v>40909</v>
          </cell>
        </row>
        <row r="201">
          <cell r="C201">
            <v>66</v>
          </cell>
          <cell r="F201">
            <v>70836.820000000007</v>
          </cell>
          <cell r="K201">
            <v>3327.85</v>
          </cell>
          <cell r="O201">
            <v>38752.68</v>
          </cell>
          <cell r="U201">
            <v>40909</v>
          </cell>
        </row>
        <row r="202">
          <cell r="C202">
            <v>64</v>
          </cell>
          <cell r="F202">
            <v>51670.48</v>
          </cell>
          <cell r="K202">
            <v>1843.6</v>
          </cell>
          <cell r="O202">
            <v>21468.65</v>
          </cell>
          <cell r="U202">
            <v>40909</v>
          </cell>
        </row>
        <row r="203">
          <cell r="C203">
            <v>64</v>
          </cell>
          <cell r="F203">
            <v>62966.559999999998</v>
          </cell>
          <cell r="K203">
            <v>1441.96</v>
          </cell>
          <cell r="O203">
            <v>16791.580000000002</v>
          </cell>
          <cell r="U203">
            <v>40909</v>
          </cell>
        </row>
        <row r="204">
          <cell r="C204">
            <v>66</v>
          </cell>
          <cell r="F204">
            <v>45474.17</v>
          </cell>
          <cell r="K204">
            <v>1092.8800000000001</v>
          </cell>
          <cell r="O204">
            <v>12726.56</v>
          </cell>
          <cell r="U204">
            <v>40909</v>
          </cell>
        </row>
        <row r="205">
          <cell r="C205">
            <v>64</v>
          </cell>
          <cell r="F205">
            <v>6307.7</v>
          </cell>
          <cell r="K205">
            <v>0</v>
          </cell>
          <cell r="O205">
            <v>4346.2700000000004</v>
          </cell>
          <cell r="U205">
            <v>40909</v>
          </cell>
        </row>
        <row r="206">
          <cell r="C206">
            <v>64</v>
          </cell>
          <cell r="F206">
            <v>14688.42</v>
          </cell>
          <cell r="K206">
            <v>0</v>
          </cell>
          <cell r="O206">
            <v>10797.36</v>
          </cell>
          <cell r="U206">
            <v>40909</v>
          </cell>
        </row>
        <row r="207">
          <cell r="C207">
            <v>15</v>
          </cell>
          <cell r="F207">
            <v>61.09</v>
          </cell>
          <cell r="K207">
            <v>3.27</v>
          </cell>
          <cell r="O207">
            <v>38.03</v>
          </cell>
          <cell r="U207">
            <v>40909</v>
          </cell>
        </row>
        <row r="208">
          <cell r="C208">
            <v>0</v>
          </cell>
          <cell r="F208">
            <v>57.34</v>
          </cell>
          <cell r="K208">
            <v>3.09</v>
          </cell>
          <cell r="O208">
            <v>35.71</v>
          </cell>
          <cell r="U208">
            <v>40909</v>
          </cell>
        </row>
        <row r="209">
          <cell r="C209">
            <v>2</v>
          </cell>
          <cell r="F209">
            <v>223.96</v>
          </cell>
          <cell r="K209">
            <v>11.96</v>
          </cell>
          <cell r="O209">
            <v>139.46</v>
          </cell>
          <cell r="U209">
            <v>40909</v>
          </cell>
        </row>
        <row r="210">
          <cell r="C210">
            <v>4</v>
          </cell>
          <cell r="F210">
            <v>53.6</v>
          </cell>
          <cell r="K210">
            <v>2.88</v>
          </cell>
          <cell r="O210">
            <v>33.36</v>
          </cell>
          <cell r="U210">
            <v>40909</v>
          </cell>
        </row>
        <row r="211">
          <cell r="C211">
            <v>15</v>
          </cell>
          <cell r="F211">
            <v>50.98</v>
          </cell>
          <cell r="K211">
            <v>2.74</v>
          </cell>
          <cell r="O211">
            <v>31.75</v>
          </cell>
          <cell r="U211">
            <v>40909</v>
          </cell>
        </row>
        <row r="212">
          <cell r="C212">
            <v>16</v>
          </cell>
          <cell r="F212">
            <v>35.46</v>
          </cell>
          <cell r="K212">
            <v>1.89</v>
          </cell>
          <cell r="O212">
            <v>22.09</v>
          </cell>
          <cell r="U212">
            <v>40909</v>
          </cell>
        </row>
        <row r="213">
          <cell r="C213">
            <v>2</v>
          </cell>
          <cell r="F213">
            <v>76.09</v>
          </cell>
          <cell r="K213">
            <v>4.0599999999999996</v>
          </cell>
          <cell r="O213">
            <v>47.38</v>
          </cell>
          <cell r="U213">
            <v>40909</v>
          </cell>
        </row>
        <row r="214">
          <cell r="C214">
            <v>15</v>
          </cell>
          <cell r="F214">
            <v>1098.82</v>
          </cell>
          <cell r="K214">
            <v>58.95</v>
          </cell>
          <cell r="O214">
            <v>684.06</v>
          </cell>
          <cell r="U214">
            <v>40909</v>
          </cell>
        </row>
        <row r="215">
          <cell r="C215">
            <v>16</v>
          </cell>
          <cell r="F215">
            <v>1672.64</v>
          </cell>
          <cell r="K215">
            <v>0</v>
          </cell>
          <cell r="O215">
            <v>898.05</v>
          </cell>
          <cell r="U215">
            <v>40909</v>
          </cell>
        </row>
        <row r="216">
          <cell r="C216">
            <v>68</v>
          </cell>
          <cell r="F216">
            <v>10726</v>
          </cell>
          <cell r="K216">
            <v>397.95</v>
          </cell>
          <cell r="O216">
            <v>3468.56</v>
          </cell>
          <cell r="U216">
            <v>40940</v>
          </cell>
        </row>
        <row r="217">
          <cell r="C217">
            <v>62</v>
          </cell>
          <cell r="F217">
            <v>39967.85</v>
          </cell>
          <cell r="K217">
            <v>1590.83</v>
          </cell>
          <cell r="O217">
            <v>14172.03</v>
          </cell>
          <cell r="U217">
            <v>40940</v>
          </cell>
        </row>
        <row r="218">
          <cell r="C218">
            <v>66</v>
          </cell>
          <cell r="F218">
            <v>35758.730000000003</v>
          </cell>
          <cell r="K218">
            <v>1364.13</v>
          </cell>
          <cell r="O218">
            <v>11889.69</v>
          </cell>
          <cell r="U218">
            <v>40940</v>
          </cell>
        </row>
        <row r="219">
          <cell r="C219">
            <v>64</v>
          </cell>
          <cell r="F219">
            <v>4297.18</v>
          </cell>
          <cell r="K219">
            <v>164.57</v>
          </cell>
          <cell r="O219">
            <v>1434.42</v>
          </cell>
          <cell r="U219">
            <v>40940</v>
          </cell>
        </row>
        <row r="220">
          <cell r="C220">
            <v>67</v>
          </cell>
          <cell r="F220">
            <v>8202.0300000000007</v>
          </cell>
          <cell r="K220">
            <v>325.76</v>
          </cell>
          <cell r="O220">
            <v>2839.28</v>
          </cell>
          <cell r="U220">
            <v>40940</v>
          </cell>
        </row>
        <row r="221">
          <cell r="C221">
            <v>62</v>
          </cell>
          <cell r="F221">
            <v>1109.31</v>
          </cell>
          <cell r="K221">
            <v>32.83</v>
          </cell>
          <cell r="O221">
            <v>286.18</v>
          </cell>
          <cell r="U221">
            <v>40940</v>
          </cell>
        </row>
        <row r="222">
          <cell r="C222">
            <v>64</v>
          </cell>
          <cell r="F222">
            <v>3413.18</v>
          </cell>
          <cell r="K222">
            <v>133.07</v>
          </cell>
          <cell r="O222">
            <v>1159.8499999999999</v>
          </cell>
          <cell r="U222">
            <v>40940</v>
          </cell>
        </row>
        <row r="223">
          <cell r="C223">
            <v>2</v>
          </cell>
          <cell r="F223">
            <v>128.26</v>
          </cell>
          <cell r="K223">
            <v>-2.16</v>
          </cell>
          <cell r="O223">
            <v>23.34</v>
          </cell>
          <cell r="U223">
            <v>40940</v>
          </cell>
        </row>
        <row r="224">
          <cell r="C224">
            <v>16</v>
          </cell>
          <cell r="F224">
            <v>-366.43</v>
          </cell>
          <cell r="K224">
            <v>31.7</v>
          </cell>
          <cell r="O224">
            <v>-145.15</v>
          </cell>
          <cell r="U224">
            <v>40940</v>
          </cell>
        </row>
        <row r="225">
          <cell r="C225">
            <v>1</v>
          </cell>
          <cell r="F225">
            <v>27776.61</v>
          </cell>
          <cell r="K225">
            <v>931.99</v>
          </cell>
          <cell r="O225">
            <v>8123.94</v>
          </cell>
          <cell r="U225">
            <v>40940</v>
          </cell>
        </row>
        <row r="226">
          <cell r="C226">
            <v>2</v>
          </cell>
          <cell r="F226">
            <v>4922298.58</v>
          </cell>
          <cell r="K226">
            <v>163358.54</v>
          </cell>
          <cell r="O226">
            <v>1420701.06</v>
          </cell>
          <cell r="U226">
            <v>40940</v>
          </cell>
        </row>
        <row r="227">
          <cell r="C227">
            <v>4</v>
          </cell>
          <cell r="F227">
            <v>295200.55</v>
          </cell>
          <cell r="K227">
            <v>9788.7099999999991</v>
          </cell>
          <cell r="O227">
            <v>85147.83</v>
          </cell>
          <cell r="U227">
            <v>40940</v>
          </cell>
        </row>
        <row r="228">
          <cell r="C228">
            <v>15</v>
          </cell>
          <cell r="F228">
            <v>8758.7000000000007</v>
          </cell>
          <cell r="K228">
            <v>300.22000000000003</v>
          </cell>
          <cell r="O228">
            <v>2616.64</v>
          </cell>
          <cell r="U228">
            <v>40940</v>
          </cell>
        </row>
        <row r="229">
          <cell r="C229">
            <v>16</v>
          </cell>
          <cell r="F229">
            <v>560080.12</v>
          </cell>
          <cell r="K229">
            <v>18129.32</v>
          </cell>
          <cell r="O229">
            <v>157850.26999999999</v>
          </cell>
          <cell r="U229">
            <v>40940</v>
          </cell>
        </row>
        <row r="230">
          <cell r="C230">
            <v>17</v>
          </cell>
          <cell r="F230">
            <v>76.989999999999995</v>
          </cell>
          <cell r="K230">
            <v>1.32</v>
          </cell>
          <cell r="O230">
            <v>11.61</v>
          </cell>
          <cell r="U230">
            <v>40940</v>
          </cell>
        </row>
        <row r="231">
          <cell r="C231">
            <v>18</v>
          </cell>
          <cell r="F231">
            <v>32281.3</v>
          </cell>
          <cell r="K231">
            <v>1079.3800000000001</v>
          </cell>
          <cell r="O231">
            <v>9407.86</v>
          </cell>
          <cell r="U231">
            <v>40940</v>
          </cell>
        </row>
        <row r="232">
          <cell r="C232">
            <v>62</v>
          </cell>
          <cell r="F232">
            <v>766743.12</v>
          </cell>
          <cell r="K232">
            <v>29198.89</v>
          </cell>
          <cell r="O232">
            <v>254496.21</v>
          </cell>
          <cell r="U232">
            <v>40940</v>
          </cell>
        </row>
        <row r="233">
          <cell r="C233">
            <v>64</v>
          </cell>
          <cell r="F233">
            <v>125680.26</v>
          </cell>
          <cell r="K233">
            <v>4563.46</v>
          </cell>
          <cell r="O233">
            <v>39774.93</v>
          </cell>
          <cell r="U233">
            <v>40940</v>
          </cell>
        </row>
        <row r="234">
          <cell r="C234">
            <v>66</v>
          </cell>
          <cell r="F234">
            <v>177724.95</v>
          </cell>
          <cell r="K234">
            <v>5678.14</v>
          </cell>
          <cell r="O234">
            <v>49490.71</v>
          </cell>
          <cell r="U234">
            <v>40940</v>
          </cell>
        </row>
        <row r="235">
          <cell r="C235">
            <v>1</v>
          </cell>
          <cell r="F235">
            <v>101.42</v>
          </cell>
          <cell r="K235">
            <v>1.1299999999999999</v>
          </cell>
          <cell r="O235">
            <v>9.86</v>
          </cell>
          <cell r="U235">
            <v>40940</v>
          </cell>
        </row>
        <row r="236">
          <cell r="C236">
            <v>2</v>
          </cell>
          <cell r="F236">
            <v>14355.01</v>
          </cell>
          <cell r="K236">
            <v>130.82</v>
          </cell>
          <cell r="O236">
            <v>1859.52</v>
          </cell>
          <cell r="U236">
            <v>40940</v>
          </cell>
        </row>
        <row r="237">
          <cell r="C237">
            <v>4</v>
          </cell>
          <cell r="F237">
            <v>477.52</v>
          </cell>
          <cell r="K237">
            <v>5.39</v>
          </cell>
          <cell r="O237">
            <v>46.98</v>
          </cell>
          <cell r="U237">
            <v>40940</v>
          </cell>
        </row>
        <row r="238">
          <cell r="C238">
            <v>15</v>
          </cell>
          <cell r="F238">
            <v>98.37</v>
          </cell>
          <cell r="K238">
            <v>1</v>
          </cell>
          <cell r="O238">
            <v>8.75</v>
          </cell>
          <cell r="U238">
            <v>40940</v>
          </cell>
        </row>
        <row r="239">
          <cell r="C239">
            <v>16</v>
          </cell>
          <cell r="F239">
            <v>8968.7199999999993</v>
          </cell>
          <cell r="K239">
            <v>79.58</v>
          </cell>
          <cell r="O239">
            <v>1323.45</v>
          </cell>
          <cell r="U239">
            <v>40940</v>
          </cell>
        </row>
        <row r="240">
          <cell r="C240">
            <v>18</v>
          </cell>
          <cell r="F240">
            <v>721.23</v>
          </cell>
          <cell r="K240">
            <v>8.51</v>
          </cell>
          <cell r="O240">
            <v>74.150000000000006</v>
          </cell>
          <cell r="U240">
            <v>40940</v>
          </cell>
        </row>
        <row r="241">
          <cell r="C241">
            <v>62</v>
          </cell>
          <cell r="F241">
            <v>1130.28</v>
          </cell>
          <cell r="K241">
            <v>13.25</v>
          </cell>
          <cell r="O241">
            <v>115.53</v>
          </cell>
          <cell r="U241">
            <v>40940</v>
          </cell>
        </row>
        <row r="242">
          <cell r="C242">
            <v>66</v>
          </cell>
          <cell r="F242">
            <v>1416.17</v>
          </cell>
          <cell r="K242">
            <v>16.88</v>
          </cell>
          <cell r="O242">
            <v>147.12</v>
          </cell>
          <cell r="U242">
            <v>40940</v>
          </cell>
        </row>
        <row r="243">
          <cell r="C243">
            <v>4</v>
          </cell>
          <cell r="F243">
            <v>95.56</v>
          </cell>
          <cell r="K243">
            <v>1.75</v>
          </cell>
          <cell r="O243">
            <v>15.22</v>
          </cell>
          <cell r="U243">
            <v>40940</v>
          </cell>
        </row>
        <row r="244">
          <cell r="C244">
            <v>62</v>
          </cell>
          <cell r="F244">
            <v>4856.47</v>
          </cell>
          <cell r="K244">
            <v>187.67</v>
          </cell>
          <cell r="O244">
            <v>1635.76</v>
          </cell>
          <cell r="U244">
            <v>40940</v>
          </cell>
        </row>
        <row r="245">
          <cell r="C245">
            <v>66</v>
          </cell>
          <cell r="F245">
            <v>7268.09</v>
          </cell>
          <cell r="K245">
            <v>216.27</v>
          </cell>
          <cell r="O245">
            <v>1885.04</v>
          </cell>
          <cell r="U245">
            <v>40940</v>
          </cell>
        </row>
        <row r="246">
          <cell r="C246">
            <v>66</v>
          </cell>
          <cell r="F246">
            <v>10738.5</v>
          </cell>
          <cell r="K246">
            <v>457.96</v>
          </cell>
          <cell r="O246">
            <v>3991.58</v>
          </cell>
          <cell r="U246">
            <v>40940</v>
          </cell>
        </row>
        <row r="247">
          <cell r="C247">
            <v>2</v>
          </cell>
          <cell r="F247">
            <v>116448.51</v>
          </cell>
          <cell r="K247">
            <v>4356.6099999999997</v>
          </cell>
          <cell r="O247">
            <v>38335.769999999997</v>
          </cell>
          <cell r="U247">
            <v>40940</v>
          </cell>
        </row>
        <row r="248">
          <cell r="C248">
            <v>4</v>
          </cell>
          <cell r="F248">
            <v>7287.5</v>
          </cell>
          <cell r="K248">
            <v>216.07</v>
          </cell>
          <cell r="O248">
            <v>1883.28</v>
          </cell>
          <cell r="U248">
            <v>40940</v>
          </cell>
        </row>
        <row r="249">
          <cell r="C249">
            <v>16</v>
          </cell>
          <cell r="F249">
            <v>2192.4299999999998</v>
          </cell>
          <cell r="K249">
            <v>69.13</v>
          </cell>
          <cell r="O249">
            <v>602.48</v>
          </cell>
          <cell r="U249">
            <v>40940</v>
          </cell>
        </row>
        <row r="250">
          <cell r="C250">
            <v>17</v>
          </cell>
          <cell r="F250">
            <v>2051</v>
          </cell>
          <cell r="K250">
            <v>54.83</v>
          </cell>
          <cell r="O250">
            <v>477.86</v>
          </cell>
          <cell r="U250">
            <v>40940</v>
          </cell>
        </row>
        <row r="251">
          <cell r="C251">
            <v>62</v>
          </cell>
          <cell r="F251">
            <v>16886.439999999999</v>
          </cell>
          <cell r="K251">
            <v>643.04999999999995</v>
          </cell>
          <cell r="O251">
            <v>5604.74</v>
          </cell>
          <cell r="U251">
            <v>40940</v>
          </cell>
        </row>
        <row r="252">
          <cell r="C252">
            <v>66</v>
          </cell>
          <cell r="F252">
            <v>7104.26</v>
          </cell>
          <cell r="K252">
            <v>251.78</v>
          </cell>
          <cell r="O252">
            <v>2194.4699999999998</v>
          </cell>
          <cell r="U252">
            <v>40940</v>
          </cell>
        </row>
        <row r="253">
          <cell r="C253">
            <v>2</v>
          </cell>
          <cell r="F253">
            <v>371.95</v>
          </cell>
          <cell r="K253">
            <v>3.78</v>
          </cell>
          <cell r="O253">
            <v>32.96</v>
          </cell>
          <cell r="U253">
            <v>40940</v>
          </cell>
        </row>
        <row r="254">
          <cell r="C254">
            <v>16</v>
          </cell>
          <cell r="F254">
            <v>275.02</v>
          </cell>
          <cell r="K254">
            <v>3.07</v>
          </cell>
          <cell r="O254">
            <v>26.78</v>
          </cell>
          <cell r="U254">
            <v>40940</v>
          </cell>
        </row>
        <row r="255">
          <cell r="C255">
            <v>2</v>
          </cell>
          <cell r="F255">
            <v>69788.990000000005</v>
          </cell>
          <cell r="K255">
            <v>1832.25</v>
          </cell>
          <cell r="O255">
            <v>16018.86</v>
          </cell>
          <cell r="U255">
            <v>40940</v>
          </cell>
        </row>
        <row r="256">
          <cell r="C256">
            <v>62</v>
          </cell>
          <cell r="F256">
            <v>5448.14</v>
          </cell>
          <cell r="K256">
            <v>162.53</v>
          </cell>
          <cell r="O256">
            <v>1416.6</v>
          </cell>
          <cell r="U256">
            <v>40940</v>
          </cell>
        </row>
        <row r="257">
          <cell r="C257">
            <v>2</v>
          </cell>
          <cell r="F257">
            <v>1719.09</v>
          </cell>
          <cell r="K257">
            <v>18.59</v>
          </cell>
          <cell r="O257">
            <v>169.39</v>
          </cell>
          <cell r="U257">
            <v>40940</v>
          </cell>
        </row>
        <row r="258">
          <cell r="C258">
            <v>2</v>
          </cell>
          <cell r="F258">
            <v>59709.43</v>
          </cell>
          <cell r="K258">
            <v>1695.32</v>
          </cell>
          <cell r="O258">
            <v>14599.03</v>
          </cell>
          <cell r="U258">
            <v>40940</v>
          </cell>
        </row>
        <row r="259">
          <cell r="C259">
            <v>2</v>
          </cell>
          <cell r="F259">
            <v>8089.91</v>
          </cell>
          <cell r="K259">
            <v>151.88</v>
          </cell>
          <cell r="O259">
            <v>1323.76</v>
          </cell>
          <cell r="U259">
            <v>40940</v>
          </cell>
        </row>
        <row r="260">
          <cell r="C260">
            <v>62</v>
          </cell>
          <cell r="F260">
            <v>927.2</v>
          </cell>
          <cell r="K260">
            <v>0</v>
          </cell>
          <cell r="O260">
            <v>489.22</v>
          </cell>
          <cell r="U260">
            <v>40940</v>
          </cell>
        </row>
        <row r="261">
          <cell r="C261">
            <v>64</v>
          </cell>
          <cell r="F261">
            <v>-54.02</v>
          </cell>
          <cell r="K261">
            <v>0</v>
          </cell>
          <cell r="O261">
            <v>-231.52</v>
          </cell>
          <cell r="U261">
            <v>40940</v>
          </cell>
        </row>
        <row r="262">
          <cell r="C262">
            <v>92</v>
          </cell>
          <cell r="F262">
            <v>-821.33</v>
          </cell>
          <cell r="K262">
            <v>0</v>
          </cell>
          <cell r="O262">
            <v>0</v>
          </cell>
          <cell r="U262">
            <v>40940</v>
          </cell>
        </row>
        <row r="263">
          <cell r="C263">
            <v>94</v>
          </cell>
          <cell r="F263">
            <v>-12344.54</v>
          </cell>
          <cell r="K263">
            <v>0</v>
          </cell>
          <cell r="O263">
            <v>0</v>
          </cell>
          <cell r="U263">
            <v>40940</v>
          </cell>
        </row>
        <row r="264">
          <cell r="C264">
            <v>96</v>
          </cell>
          <cell r="F264">
            <v>-2770.53</v>
          </cell>
          <cell r="K264">
            <v>0</v>
          </cell>
          <cell r="O264">
            <v>0</v>
          </cell>
          <cell r="U264">
            <v>40940</v>
          </cell>
        </row>
        <row r="265">
          <cell r="C265">
            <v>62</v>
          </cell>
          <cell r="F265">
            <v>631223.16</v>
          </cell>
          <cell r="K265">
            <v>45264.74</v>
          </cell>
          <cell r="O265">
            <v>394526.64</v>
          </cell>
          <cell r="U265">
            <v>40940</v>
          </cell>
        </row>
        <row r="266">
          <cell r="C266">
            <v>64</v>
          </cell>
          <cell r="F266">
            <v>757760.52</v>
          </cell>
          <cell r="K266">
            <v>54153.23</v>
          </cell>
          <cell r="O266">
            <v>471998.4</v>
          </cell>
          <cell r="U266">
            <v>40940</v>
          </cell>
        </row>
        <row r="267">
          <cell r="C267">
            <v>66</v>
          </cell>
          <cell r="F267">
            <v>53236.59</v>
          </cell>
          <cell r="K267">
            <v>3819.02</v>
          </cell>
          <cell r="O267">
            <v>33286.47</v>
          </cell>
          <cell r="U267">
            <v>40940</v>
          </cell>
        </row>
        <row r="268">
          <cell r="C268">
            <v>68</v>
          </cell>
          <cell r="F268">
            <v>5154.05</v>
          </cell>
          <cell r="K268">
            <v>370.72</v>
          </cell>
          <cell r="O268">
            <v>3231.17</v>
          </cell>
          <cell r="U268">
            <v>40940</v>
          </cell>
        </row>
        <row r="269">
          <cell r="C269">
            <v>64</v>
          </cell>
          <cell r="F269">
            <v>72710.600000000006</v>
          </cell>
          <cell r="K269">
            <v>3009.64</v>
          </cell>
          <cell r="O269">
            <v>26231.97</v>
          </cell>
          <cell r="U269">
            <v>40940</v>
          </cell>
        </row>
        <row r="270">
          <cell r="C270">
            <v>16</v>
          </cell>
          <cell r="F270">
            <v>15</v>
          </cell>
          <cell r="K270">
            <v>0</v>
          </cell>
          <cell r="O270">
            <v>0</v>
          </cell>
          <cell r="U270">
            <v>40940</v>
          </cell>
        </row>
        <row r="271">
          <cell r="C271">
            <v>62</v>
          </cell>
          <cell r="F271">
            <v>855127.23</v>
          </cell>
          <cell r="K271">
            <v>18795.59</v>
          </cell>
          <cell r="O271">
            <v>163822.32999999999</v>
          </cell>
          <cell r="U271">
            <v>40940</v>
          </cell>
        </row>
        <row r="272">
          <cell r="C272">
            <v>64</v>
          </cell>
          <cell r="F272">
            <v>1065128.08</v>
          </cell>
          <cell r="K272">
            <v>22895.34</v>
          </cell>
          <cell r="O272">
            <v>199555.39</v>
          </cell>
          <cell r="U272">
            <v>40940</v>
          </cell>
        </row>
        <row r="273">
          <cell r="C273">
            <v>66</v>
          </cell>
          <cell r="F273">
            <v>113359.72</v>
          </cell>
          <cell r="K273">
            <v>2046.91</v>
          </cell>
          <cell r="O273">
            <v>17840.740000000002</v>
          </cell>
          <cell r="U273">
            <v>40940</v>
          </cell>
        </row>
        <row r="274">
          <cell r="C274">
            <v>68</v>
          </cell>
          <cell r="F274">
            <v>5160.57</v>
          </cell>
          <cell r="K274">
            <v>120.29</v>
          </cell>
          <cell r="O274">
            <v>1048.44</v>
          </cell>
          <cell r="U274">
            <v>40940</v>
          </cell>
        </row>
        <row r="275">
          <cell r="C275">
            <v>62</v>
          </cell>
          <cell r="F275">
            <v>7428.23</v>
          </cell>
          <cell r="K275">
            <v>534.42999999999995</v>
          </cell>
          <cell r="O275">
            <v>4658.04</v>
          </cell>
          <cell r="U275">
            <v>40940</v>
          </cell>
        </row>
        <row r="276">
          <cell r="C276">
            <v>64</v>
          </cell>
          <cell r="F276">
            <v>49928.61</v>
          </cell>
          <cell r="K276">
            <v>3544.14</v>
          </cell>
          <cell r="O276">
            <v>30890.63</v>
          </cell>
          <cell r="U276">
            <v>40940</v>
          </cell>
        </row>
        <row r="277">
          <cell r="C277">
            <v>66</v>
          </cell>
          <cell r="F277">
            <v>5253.54</v>
          </cell>
          <cell r="K277">
            <v>377.97</v>
          </cell>
          <cell r="O277">
            <v>3294.35</v>
          </cell>
          <cell r="U277">
            <v>40940</v>
          </cell>
        </row>
        <row r="278">
          <cell r="C278">
            <v>62</v>
          </cell>
          <cell r="F278">
            <v>11740.08</v>
          </cell>
          <cell r="K278">
            <v>247.88</v>
          </cell>
          <cell r="O278">
            <v>2160.56</v>
          </cell>
          <cell r="U278">
            <v>40940</v>
          </cell>
        </row>
        <row r="279">
          <cell r="C279">
            <v>64</v>
          </cell>
          <cell r="F279">
            <v>51910.67</v>
          </cell>
          <cell r="K279">
            <v>1064.1300000000001</v>
          </cell>
          <cell r="O279">
            <v>9274.89</v>
          </cell>
          <cell r="U279">
            <v>40940</v>
          </cell>
        </row>
        <row r="280">
          <cell r="C280">
            <v>66</v>
          </cell>
          <cell r="F280">
            <v>8979.02</v>
          </cell>
          <cell r="K280">
            <v>178.98</v>
          </cell>
          <cell r="O280">
            <v>1560.01</v>
          </cell>
          <cell r="U280">
            <v>40940</v>
          </cell>
        </row>
        <row r="281">
          <cell r="C281">
            <v>66</v>
          </cell>
          <cell r="F281">
            <v>3456.06</v>
          </cell>
          <cell r="K281">
            <v>248.65</v>
          </cell>
          <cell r="O281">
            <v>2167.1999999999998</v>
          </cell>
          <cell r="U281">
            <v>40940</v>
          </cell>
        </row>
        <row r="282">
          <cell r="C282">
            <v>66</v>
          </cell>
          <cell r="F282">
            <v>6289.12</v>
          </cell>
          <cell r="K282">
            <v>139.68</v>
          </cell>
          <cell r="O282">
            <v>1217.42</v>
          </cell>
          <cell r="U282">
            <v>40940</v>
          </cell>
        </row>
        <row r="283">
          <cell r="C283">
            <v>62</v>
          </cell>
          <cell r="F283">
            <v>-2918.97</v>
          </cell>
          <cell r="K283">
            <v>0</v>
          </cell>
          <cell r="O283">
            <v>0</v>
          </cell>
          <cell r="U283">
            <v>40940</v>
          </cell>
        </row>
        <row r="284">
          <cell r="C284">
            <v>66</v>
          </cell>
          <cell r="F284">
            <v>-2673.71</v>
          </cell>
          <cell r="K284">
            <v>0</v>
          </cell>
          <cell r="O284">
            <v>0</v>
          </cell>
          <cell r="U284">
            <v>40940</v>
          </cell>
        </row>
        <row r="285">
          <cell r="C285">
            <v>94</v>
          </cell>
          <cell r="F285">
            <v>-14935.17</v>
          </cell>
          <cell r="K285">
            <v>0</v>
          </cell>
          <cell r="O285">
            <v>0</v>
          </cell>
          <cell r="U285">
            <v>40940</v>
          </cell>
        </row>
        <row r="286">
          <cell r="C286">
            <v>96</v>
          </cell>
          <cell r="F286">
            <v>-7165.61</v>
          </cell>
          <cell r="K286">
            <v>0</v>
          </cell>
          <cell r="O286">
            <v>0</v>
          </cell>
          <cell r="U286">
            <v>40940</v>
          </cell>
        </row>
        <row r="287">
          <cell r="C287">
            <v>62</v>
          </cell>
          <cell r="F287">
            <v>473341.21</v>
          </cell>
          <cell r="K287">
            <v>34030.22</v>
          </cell>
          <cell r="O287">
            <v>296606.56</v>
          </cell>
          <cell r="U287">
            <v>40940</v>
          </cell>
        </row>
        <row r="288">
          <cell r="C288">
            <v>64</v>
          </cell>
          <cell r="F288">
            <v>423391.65</v>
          </cell>
          <cell r="K288">
            <v>30416.04</v>
          </cell>
          <cell r="O288">
            <v>265105.71000000002</v>
          </cell>
          <cell r="U288">
            <v>40940</v>
          </cell>
        </row>
        <row r="289">
          <cell r="C289">
            <v>66</v>
          </cell>
          <cell r="F289">
            <v>161421.29999999999</v>
          </cell>
          <cell r="K289">
            <v>11327.56</v>
          </cell>
          <cell r="O289">
            <v>98730.73</v>
          </cell>
          <cell r="U289">
            <v>40940</v>
          </cell>
        </row>
        <row r="290">
          <cell r="C290">
            <v>67</v>
          </cell>
          <cell r="F290">
            <v>4103.9399999999996</v>
          </cell>
          <cell r="K290">
            <v>245.04</v>
          </cell>
          <cell r="O290">
            <v>2135.7399999999998</v>
          </cell>
          <cell r="U290">
            <v>40940</v>
          </cell>
        </row>
        <row r="291">
          <cell r="C291">
            <v>68</v>
          </cell>
          <cell r="F291">
            <v>21551.73</v>
          </cell>
          <cell r="K291">
            <v>1548.16</v>
          </cell>
          <cell r="O291">
            <v>13493.75</v>
          </cell>
          <cell r="U291">
            <v>40940</v>
          </cell>
        </row>
        <row r="292">
          <cell r="C292">
            <v>62</v>
          </cell>
          <cell r="F292">
            <v>562436.79</v>
          </cell>
          <cell r="K292">
            <v>12877.47</v>
          </cell>
          <cell r="O292">
            <v>112239.71</v>
          </cell>
          <cell r="U292">
            <v>40940</v>
          </cell>
        </row>
        <row r="293">
          <cell r="C293">
            <v>64</v>
          </cell>
          <cell r="F293">
            <v>536211.24</v>
          </cell>
          <cell r="K293">
            <v>12174.98</v>
          </cell>
          <cell r="O293">
            <v>106116.91</v>
          </cell>
          <cell r="U293">
            <v>40940</v>
          </cell>
        </row>
        <row r="294">
          <cell r="C294">
            <v>66</v>
          </cell>
          <cell r="F294">
            <v>189498.78</v>
          </cell>
          <cell r="K294">
            <v>3889.79</v>
          </cell>
          <cell r="O294">
            <v>33903.26</v>
          </cell>
          <cell r="U294">
            <v>40940</v>
          </cell>
        </row>
        <row r="295">
          <cell r="C295">
            <v>67</v>
          </cell>
          <cell r="F295">
            <v>380.54</v>
          </cell>
          <cell r="K295">
            <v>3.18</v>
          </cell>
          <cell r="O295">
            <v>27.7</v>
          </cell>
          <cell r="U295">
            <v>40940</v>
          </cell>
        </row>
        <row r="296">
          <cell r="C296">
            <v>68</v>
          </cell>
          <cell r="F296">
            <v>27856.75</v>
          </cell>
          <cell r="K296">
            <v>655.45</v>
          </cell>
          <cell r="O296">
            <v>5712.92</v>
          </cell>
          <cell r="U296">
            <v>40940</v>
          </cell>
        </row>
        <row r="297">
          <cell r="C297">
            <v>64</v>
          </cell>
          <cell r="F297">
            <v>16355.61</v>
          </cell>
          <cell r="K297">
            <v>0</v>
          </cell>
          <cell r="O297">
            <v>10053.379999999999</v>
          </cell>
          <cell r="U297">
            <v>40940</v>
          </cell>
        </row>
        <row r="298">
          <cell r="C298">
            <v>2</v>
          </cell>
          <cell r="F298">
            <v>39152.68</v>
          </cell>
          <cell r="K298">
            <v>1678.51</v>
          </cell>
          <cell r="O298">
            <v>14595.28</v>
          </cell>
          <cell r="U298">
            <v>40940</v>
          </cell>
        </row>
        <row r="299">
          <cell r="C299">
            <v>4</v>
          </cell>
          <cell r="F299">
            <v>1358.92</v>
          </cell>
          <cell r="K299">
            <v>58.84</v>
          </cell>
          <cell r="O299">
            <v>512.88</v>
          </cell>
          <cell r="U299">
            <v>40940</v>
          </cell>
        </row>
        <row r="300">
          <cell r="C300">
            <v>16</v>
          </cell>
          <cell r="F300">
            <v>53443.21</v>
          </cell>
          <cell r="K300">
            <v>2327.21</v>
          </cell>
          <cell r="O300">
            <v>20283.830000000002</v>
          </cell>
          <cell r="U300">
            <v>40940</v>
          </cell>
        </row>
        <row r="301">
          <cell r="C301">
            <v>66</v>
          </cell>
          <cell r="F301">
            <v>85307.67</v>
          </cell>
          <cell r="K301">
            <v>3738.8</v>
          </cell>
          <cell r="O301">
            <v>32492.91</v>
          </cell>
          <cell r="U301">
            <v>40940</v>
          </cell>
        </row>
        <row r="302">
          <cell r="C302">
            <v>4</v>
          </cell>
          <cell r="F302">
            <v>8.91</v>
          </cell>
          <cell r="K302">
            <v>0.27</v>
          </cell>
          <cell r="O302">
            <v>2.3199999999999998</v>
          </cell>
          <cell r="U302">
            <v>40940</v>
          </cell>
        </row>
        <row r="303">
          <cell r="C303">
            <v>16</v>
          </cell>
          <cell r="F303">
            <v>60.75</v>
          </cell>
          <cell r="K303">
            <v>1.52</v>
          </cell>
          <cell r="O303">
            <v>13.21</v>
          </cell>
          <cell r="U303">
            <v>40940</v>
          </cell>
        </row>
        <row r="304">
          <cell r="C304">
            <v>2</v>
          </cell>
          <cell r="F304">
            <v>43880.480000000003</v>
          </cell>
          <cell r="K304">
            <v>1495.07</v>
          </cell>
          <cell r="O304">
            <v>13032.67</v>
          </cell>
          <cell r="U304">
            <v>40940</v>
          </cell>
        </row>
        <row r="305">
          <cell r="C305">
            <v>15</v>
          </cell>
          <cell r="F305">
            <v>3</v>
          </cell>
          <cell r="K305">
            <v>0</v>
          </cell>
          <cell r="O305">
            <v>0</v>
          </cell>
          <cell r="U305">
            <v>40940</v>
          </cell>
        </row>
        <row r="306">
          <cell r="C306">
            <v>16</v>
          </cell>
          <cell r="F306">
            <v>1422.23</v>
          </cell>
          <cell r="K306">
            <v>45</v>
          </cell>
          <cell r="O306">
            <v>392.25</v>
          </cell>
          <cell r="U306">
            <v>40940</v>
          </cell>
        </row>
        <row r="307">
          <cell r="C307">
            <v>2</v>
          </cell>
          <cell r="F307">
            <v>227.24</v>
          </cell>
          <cell r="K307">
            <v>0</v>
          </cell>
          <cell r="O307">
            <v>0</v>
          </cell>
          <cell r="U307">
            <v>40940</v>
          </cell>
        </row>
        <row r="308">
          <cell r="C308">
            <v>62</v>
          </cell>
          <cell r="F308">
            <v>1546.08</v>
          </cell>
          <cell r="K308">
            <v>0</v>
          </cell>
          <cell r="O308">
            <v>0</v>
          </cell>
          <cell r="U308">
            <v>40940</v>
          </cell>
        </row>
        <row r="309">
          <cell r="C309">
            <v>64</v>
          </cell>
          <cell r="F309">
            <v>247.19</v>
          </cell>
          <cell r="K309">
            <v>0</v>
          </cell>
          <cell r="O309">
            <v>0</v>
          </cell>
          <cell r="U309">
            <v>40940</v>
          </cell>
        </row>
        <row r="310">
          <cell r="C310">
            <v>66</v>
          </cell>
          <cell r="F310">
            <v>87.12</v>
          </cell>
          <cell r="K310">
            <v>0</v>
          </cell>
          <cell r="O310">
            <v>0</v>
          </cell>
          <cell r="U310">
            <v>40940</v>
          </cell>
        </row>
        <row r="311">
          <cell r="C311">
            <v>2</v>
          </cell>
          <cell r="F311">
            <v>143</v>
          </cell>
          <cell r="K311">
            <v>0</v>
          </cell>
          <cell r="O311">
            <v>0</v>
          </cell>
          <cell r="U311">
            <v>40940</v>
          </cell>
        </row>
        <row r="312">
          <cell r="C312">
            <v>16</v>
          </cell>
          <cell r="F312">
            <v>13</v>
          </cell>
          <cell r="K312">
            <v>0</v>
          </cell>
          <cell r="O312">
            <v>0</v>
          </cell>
          <cell r="U312">
            <v>40940</v>
          </cell>
        </row>
        <row r="313">
          <cell r="C313">
            <v>62</v>
          </cell>
          <cell r="F313">
            <v>143</v>
          </cell>
          <cell r="K313">
            <v>0</v>
          </cell>
          <cell r="O313">
            <v>0</v>
          </cell>
          <cell r="U313">
            <v>40940</v>
          </cell>
        </row>
        <row r="314">
          <cell r="C314">
            <v>64</v>
          </cell>
          <cell r="F314">
            <v>104</v>
          </cell>
          <cell r="K314">
            <v>0</v>
          </cell>
          <cell r="O314">
            <v>0</v>
          </cell>
          <cell r="U314">
            <v>40940</v>
          </cell>
        </row>
        <row r="315">
          <cell r="C315">
            <v>66</v>
          </cell>
          <cell r="F315">
            <v>78</v>
          </cell>
          <cell r="K315">
            <v>0</v>
          </cell>
          <cell r="O315">
            <v>0</v>
          </cell>
          <cell r="U315">
            <v>40940</v>
          </cell>
        </row>
        <row r="316">
          <cell r="C316">
            <v>68</v>
          </cell>
          <cell r="F316">
            <v>13</v>
          </cell>
          <cell r="K316">
            <v>0</v>
          </cell>
          <cell r="O316">
            <v>0</v>
          </cell>
          <cell r="U316">
            <v>40940</v>
          </cell>
        </row>
        <row r="317">
          <cell r="C317">
            <v>62</v>
          </cell>
          <cell r="F317">
            <v>12985.88</v>
          </cell>
          <cell r="K317">
            <v>0</v>
          </cell>
          <cell r="O317">
            <v>0</v>
          </cell>
          <cell r="U317">
            <v>40940</v>
          </cell>
        </row>
        <row r="318">
          <cell r="C318">
            <v>64</v>
          </cell>
          <cell r="F318">
            <v>3250</v>
          </cell>
          <cell r="K318">
            <v>0</v>
          </cell>
          <cell r="O318">
            <v>0</v>
          </cell>
          <cell r="U318">
            <v>40940</v>
          </cell>
        </row>
        <row r="319">
          <cell r="C319">
            <v>66</v>
          </cell>
          <cell r="F319">
            <v>13806</v>
          </cell>
          <cell r="K319">
            <v>0</v>
          </cell>
          <cell r="O319">
            <v>0</v>
          </cell>
          <cell r="U319">
            <v>40940</v>
          </cell>
        </row>
        <row r="320">
          <cell r="C320">
            <v>1</v>
          </cell>
          <cell r="F320">
            <v>20.54</v>
          </cell>
          <cell r="K320">
            <v>0.48</v>
          </cell>
          <cell r="O320">
            <v>4.2</v>
          </cell>
          <cell r="U320">
            <v>40940</v>
          </cell>
        </row>
        <row r="321">
          <cell r="C321">
            <v>2</v>
          </cell>
          <cell r="F321">
            <v>287.56</v>
          </cell>
          <cell r="K321">
            <v>6.72</v>
          </cell>
          <cell r="O321">
            <v>58.8</v>
          </cell>
          <cell r="U321">
            <v>40940</v>
          </cell>
        </row>
        <row r="322">
          <cell r="C322">
            <v>16</v>
          </cell>
          <cell r="F322">
            <v>451.88</v>
          </cell>
          <cell r="K322">
            <v>10.56</v>
          </cell>
          <cell r="O322">
            <v>92.4</v>
          </cell>
          <cell r="U322">
            <v>40940</v>
          </cell>
        </row>
        <row r="323">
          <cell r="C323">
            <v>0</v>
          </cell>
          <cell r="F323">
            <v>1450.38</v>
          </cell>
          <cell r="K323">
            <v>21.6</v>
          </cell>
          <cell r="O323">
            <v>185.37</v>
          </cell>
          <cell r="U323">
            <v>40940</v>
          </cell>
        </row>
        <row r="324">
          <cell r="C324">
            <v>1</v>
          </cell>
          <cell r="F324">
            <v>118.09</v>
          </cell>
          <cell r="K324">
            <v>1.56</v>
          </cell>
          <cell r="O324">
            <v>13.39</v>
          </cell>
          <cell r="U324">
            <v>40940</v>
          </cell>
        </row>
        <row r="325">
          <cell r="C325">
            <v>2</v>
          </cell>
          <cell r="F325">
            <v>315.35000000000002</v>
          </cell>
          <cell r="K325">
            <v>4.4400000000000004</v>
          </cell>
          <cell r="O325">
            <v>38.11</v>
          </cell>
          <cell r="U325">
            <v>40940</v>
          </cell>
        </row>
        <row r="326">
          <cell r="C326">
            <v>4</v>
          </cell>
          <cell r="F326">
            <v>7.98</v>
          </cell>
          <cell r="K326">
            <v>0.12</v>
          </cell>
          <cell r="O326">
            <v>1.03</v>
          </cell>
          <cell r="U326">
            <v>40940</v>
          </cell>
        </row>
        <row r="327">
          <cell r="C327">
            <v>16</v>
          </cell>
          <cell r="F327">
            <v>18.829999999999998</v>
          </cell>
          <cell r="K327">
            <v>0.24</v>
          </cell>
          <cell r="O327">
            <v>2.06</v>
          </cell>
          <cell r="U327">
            <v>40940</v>
          </cell>
        </row>
        <row r="328">
          <cell r="C328">
            <v>0</v>
          </cell>
          <cell r="F328">
            <v>11.4</v>
          </cell>
          <cell r="K328">
            <v>0.12</v>
          </cell>
          <cell r="O328">
            <v>1.06</v>
          </cell>
          <cell r="U328">
            <v>40940</v>
          </cell>
        </row>
        <row r="329">
          <cell r="C329">
            <v>1</v>
          </cell>
          <cell r="F329">
            <v>1058.1199999999999</v>
          </cell>
          <cell r="K329">
            <v>12.54</v>
          </cell>
          <cell r="O329">
            <v>110.12</v>
          </cell>
          <cell r="U329">
            <v>40940</v>
          </cell>
        </row>
        <row r="330">
          <cell r="C330">
            <v>2</v>
          </cell>
          <cell r="F330">
            <v>551.80999999999995</v>
          </cell>
          <cell r="K330">
            <v>7.77</v>
          </cell>
          <cell r="O330">
            <v>67.81</v>
          </cell>
          <cell r="U330">
            <v>40940</v>
          </cell>
        </row>
        <row r="331">
          <cell r="C331">
            <v>15</v>
          </cell>
          <cell r="F331">
            <v>89.61</v>
          </cell>
          <cell r="K331">
            <v>2.3199999999999998</v>
          </cell>
          <cell r="O331">
            <v>20.239999999999998</v>
          </cell>
          <cell r="U331">
            <v>40940</v>
          </cell>
        </row>
        <row r="332">
          <cell r="C332">
            <v>15</v>
          </cell>
          <cell r="F332">
            <v>681.12</v>
          </cell>
          <cell r="K332">
            <v>9.27</v>
          </cell>
          <cell r="O332">
            <v>80.790000000000006</v>
          </cell>
          <cell r="U332">
            <v>40940</v>
          </cell>
        </row>
        <row r="333">
          <cell r="C333">
            <v>15</v>
          </cell>
          <cell r="F333">
            <v>4724.68</v>
          </cell>
          <cell r="K333">
            <v>88.51</v>
          </cell>
          <cell r="O333">
            <v>771.71</v>
          </cell>
          <cell r="U333">
            <v>40940</v>
          </cell>
        </row>
        <row r="334">
          <cell r="C334">
            <v>15</v>
          </cell>
          <cell r="F334">
            <v>36.14</v>
          </cell>
          <cell r="K334">
            <v>0.97</v>
          </cell>
          <cell r="O334">
            <v>8.4499999999999993</v>
          </cell>
          <cell r="U334">
            <v>40940</v>
          </cell>
        </row>
        <row r="335">
          <cell r="C335">
            <v>2</v>
          </cell>
          <cell r="F335">
            <v>9.6300000000000008</v>
          </cell>
          <cell r="K335">
            <v>-0.17</v>
          </cell>
          <cell r="O335">
            <v>2.13</v>
          </cell>
          <cell r="U335">
            <v>40940</v>
          </cell>
        </row>
        <row r="336">
          <cell r="C336">
            <v>2</v>
          </cell>
          <cell r="F336">
            <v>-63.4</v>
          </cell>
          <cell r="K336">
            <v>2.75</v>
          </cell>
          <cell r="O336">
            <v>-14.35</v>
          </cell>
          <cell r="U336">
            <v>40940</v>
          </cell>
        </row>
        <row r="337">
          <cell r="C337">
            <v>0</v>
          </cell>
          <cell r="F337">
            <v>540.54999999999995</v>
          </cell>
          <cell r="K337">
            <v>14.46</v>
          </cell>
          <cell r="O337">
            <v>126.18</v>
          </cell>
          <cell r="U337">
            <v>40940</v>
          </cell>
        </row>
        <row r="338">
          <cell r="C338">
            <v>1</v>
          </cell>
          <cell r="F338">
            <v>482.44</v>
          </cell>
          <cell r="K338">
            <v>13.28</v>
          </cell>
          <cell r="O338">
            <v>115.84</v>
          </cell>
          <cell r="U338">
            <v>40940</v>
          </cell>
        </row>
        <row r="339">
          <cell r="C339">
            <v>2</v>
          </cell>
          <cell r="F339">
            <v>13721.94</v>
          </cell>
          <cell r="K339">
            <v>391.58</v>
          </cell>
          <cell r="O339">
            <v>3420.53</v>
          </cell>
          <cell r="U339">
            <v>40940</v>
          </cell>
        </row>
        <row r="340">
          <cell r="C340">
            <v>4</v>
          </cell>
          <cell r="F340">
            <v>849.05</v>
          </cell>
          <cell r="K340">
            <v>25.47</v>
          </cell>
          <cell r="O340">
            <v>221.95</v>
          </cell>
          <cell r="U340">
            <v>40940</v>
          </cell>
        </row>
        <row r="341">
          <cell r="C341">
            <v>15</v>
          </cell>
          <cell r="F341">
            <v>12.78</v>
          </cell>
          <cell r="K341">
            <v>0.25</v>
          </cell>
          <cell r="O341">
            <v>2.19</v>
          </cell>
          <cell r="U341">
            <v>40940</v>
          </cell>
        </row>
        <row r="342">
          <cell r="C342">
            <v>16</v>
          </cell>
          <cell r="F342">
            <v>3848.32</v>
          </cell>
          <cell r="K342">
            <v>111.56</v>
          </cell>
          <cell r="O342">
            <v>972.34</v>
          </cell>
          <cell r="U342">
            <v>40940</v>
          </cell>
        </row>
        <row r="343">
          <cell r="C343">
            <v>17</v>
          </cell>
          <cell r="F343">
            <v>41.68</v>
          </cell>
          <cell r="K343">
            <v>0.99</v>
          </cell>
          <cell r="O343">
            <v>8.65</v>
          </cell>
          <cell r="U343">
            <v>40940</v>
          </cell>
        </row>
        <row r="344">
          <cell r="C344">
            <v>18</v>
          </cell>
          <cell r="F344">
            <v>99.48</v>
          </cell>
          <cell r="K344">
            <v>2.4700000000000002</v>
          </cell>
          <cell r="O344">
            <v>21.57</v>
          </cell>
          <cell r="U344">
            <v>40940</v>
          </cell>
        </row>
        <row r="345">
          <cell r="C345">
            <v>2</v>
          </cell>
          <cell r="F345">
            <v>-514.27</v>
          </cell>
          <cell r="K345">
            <v>-0.61</v>
          </cell>
          <cell r="O345">
            <v>-15.33</v>
          </cell>
          <cell r="U345">
            <v>40940</v>
          </cell>
        </row>
        <row r="346">
          <cell r="C346">
            <v>0</v>
          </cell>
          <cell r="F346">
            <v>42.7</v>
          </cell>
          <cell r="K346">
            <v>-2.2400000000000002</v>
          </cell>
          <cell r="O346">
            <v>11.42</v>
          </cell>
          <cell r="U346">
            <v>40940</v>
          </cell>
        </row>
        <row r="347">
          <cell r="C347">
            <v>0</v>
          </cell>
          <cell r="F347">
            <v>9664.9500000000007</v>
          </cell>
          <cell r="K347">
            <v>178.67</v>
          </cell>
          <cell r="O347">
            <v>1574.14</v>
          </cell>
          <cell r="U347">
            <v>40940</v>
          </cell>
        </row>
        <row r="348">
          <cell r="C348">
            <v>1</v>
          </cell>
          <cell r="F348">
            <v>4331.54</v>
          </cell>
          <cell r="K348">
            <v>68.22</v>
          </cell>
          <cell r="O348">
            <v>595.92999999999995</v>
          </cell>
          <cell r="U348">
            <v>40940</v>
          </cell>
        </row>
        <row r="349">
          <cell r="C349">
            <v>2</v>
          </cell>
          <cell r="F349">
            <v>11369.74</v>
          </cell>
          <cell r="K349">
            <v>257.11</v>
          </cell>
          <cell r="O349">
            <v>2244.92</v>
          </cell>
          <cell r="U349">
            <v>40940</v>
          </cell>
        </row>
        <row r="350">
          <cell r="C350">
            <v>4</v>
          </cell>
          <cell r="F350">
            <v>1200.43</v>
          </cell>
          <cell r="K350">
            <v>30.29</v>
          </cell>
          <cell r="O350">
            <v>264.55</v>
          </cell>
          <cell r="U350">
            <v>40940</v>
          </cell>
        </row>
        <row r="351">
          <cell r="C351">
            <v>15</v>
          </cell>
          <cell r="F351">
            <v>63.84</v>
          </cell>
          <cell r="K351">
            <v>0.36</v>
          </cell>
          <cell r="O351">
            <v>3.18</v>
          </cell>
          <cell r="U351">
            <v>40940</v>
          </cell>
        </row>
        <row r="352">
          <cell r="C352">
            <v>16</v>
          </cell>
          <cell r="F352">
            <v>2069.79</v>
          </cell>
          <cell r="K352">
            <v>39.840000000000003</v>
          </cell>
          <cell r="O352">
            <v>347.24</v>
          </cell>
          <cell r="U352">
            <v>40940</v>
          </cell>
        </row>
        <row r="353">
          <cell r="C353">
            <v>17</v>
          </cell>
          <cell r="F353">
            <v>15.72</v>
          </cell>
          <cell r="K353">
            <v>0.24</v>
          </cell>
          <cell r="O353">
            <v>2.12</v>
          </cell>
          <cell r="U353">
            <v>40940</v>
          </cell>
        </row>
        <row r="354">
          <cell r="C354">
            <v>18</v>
          </cell>
          <cell r="F354">
            <v>21.36</v>
          </cell>
          <cell r="K354">
            <v>0.42</v>
          </cell>
          <cell r="O354">
            <v>3.66</v>
          </cell>
          <cell r="U354">
            <v>40940</v>
          </cell>
        </row>
        <row r="355">
          <cell r="C355">
            <v>0</v>
          </cell>
          <cell r="F355">
            <v>-15.69</v>
          </cell>
          <cell r="K355">
            <v>0</v>
          </cell>
          <cell r="O355">
            <v>0</v>
          </cell>
          <cell r="U355">
            <v>40940</v>
          </cell>
        </row>
        <row r="356">
          <cell r="C356">
            <v>1</v>
          </cell>
          <cell r="F356">
            <v>-11.34</v>
          </cell>
          <cell r="K356">
            <v>-0.19</v>
          </cell>
          <cell r="O356">
            <v>-2.19</v>
          </cell>
          <cell r="U356">
            <v>40940</v>
          </cell>
        </row>
        <row r="357">
          <cell r="C357">
            <v>2</v>
          </cell>
          <cell r="F357">
            <v>-51.08</v>
          </cell>
          <cell r="K357">
            <v>-0.68</v>
          </cell>
          <cell r="O357">
            <v>-8.1199999999999992</v>
          </cell>
          <cell r="U357">
            <v>40940</v>
          </cell>
        </row>
        <row r="358">
          <cell r="C358">
            <v>1</v>
          </cell>
          <cell r="F358">
            <v>109.68</v>
          </cell>
          <cell r="K358">
            <v>1.68</v>
          </cell>
          <cell r="O358">
            <v>14.64</v>
          </cell>
          <cell r="U358">
            <v>40940</v>
          </cell>
        </row>
        <row r="359">
          <cell r="C359">
            <v>2</v>
          </cell>
          <cell r="F359">
            <v>252.42</v>
          </cell>
          <cell r="K359">
            <v>3.62</v>
          </cell>
          <cell r="O359">
            <v>31.36</v>
          </cell>
          <cell r="U359">
            <v>40940</v>
          </cell>
        </row>
        <row r="360">
          <cell r="C360">
            <v>0</v>
          </cell>
          <cell r="F360">
            <v>-12888.72</v>
          </cell>
          <cell r="K360">
            <v>1129.2</v>
          </cell>
          <cell r="O360">
            <v>-5150.8</v>
          </cell>
          <cell r="U360">
            <v>40940</v>
          </cell>
        </row>
        <row r="361">
          <cell r="C361">
            <v>0</v>
          </cell>
          <cell r="F361">
            <v>5134.7700000000004</v>
          </cell>
          <cell r="K361">
            <v>0</v>
          </cell>
          <cell r="O361">
            <v>1570.84</v>
          </cell>
          <cell r="U361">
            <v>40940</v>
          </cell>
        </row>
        <row r="362">
          <cell r="C362">
            <v>0</v>
          </cell>
          <cell r="F362">
            <v>-210090.79</v>
          </cell>
          <cell r="K362">
            <v>-5769.21</v>
          </cell>
          <cell r="O362">
            <v>-57492.58</v>
          </cell>
          <cell r="U362">
            <v>40940</v>
          </cell>
        </row>
        <row r="363">
          <cell r="C363">
            <v>1</v>
          </cell>
          <cell r="F363">
            <v>-1210.58</v>
          </cell>
          <cell r="K363">
            <v>-35.130000000000003</v>
          </cell>
          <cell r="O363">
            <v>-349.51</v>
          </cell>
          <cell r="U363">
            <v>40940</v>
          </cell>
        </row>
        <row r="364">
          <cell r="C364">
            <v>60</v>
          </cell>
          <cell r="F364">
            <v>-7.26</v>
          </cell>
          <cell r="K364">
            <v>0</v>
          </cell>
          <cell r="O364">
            <v>-2.29</v>
          </cell>
          <cell r="U364">
            <v>40940</v>
          </cell>
        </row>
        <row r="365">
          <cell r="C365">
            <v>0</v>
          </cell>
          <cell r="F365">
            <v>414.46</v>
          </cell>
          <cell r="K365">
            <v>0</v>
          </cell>
          <cell r="O365">
            <v>125.54</v>
          </cell>
          <cell r="U365">
            <v>40940</v>
          </cell>
        </row>
        <row r="366">
          <cell r="C366">
            <v>0</v>
          </cell>
          <cell r="F366">
            <v>9228.35</v>
          </cell>
          <cell r="K366">
            <v>-796.86</v>
          </cell>
          <cell r="O366">
            <v>3601.15</v>
          </cell>
          <cell r="U366">
            <v>40940</v>
          </cell>
        </row>
        <row r="367">
          <cell r="C367">
            <v>0</v>
          </cell>
          <cell r="F367">
            <v>3553.61</v>
          </cell>
          <cell r="K367">
            <v>0</v>
          </cell>
          <cell r="O367">
            <v>1088.8900000000001</v>
          </cell>
          <cell r="U367">
            <v>40940</v>
          </cell>
        </row>
        <row r="368">
          <cell r="C368">
            <v>0</v>
          </cell>
          <cell r="F368">
            <v>11073066.43</v>
          </cell>
          <cell r="K368">
            <v>379735.92</v>
          </cell>
          <cell r="O368">
            <v>3313363.21</v>
          </cell>
          <cell r="U368">
            <v>40940</v>
          </cell>
        </row>
        <row r="369">
          <cell r="C369">
            <v>1</v>
          </cell>
          <cell r="F369">
            <v>118918.5</v>
          </cell>
          <cell r="K369">
            <v>3975.77</v>
          </cell>
          <cell r="O369">
            <v>34717.43</v>
          </cell>
          <cell r="U369">
            <v>40940</v>
          </cell>
        </row>
        <row r="370">
          <cell r="C370">
            <v>16</v>
          </cell>
          <cell r="F370">
            <v>44.93</v>
          </cell>
          <cell r="K370">
            <v>1.3</v>
          </cell>
          <cell r="O370">
            <v>11.27</v>
          </cell>
          <cell r="U370">
            <v>40940</v>
          </cell>
        </row>
        <row r="371">
          <cell r="C371">
            <v>60</v>
          </cell>
          <cell r="F371">
            <v>178.21</v>
          </cell>
          <cell r="K371">
            <v>6.29</v>
          </cell>
          <cell r="O371">
            <v>54.79</v>
          </cell>
          <cell r="U371">
            <v>40940</v>
          </cell>
        </row>
        <row r="372">
          <cell r="C372">
            <v>15</v>
          </cell>
          <cell r="F372">
            <v>45.6</v>
          </cell>
          <cell r="K372">
            <v>3.2</v>
          </cell>
          <cell r="O372">
            <v>27.89</v>
          </cell>
          <cell r="U372">
            <v>40940</v>
          </cell>
        </row>
        <row r="373">
          <cell r="C373">
            <v>15</v>
          </cell>
          <cell r="F373">
            <v>5.22</v>
          </cell>
          <cell r="K373">
            <v>0.12</v>
          </cell>
          <cell r="O373">
            <v>1.06</v>
          </cell>
          <cell r="U373">
            <v>40940</v>
          </cell>
        </row>
        <row r="374">
          <cell r="C374">
            <v>15</v>
          </cell>
          <cell r="F374">
            <v>332.71</v>
          </cell>
          <cell r="K374">
            <v>23.34</v>
          </cell>
          <cell r="O374">
            <v>203.46</v>
          </cell>
          <cell r="U374">
            <v>40940</v>
          </cell>
        </row>
        <row r="375">
          <cell r="C375">
            <v>2</v>
          </cell>
          <cell r="F375">
            <v>2520.6</v>
          </cell>
          <cell r="K375">
            <v>51.69</v>
          </cell>
          <cell r="O375">
            <v>450.31</v>
          </cell>
          <cell r="U375">
            <v>40940</v>
          </cell>
        </row>
        <row r="376">
          <cell r="C376">
            <v>15</v>
          </cell>
          <cell r="F376">
            <v>13903.88</v>
          </cell>
          <cell r="K376">
            <v>314.58999999999997</v>
          </cell>
          <cell r="O376">
            <v>2740.91</v>
          </cell>
          <cell r="U376">
            <v>40940</v>
          </cell>
        </row>
        <row r="377">
          <cell r="C377">
            <v>15</v>
          </cell>
          <cell r="F377">
            <v>333.26</v>
          </cell>
          <cell r="K377">
            <v>5.34</v>
          </cell>
          <cell r="O377">
            <v>46.59</v>
          </cell>
          <cell r="U377">
            <v>40940</v>
          </cell>
        </row>
        <row r="378">
          <cell r="C378">
            <v>15</v>
          </cell>
          <cell r="F378">
            <v>394.75</v>
          </cell>
          <cell r="K378">
            <v>8.6</v>
          </cell>
          <cell r="O378">
            <v>75.099999999999994</v>
          </cell>
          <cell r="U378">
            <v>40940</v>
          </cell>
        </row>
        <row r="379">
          <cell r="C379">
            <v>2</v>
          </cell>
          <cell r="F379">
            <v>20.100000000000001</v>
          </cell>
          <cell r="K379">
            <v>0.48</v>
          </cell>
          <cell r="O379">
            <v>4.2</v>
          </cell>
          <cell r="U379">
            <v>40940</v>
          </cell>
        </row>
        <row r="380">
          <cell r="C380">
            <v>15</v>
          </cell>
          <cell r="F380">
            <v>2291.87</v>
          </cell>
          <cell r="K380">
            <v>42.56</v>
          </cell>
          <cell r="O380">
            <v>370.75</v>
          </cell>
          <cell r="U380">
            <v>40940</v>
          </cell>
        </row>
        <row r="381">
          <cell r="C381">
            <v>15</v>
          </cell>
          <cell r="F381">
            <v>3137.95</v>
          </cell>
          <cell r="K381">
            <v>-207.43</v>
          </cell>
          <cell r="O381">
            <v>1064.82</v>
          </cell>
          <cell r="U381">
            <v>40940</v>
          </cell>
        </row>
        <row r="382">
          <cell r="C382">
            <v>2</v>
          </cell>
          <cell r="F382">
            <v>47.26</v>
          </cell>
          <cell r="K382">
            <v>1.04</v>
          </cell>
          <cell r="O382">
            <v>9.11</v>
          </cell>
          <cell r="U382">
            <v>40940</v>
          </cell>
        </row>
        <row r="383">
          <cell r="C383">
            <v>15</v>
          </cell>
          <cell r="F383">
            <v>94178.95</v>
          </cell>
          <cell r="K383">
            <v>2298.98</v>
          </cell>
          <cell r="O383">
            <v>21763.31</v>
          </cell>
          <cell r="U383">
            <v>40940</v>
          </cell>
        </row>
        <row r="384">
          <cell r="C384">
            <v>2</v>
          </cell>
          <cell r="F384">
            <v>1421.71</v>
          </cell>
          <cell r="K384">
            <v>9.92</v>
          </cell>
          <cell r="O384">
            <v>86.39</v>
          </cell>
          <cell r="U384">
            <v>40940</v>
          </cell>
        </row>
        <row r="385">
          <cell r="C385">
            <v>15</v>
          </cell>
          <cell r="F385">
            <v>7331.03</v>
          </cell>
          <cell r="K385">
            <v>73.33</v>
          </cell>
          <cell r="O385">
            <v>638.9</v>
          </cell>
          <cell r="U385">
            <v>40940</v>
          </cell>
        </row>
        <row r="386">
          <cell r="C386">
            <v>15</v>
          </cell>
          <cell r="F386">
            <v>33.89</v>
          </cell>
          <cell r="K386">
            <v>0.43</v>
          </cell>
          <cell r="O386">
            <v>3.76</v>
          </cell>
          <cell r="U386">
            <v>40940</v>
          </cell>
        </row>
        <row r="387">
          <cell r="C387">
            <v>2</v>
          </cell>
          <cell r="F387">
            <v>1983.85</v>
          </cell>
          <cell r="K387">
            <v>16.71</v>
          </cell>
          <cell r="O387">
            <v>145.51</v>
          </cell>
          <cell r="U387">
            <v>40940</v>
          </cell>
        </row>
        <row r="388">
          <cell r="C388">
            <v>15</v>
          </cell>
          <cell r="F388">
            <v>8364.2000000000007</v>
          </cell>
          <cell r="K388">
            <v>122.11</v>
          </cell>
          <cell r="O388">
            <v>1064.02</v>
          </cell>
          <cell r="U388">
            <v>40940</v>
          </cell>
        </row>
        <row r="389">
          <cell r="C389">
            <v>15</v>
          </cell>
          <cell r="F389">
            <v>3656.79</v>
          </cell>
          <cell r="K389">
            <v>77.59</v>
          </cell>
          <cell r="O389">
            <v>676.54</v>
          </cell>
          <cell r="U389">
            <v>40940</v>
          </cell>
        </row>
        <row r="390">
          <cell r="C390">
            <v>15</v>
          </cell>
          <cell r="F390">
            <v>116.14</v>
          </cell>
          <cell r="K390">
            <v>6.55</v>
          </cell>
          <cell r="O390">
            <v>57.11</v>
          </cell>
          <cell r="U390">
            <v>40940</v>
          </cell>
        </row>
        <row r="391">
          <cell r="C391">
            <v>0</v>
          </cell>
          <cell r="F391">
            <v>76.08</v>
          </cell>
          <cell r="K391">
            <v>2.17</v>
          </cell>
          <cell r="O391">
            <v>18.809999999999999</v>
          </cell>
          <cell r="U391">
            <v>40940</v>
          </cell>
        </row>
        <row r="392">
          <cell r="C392">
            <v>2</v>
          </cell>
          <cell r="F392">
            <v>159.91</v>
          </cell>
          <cell r="K392">
            <v>6.81</v>
          </cell>
          <cell r="O392">
            <v>59.27</v>
          </cell>
          <cell r="U392">
            <v>40940</v>
          </cell>
        </row>
        <row r="393">
          <cell r="C393">
            <v>16</v>
          </cell>
          <cell r="F393">
            <v>10.02</v>
          </cell>
          <cell r="K393">
            <v>0.48</v>
          </cell>
          <cell r="O393">
            <v>4.17</v>
          </cell>
          <cell r="U393">
            <v>40940</v>
          </cell>
        </row>
        <row r="394">
          <cell r="C394">
            <v>2</v>
          </cell>
          <cell r="F394">
            <v>23.59</v>
          </cell>
          <cell r="K394">
            <v>0.45</v>
          </cell>
          <cell r="O394">
            <v>3.89</v>
          </cell>
          <cell r="U394">
            <v>40940</v>
          </cell>
        </row>
        <row r="395">
          <cell r="C395">
            <v>16</v>
          </cell>
          <cell r="F395">
            <v>1393.46</v>
          </cell>
          <cell r="K395">
            <v>34.28</v>
          </cell>
          <cell r="O395">
            <v>298.7</v>
          </cell>
          <cell r="U395">
            <v>40940</v>
          </cell>
        </row>
        <row r="396">
          <cell r="C396">
            <v>0</v>
          </cell>
          <cell r="F396">
            <v>51.52</v>
          </cell>
          <cell r="K396">
            <v>1.4</v>
          </cell>
          <cell r="O396">
            <v>12.21</v>
          </cell>
          <cell r="U396">
            <v>40940</v>
          </cell>
        </row>
        <row r="397">
          <cell r="C397">
            <v>2</v>
          </cell>
          <cell r="F397">
            <v>23.62</v>
          </cell>
          <cell r="K397">
            <v>0.55000000000000004</v>
          </cell>
          <cell r="O397">
            <v>4.8099999999999996</v>
          </cell>
          <cell r="U397">
            <v>40940</v>
          </cell>
        </row>
        <row r="398">
          <cell r="C398">
            <v>15</v>
          </cell>
          <cell r="F398">
            <v>55.57</v>
          </cell>
          <cell r="K398">
            <v>1.47</v>
          </cell>
          <cell r="O398">
            <v>12.77</v>
          </cell>
          <cell r="U398">
            <v>40940</v>
          </cell>
        </row>
        <row r="399">
          <cell r="C399">
            <v>0</v>
          </cell>
          <cell r="F399">
            <v>21.01</v>
          </cell>
          <cell r="K399">
            <v>0.53</v>
          </cell>
          <cell r="O399">
            <v>4.6100000000000003</v>
          </cell>
          <cell r="U399">
            <v>40940</v>
          </cell>
        </row>
        <row r="400">
          <cell r="C400">
            <v>2</v>
          </cell>
          <cell r="F400">
            <v>32.31</v>
          </cell>
          <cell r="K400">
            <v>1.07</v>
          </cell>
          <cell r="O400">
            <v>9.32</v>
          </cell>
          <cell r="U400">
            <v>40940</v>
          </cell>
        </row>
        <row r="401">
          <cell r="C401">
            <v>15</v>
          </cell>
          <cell r="F401">
            <v>11.32</v>
          </cell>
          <cell r="K401">
            <v>0.32</v>
          </cell>
          <cell r="O401">
            <v>2.76</v>
          </cell>
          <cell r="U401">
            <v>40940</v>
          </cell>
        </row>
        <row r="402">
          <cell r="C402">
            <v>16</v>
          </cell>
          <cell r="F402">
            <v>12.2</v>
          </cell>
          <cell r="K402">
            <v>0.38</v>
          </cell>
          <cell r="O402">
            <v>3.3</v>
          </cell>
          <cell r="U402">
            <v>40940</v>
          </cell>
        </row>
        <row r="403">
          <cell r="C403">
            <v>2</v>
          </cell>
          <cell r="F403">
            <v>10.42</v>
          </cell>
          <cell r="K403">
            <v>0.48</v>
          </cell>
          <cell r="O403">
            <v>4.17</v>
          </cell>
          <cell r="U403">
            <v>40940</v>
          </cell>
        </row>
        <row r="404">
          <cell r="C404">
            <v>15</v>
          </cell>
          <cell r="F404">
            <v>60.49</v>
          </cell>
          <cell r="K404">
            <v>1.69</v>
          </cell>
          <cell r="O404">
            <v>14.77</v>
          </cell>
          <cell r="U404">
            <v>40940</v>
          </cell>
        </row>
        <row r="405">
          <cell r="C405">
            <v>15</v>
          </cell>
          <cell r="F405">
            <v>3046.45</v>
          </cell>
          <cell r="K405">
            <v>215.88</v>
          </cell>
          <cell r="O405">
            <v>1820.8</v>
          </cell>
          <cell r="U405">
            <v>40940</v>
          </cell>
        </row>
        <row r="406">
          <cell r="C406">
            <v>2</v>
          </cell>
          <cell r="F406">
            <v>1.1599999999999999</v>
          </cell>
          <cell r="K406">
            <v>0.06</v>
          </cell>
          <cell r="O406">
            <v>0.46</v>
          </cell>
          <cell r="U406">
            <v>40940</v>
          </cell>
        </row>
        <row r="407">
          <cell r="C407">
            <v>15</v>
          </cell>
          <cell r="F407">
            <v>4045.89</v>
          </cell>
          <cell r="K407">
            <v>187.15</v>
          </cell>
          <cell r="O407">
            <v>1628.94</v>
          </cell>
          <cell r="U407">
            <v>40940</v>
          </cell>
        </row>
        <row r="408">
          <cell r="C408">
            <v>94</v>
          </cell>
          <cell r="F408">
            <v>-4330.43</v>
          </cell>
          <cell r="K408">
            <v>0</v>
          </cell>
          <cell r="O408">
            <v>0</v>
          </cell>
          <cell r="U408">
            <v>40940</v>
          </cell>
        </row>
        <row r="409">
          <cell r="C409">
            <v>96</v>
          </cell>
          <cell r="F409">
            <v>-6250</v>
          </cell>
          <cell r="K409">
            <v>0</v>
          </cell>
          <cell r="O409">
            <v>0</v>
          </cell>
          <cell r="U409">
            <v>40940</v>
          </cell>
        </row>
        <row r="410">
          <cell r="C410">
            <v>62</v>
          </cell>
          <cell r="F410">
            <v>40390.39</v>
          </cell>
          <cell r="K410">
            <v>2502.0700000000002</v>
          </cell>
          <cell r="O410">
            <v>21808</v>
          </cell>
          <cell r="U410">
            <v>40940</v>
          </cell>
        </row>
        <row r="411">
          <cell r="C411">
            <v>64</v>
          </cell>
          <cell r="F411">
            <v>331345.84000000003</v>
          </cell>
          <cell r="K411">
            <v>20588.98</v>
          </cell>
          <cell r="O411">
            <v>179453.09</v>
          </cell>
          <cell r="U411">
            <v>40940</v>
          </cell>
        </row>
        <row r="412">
          <cell r="C412">
            <v>66</v>
          </cell>
          <cell r="F412">
            <v>45638.559999999998</v>
          </cell>
          <cell r="K412">
            <v>2774.1</v>
          </cell>
          <cell r="O412">
            <v>24179</v>
          </cell>
          <cell r="U412">
            <v>40940</v>
          </cell>
        </row>
        <row r="413">
          <cell r="C413">
            <v>64</v>
          </cell>
          <cell r="F413">
            <v>39516.42</v>
          </cell>
          <cell r="K413">
            <v>1959.48</v>
          </cell>
          <cell r="O413">
            <v>17078.759999999998</v>
          </cell>
          <cell r="U413">
            <v>40940</v>
          </cell>
        </row>
        <row r="414">
          <cell r="C414">
            <v>62</v>
          </cell>
          <cell r="F414">
            <v>68686.75</v>
          </cell>
          <cell r="K414">
            <v>1547.25</v>
          </cell>
          <cell r="O414">
            <v>13485.78</v>
          </cell>
          <cell r="U414">
            <v>40940</v>
          </cell>
        </row>
        <row r="415">
          <cell r="C415">
            <v>64</v>
          </cell>
          <cell r="F415">
            <v>261060.13</v>
          </cell>
          <cell r="K415">
            <v>8575.68</v>
          </cell>
          <cell r="O415">
            <v>74745.48</v>
          </cell>
          <cell r="U415">
            <v>40940</v>
          </cell>
        </row>
        <row r="416">
          <cell r="C416">
            <v>66</v>
          </cell>
          <cell r="F416">
            <v>31607.98</v>
          </cell>
          <cell r="K416">
            <v>914.01</v>
          </cell>
          <cell r="O416">
            <v>7966.53</v>
          </cell>
          <cell r="U416">
            <v>40940</v>
          </cell>
        </row>
        <row r="417">
          <cell r="C417">
            <v>64</v>
          </cell>
          <cell r="F417">
            <v>85048.8</v>
          </cell>
          <cell r="K417">
            <v>5278.07</v>
          </cell>
          <cell r="O417">
            <v>46003.5</v>
          </cell>
          <cell r="U417">
            <v>40940</v>
          </cell>
        </row>
        <row r="418">
          <cell r="C418">
            <v>66</v>
          </cell>
          <cell r="F418">
            <v>72124.92</v>
          </cell>
          <cell r="K418">
            <v>4457.96</v>
          </cell>
          <cell r="O418">
            <v>38855.47</v>
          </cell>
          <cell r="U418">
            <v>40940</v>
          </cell>
        </row>
        <row r="419">
          <cell r="C419">
            <v>64</v>
          </cell>
          <cell r="F419">
            <v>50517.85</v>
          </cell>
          <cell r="K419">
            <v>2161.08</v>
          </cell>
          <cell r="O419">
            <v>18835.96</v>
          </cell>
          <cell r="U419">
            <v>40940</v>
          </cell>
        </row>
        <row r="420">
          <cell r="C420">
            <v>64</v>
          </cell>
          <cell r="F420">
            <v>62220.959999999999</v>
          </cell>
          <cell r="K420">
            <v>1850.17</v>
          </cell>
          <cell r="O420">
            <v>16126.07</v>
          </cell>
          <cell r="U420">
            <v>40940</v>
          </cell>
        </row>
        <row r="421">
          <cell r="C421">
            <v>66</v>
          </cell>
          <cell r="F421">
            <v>49886.07</v>
          </cell>
          <cell r="K421">
            <v>1593.4</v>
          </cell>
          <cell r="O421">
            <v>13888.01</v>
          </cell>
          <cell r="U421">
            <v>40940</v>
          </cell>
        </row>
        <row r="422">
          <cell r="C422">
            <v>64</v>
          </cell>
          <cell r="F422">
            <v>15430.82</v>
          </cell>
          <cell r="K422">
            <v>0</v>
          </cell>
          <cell r="O422">
            <v>11319.46</v>
          </cell>
          <cell r="U422">
            <v>40940</v>
          </cell>
        </row>
        <row r="423">
          <cell r="C423">
            <v>64</v>
          </cell>
          <cell r="F423">
            <v>15370.08</v>
          </cell>
          <cell r="K423">
            <v>0</v>
          </cell>
          <cell r="O423">
            <v>11527.27</v>
          </cell>
          <cell r="U423">
            <v>40940</v>
          </cell>
        </row>
        <row r="424">
          <cell r="C424">
            <v>15</v>
          </cell>
          <cell r="F424">
            <v>62.19</v>
          </cell>
          <cell r="K424">
            <v>4.37</v>
          </cell>
          <cell r="O424">
            <v>38.03</v>
          </cell>
          <cell r="U424">
            <v>40940</v>
          </cell>
        </row>
        <row r="425">
          <cell r="C425">
            <v>0</v>
          </cell>
          <cell r="F425">
            <v>58.35</v>
          </cell>
          <cell r="K425">
            <v>4.0999999999999996</v>
          </cell>
          <cell r="O425">
            <v>35.71</v>
          </cell>
          <cell r="U425">
            <v>40940</v>
          </cell>
        </row>
        <row r="426">
          <cell r="C426">
            <v>2</v>
          </cell>
          <cell r="F426">
            <v>220.29</v>
          </cell>
          <cell r="K426">
            <v>15.44</v>
          </cell>
          <cell r="O426">
            <v>134.75</v>
          </cell>
          <cell r="U426">
            <v>40940</v>
          </cell>
        </row>
        <row r="427">
          <cell r="C427">
            <v>4</v>
          </cell>
          <cell r="F427">
            <v>54.56</v>
          </cell>
          <cell r="K427">
            <v>3.84</v>
          </cell>
          <cell r="O427">
            <v>33.36</v>
          </cell>
          <cell r="U427">
            <v>40940</v>
          </cell>
        </row>
        <row r="428">
          <cell r="C428">
            <v>15</v>
          </cell>
          <cell r="F428">
            <v>51.9</v>
          </cell>
          <cell r="K428">
            <v>3.66</v>
          </cell>
          <cell r="O428">
            <v>31.75</v>
          </cell>
          <cell r="U428">
            <v>40940</v>
          </cell>
        </row>
        <row r="429">
          <cell r="C429">
            <v>16</v>
          </cell>
          <cell r="F429">
            <v>36.1</v>
          </cell>
          <cell r="K429">
            <v>2.5299999999999998</v>
          </cell>
          <cell r="O429">
            <v>22.09</v>
          </cell>
          <cell r="U429">
            <v>40940</v>
          </cell>
        </row>
        <row r="430">
          <cell r="C430">
            <v>2</v>
          </cell>
          <cell r="F430">
            <v>77.48</v>
          </cell>
          <cell r="K430">
            <v>5.45</v>
          </cell>
          <cell r="O430">
            <v>47.38</v>
          </cell>
          <cell r="U430">
            <v>40940</v>
          </cell>
        </row>
        <row r="431">
          <cell r="C431">
            <v>15</v>
          </cell>
          <cell r="F431">
            <v>1113.58</v>
          </cell>
          <cell r="K431">
            <v>78.19</v>
          </cell>
          <cell r="O431">
            <v>681.12</v>
          </cell>
          <cell r="U431">
            <v>40940</v>
          </cell>
        </row>
        <row r="432">
          <cell r="C432">
            <v>16</v>
          </cell>
          <cell r="F432">
            <v>1418.89</v>
          </cell>
          <cell r="K432">
            <v>0</v>
          </cell>
          <cell r="O432">
            <v>734.32</v>
          </cell>
          <cell r="U432">
            <v>40940</v>
          </cell>
        </row>
        <row r="433">
          <cell r="C433">
            <v>68</v>
          </cell>
          <cell r="F433">
            <v>10260.68</v>
          </cell>
          <cell r="K433">
            <v>332.86</v>
          </cell>
          <cell r="O433">
            <v>3213.43</v>
          </cell>
          <cell r="U433">
            <v>40969</v>
          </cell>
        </row>
        <row r="434">
          <cell r="C434">
            <v>62</v>
          </cell>
          <cell r="F434">
            <v>42884.27</v>
          </cell>
          <cell r="K434">
            <v>1619.83</v>
          </cell>
          <cell r="O434">
            <v>15637.67</v>
          </cell>
          <cell r="U434">
            <v>40969</v>
          </cell>
        </row>
        <row r="435">
          <cell r="C435">
            <v>66</v>
          </cell>
          <cell r="F435">
            <v>35798.71</v>
          </cell>
          <cell r="K435">
            <v>1229.1300000000001</v>
          </cell>
          <cell r="O435">
            <v>11865.89</v>
          </cell>
          <cell r="U435">
            <v>40969</v>
          </cell>
        </row>
        <row r="436">
          <cell r="C436">
            <v>64</v>
          </cell>
          <cell r="F436">
            <v>4224.21</v>
          </cell>
          <cell r="K436">
            <v>143.66</v>
          </cell>
          <cell r="O436">
            <v>1386.86</v>
          </cell>
          <cell r="U436">
            <v>40969</v>
          </cell>
        </row>
        <row r="437">
          <cell r="C437">
            <v>67</v>
          </cell>
          <cell r="F437">
            <v>7930.51</v>
          </cell>
          <cell r="K437">
            <v>275.06</v>
          </cell>
          <cell r="O437">
            <v>2655.44</v>
          </cell>
          <cell r="U437">
            <v>40969</v>
          </cell>
        </row>
        <row r="438">
          <cell r="C438">
            <v>62</v>
          </cell>
          <cell r="F438">
            <v>1024.67</v>
          </cell>
          <cell r="K438">
            <v>24.22</v>
          </cell>
          <cell r="O438">
            <v>233.83</v>
          </cell>
          <cell r="U438">
            <v>40969</v>
          </cell>
        </row>
        <row r="439">
          <cell r="C439">
            <v>64</v>
          </cell>
          <cell r="F439">
            <v>4099.3599999999997</v>
          </cell>
          <cell r="K439">
            <v>158.58000000000001</v>
          </cell>
          <cell r="O439">
            <v>1530.94</v>
          </cell>
          <cell r="U439">
            <v>40969</v>
          </cell>
        </row>
        <row r="440">
          <cell r="C440">
            <v>2</v>
          </cell>
          <cell r="F440">
            <v>-3555.6</v>
          </cell>
          <cell r="K440">
            <v>292.08999999999997</v>
          </cell>
          <cell r="O440">
            <v>-1252.33</v>
          </cell>
          <cell r="U440">
            <v>40969</v>
          </cell>
        </row>
        <row r="441">
          <cell r="C441">
            <v>2</v>
          </cell>
          <cell r="F441">
            <v>614.48</v>
          </cell>
          <cell r="K441">
            <v>-17.79</v>
          </cell>
          <cell r="O441">
            <v>75.599999999999994</v>
          </cell>
          <cell r="U441">
            <v>40969</v>
          </cell>
        </row>
        <row r="442">
          <cell r="C442">
            <v>1</v>
          </cell>
          <cell r="F442">
            <v>25229.15</v>
          </cell>
          <cell r="K442">
            <v>748.96</v>
          </cell>
          <cell r="O442">
            <v>7229.9</v>
          </cell>
          <cell r="U442">
            <v>40969</v>
          </cell>
        </row>
        <row r="443">
          <cell r="C443">
            <v>2</v>
          </cell>
          <cell r="F443">
            <v>4832709.7699999996</v>
          </cell>
          <cell r="K443">
            <v>143336.69</v>
          </cell>
          <cell r="O443">
            <v>1381889.83</v>
          </cell>
          <cell r="U443">
            <v>40969</v>
          </cell>
        </row>
        <row r="444">
          <cell r="C444">
            <v>4</v>
          </cell>
          <cell r="F444">
            <v>272769.49</v>
          </cell>
          <cell r="K444">
            <v>7933.44</v>
          </cell>
          <cell r="O444">
            <v>76430.73</v>
          </cell>
          <cell r="U444">
            <v>40969</v>
          </cell>
        </row>
        <row r="445">
          <cell r="C445">
            <v>15</v>
          </cell>
          <cell r="F445">
            <v>7914.83</v>
          </cell>
          <cell r="K445">
            <v>237.58</v>
          </cell>
          <cell r="O445">
            <v>2293.29</v>
          </cell>
          <cell r="U445">
            <v>40969</v>
          </cell>
        </row>
        <row r="446">
          <cell r="C446">
            <v>16</v>
          </cell>
          <cell r="F446">
            <v>534052.42000000004</v>
          </cell>
          <cell r="K446">
            <v>15349.26</v>
          </cell>
          <cell r="O446">
            <v>148087.23000000001</v>
          </cell>
          <cell r="U446">
            <v>40969</v>
          </cell>
        </row>
        <row r="447">
          <cell r="C447">
            <v>17</v>
          </cell>
          <cell r="F447">
            <v>71.17</v>
          </cell>
          <cell r="K447">
            <v>1.02</v>
          </cell>
          <cell r="O447">
            <v>9.86</v>
          </cell>
          <cell r="U447">
            <v>40969</v>
          </cell>
        </row>
        <row r="448">
          <cell r="C448">
            <v>18</v>
          </cell>
          <cell r="F448">
            <v>25446.27</v>
          </cell>
          <cell r="K448">
            <v>749.85</v>
          </cell>
          <cell r="O448">
            <v>7239.07</v>
          </cell>
          <cell r="U448">
            <v>40969</v>
          </cell>
        </row>
        <row r="449">
          <cell r="C449">
            <v>62</v>
          </cell>
          <cell r="F449">
            <v>804471.65</v>
          </cell>
          <cell r="K449">
            <v>27774.12</v>
          </cell>
          <cell r="O449">
            <v>268128.67</v>
          </cell>
          <cell r="U449">
            <v>40969</v>
          </cell>
        </row>
        <row r="450">
          <cell r="C450">
            <v>64</v>
          </cell>
          <cell r="F450">
            <v>140015.32</v>
          </cell>
          <cell r="K450">
            <v>4491.6400000000003</v>
          </cell>
          <cell r="O450">
            <v>43154.33</v>
          </cell>
          <cell r="U450">
            <v>40969</v>
          </cell>
        </row>
        <row r="451">
          <cell r="C451">
            <v>66</v>
          </cell>
          <cell r="F451">
            <v>184945.25</v>
          </cell>
          <cell r="K451">
            <v>5353.85</v>
          </cell>
          <cell r="O451">
            <v>51685.57</v>
          </cell>
          <cell r="U451">
            <v>40969</v>
          </cell>
        </row>
        <row r="452">
          <cell r="C452">
            <v>2</v>
          </cell>
          <cell r="F452">
            <v>24542.09</v>
          </cell>
          <cell r="K452">
            <v>110.5</v>
          </cell>
          <cell r="O452">
            <v>4718.04</v>
          </cell>
          <cell r="U452">
            <v>40969</v>
          </cell>
        </row>
        <row r="453">
          <cell r="C453">
            <v>4</v>
          </cell>
          <cell r="F453">
            <v>1009.21</v>
          </cell>
          <cell r="K453">
            <v>10.11</v>
          </cell>
          <cell r="O453">
            <v>97.63</v>
          </cell>
          <cell r="U453">
            <v>40969</v>
          </cell>
        </row>
        <row r="454">
          <cell r="C454">
            <v>15</v>
          </cell>
          <cell r="F454">
            <v>78.84</v>
          </cell>
          <cell r="K454">
            <v>0.69</v>
          </cell>
          <cell r="O454">
            <v>6.69</v>
          </cell>
          <cell r="U454">
            <v>40969</v>
          </cell>
        </row>
        <row r="455">
          <cell r="C455">
            <v>16</v>
          </cell>
          <cell r="F455">
            <v>6551.37</v>
          </cell>
          <cell r="K455">
            <v>67.239999999999995</v>
          </cell>
          <cell r="O455">
            <v>649.23</v>
          </cell>
          <cell r="U455">
            <v>40969</v>
          </cell>
        </row>
        <row r="456">
          <cell r="C456">
            <v>62</v>
          </cell>
          <cell r="F456">
            <v>15</v>
          </cell>
          <cell r="K456">
            <v>0</v>
          </cell>
          <cell r="O456">
            <v>0</v>
          </cell>
          <cell r="U456">
            <v>40969</v>
          </cell>
        </row>
        <row r="457">
          <cell r="C457">
            <v>66</v>
          </cell>
          <cell r="F457">
            <v>1746.1</v>
          </cell>
          <cell r="K457">
            <v>18.8</v>
          </cell>
          <cell r="O457">
            <v>181.52</v>
          </cell>
          <cell r="U457">
            <v>40969</v>
          </cell>
        </row>
        <row r="458">
          <cell r="C458">
            <v>4</v>
          </cell>
          <cell r="F458">
            <v>222.82</v>
          </cell>
          <cell r="K458">
            <v>6.3</v>
          </cell>
          <cell r="O458">
            <v>60.87</v>
          </cell>
          <cell r="U458">
            <v>40969</v>
          </cell>
        </row>
        <row r="459">
          <cell r="C459">
            <v>62</v>
          </cell>
          <cell r="F459">
            <v>4220.8599999999997</v>
          </cell>
          <cell r="K459">
            <v>141.46</v>
          </cell>
          <cell r="O459">
            <v>1365.67</v>
          </cell>
          <cell r="U459">
            <v>40969</v>
          </cell>
        </row>
        <row r="460">
          <cell r="C460">
            <v>66</v>
          </cell>
          <cell r="F460">
            <v>7301.16</v>
          </cell>
          <cell r="K460">
            <v>195.68</v>
          </cell>
          <cell r="O460">
            <v>1889.11</v>
          </cell>
          <cell r="U460">
            <v>40969</v>
          </cell>
        </row>
        <row r="461">
          <cell r="C461">
            <v>66</v>
          </cell>
          <cell r="F461">
            <v>9941.58</v>
          </cell>
          <cell r="K461">
            <v>349.08</v>
          </cell>
          <cell r="O461">
            <v>3369.95</v>
          </cell>
          <cell r="U461">
            <v>40969</v>
          </cell>
        </row>
        <row r="462">
          <cell r="C462">
            <v>2</v>
          </cell>
          <cell r="F462">
            <v>112914.38</v>
          </cell>
          <cell r="K462">
            <v>3598.8</v>
          </cell>
          <cell r="O462">
            <v>34699.699999999997</v>
          </cell>
          <cell r="U462">
            <v>40969</v>
          </cell>
        </row>
        <row r="463">
          <cell r="C463">
            <v>4</v>
          </cell>
          <cell r="F463">
            <v>7319.65</v>
          </cell>
          <cell r="K463">
            <v>198.15</v>
          </cell>
          <cell r="O463">
            <v>1913</v>
          </cell>
          <cell r="U463">
            <v>40969</v>
          </cell>
        </row>
        <row r="464">
          <cell r="C464">
            <v>16</v>
          </cell>
          <cell r="F464">
            <v>1825.12</v>
          </cell>
          <cell r="K464">
            <v>47.95</v>
          </cell>
          <cell r="O464">
            <v>462.93</v>
          </cell>
          <cell r="U464">
            <v>40969</v>
          </cell>
        </row>
        <row r="465">
          <cell r="C465">
            <v>17</v>
          </cell>
          <cell r="F465">
            <v>1804.49</v>
          </cell>
          <cell r="K465">
            <v>37.549999999999997</v>
          </cell>
          <cell r="O465">
            <v>362.52</v>
          </cell>
          <cell r="U465">
            <v>40969</v>
          </cell>
        </row>
        <row r="466">
          <cell r="C466">
            <v>62</v>
          </cell>
          <cell r="F466">
            <v>11722.49</v>
          </cell>
          <cell r="K466">
            <v>380.98</v>
          </cell>
          <cell r="O466">
            <v>3677.96</v>
          </cell>
          <cell r="U466">
            <v>40969</v>
          </cell>
        </row>
        <row r="467">
          <cell r="C467">
            <v>66</v>
          </cell>
          <cell r="F467">
            <v>6806.11</v>
          </cell>
          <cell r="K467">
            <v>211.88</v>
          </cell>
          <cell r="O467">
            <v>2045.5</v>
          </cell>
          <cell r="U467">
            <v>40969</v>
          </cell>
        </row>
        <row r="468">
          <cell r="C468">
            <v>2</v>
          </cell>
          <cell r="F468">
            <v>23.02</v>
          </cell>
          <cell r="K468">
            <v>0</v>
          </cell>
          <cell r="O468">
            <v>0</v>
          </cell>
          <cell r="U468">
            <v>40969</v>
          </cell>
        </row>
        <row r="469">
          <cell r="C469">
            <v>16</v>
          </cell>
          <cell r="F469">
            <v>275.36</v>
          </cell>
          <cell r="K469">
            <v>2.77</v>
          </cell>
          <cell r="O469">
            <v>26.78</v>
          </cell>
          <cell r="U469">
            <v>40969</v>
          </cell>
        </row>
        <row r="470">
          <cell r="C470">
            <v>2</v>
          </cell>
          <cell r="F470">
            <v>69068.600000000006</v>
          </cell>
          <cell r="K470">
            <v>1623.05</v>
          </cell>
          <cell r="O470">
            <v>15669.45</v>
          </cell>
          <cell r="U470">
            <v>40969</v>
          </cell>
        </row>
        <row r="471">
          <cell r="C471">
            <v>62</v>
          </cell>
          <cell r="F471">
            <v>5557.7</v>
          </cell>
          <cell r="K471">
            <v>151.06</v>
          </cell>
          <cell r="O471">
            <v>1458.34</v>
          </cell>
          <cell r="U471">
            <v>40969</v>
          </cell>
        </row>
        <row r="472">
          <cell r="C472">
            <v>2</v>
          </cell>
          <cell r="F472">
            <v>1606.03</v>
          </cell>
          <cell r="K472">
            <v>17.600000000000001</v>
          </cell>
          <cell r="O472">
            <v>162.19999999999999</v>
          </cell>
          <cell r="U472">
            <v>40969</v>
          </cell>
        </row>
        <row r="473">
          <cell r="C473">
            <v>2</v>
          </cell>
          <cell r="F473">
            <v>54644.61</v>
          </cell>
          <cell r="K473">
            <v>1359.07</v>
          </cell>
          <cell r="O473">
            <v>13122.31</v>
          </cell>
          <cell r="U473">
            <v>40969</v>
          </cell>
        </row>
        <row r="474">
          <cell r="C474">
            <v>2</v>
          </cell>
          <cell r="F474">
            <v>8545.01</v>
          </cell>
          <cell r="K474">
            <v>142.69</v>
          </cell>
          <cell r="O474">
            <v>1389.28</v>
          </cell>
          <cell r="U474">
            <v>40969</v>
          </cell>
        </row>
        <row r="475">
          <cell r="C475">
            <v>62</v>
          </cell>
          <cell r="F475">
            <v>842.99</v>
          </cell>
          <cell r="K475">
            <v>0</v>
          </cell>
          <cell r="O475">
            <v>427.37</v>
          </cell>
          <cell r="U475">
            <v>40969</v>
          </cell>
        </row>
        <row r="476">
          <cell r="C476">
            <v>64</v>
          </cell>
          <cell r="F476">
            <v>-450.54</v>
          </cell>
          <cell r="K476">
            <v>0</v>
          </cell>
          <cell r="O476">
            <v>-586.98</v>
          </cell>
          <cell r="U476">
            <v>40969</v>
          </cell>
        </row>
        <row r="477">
          <cell r="C477">
            <v>92</v>
          </cell>
          <cell r="F477">
            <v>-819.62</v>
          </cell>
          <cell r="K477">
            <v>0</v>
          </cell>
          <cell r="O477">
            <v>0</v>
          </cell>
          <cell r="U477">
            <v>40969</v>
          </cell>
        </row>
        <row r="478">
          <cell r="C478">
            <v>94</v>
          </cell>
          <cell r="F478">
            <v>-13561.5</v>
          </cell>
          <cell r="K478">
            <v>0</v>
          </cell>
          <cell r="O478">
            <v>0</v>
          </cell>
          <cell r="U478">
            <v>40969</v>
          </cell>
        </row>
        <row r="479">
          <cell r="C479">
            <v>96</v>
          </cell>
          <cell r="F479">
            <v>-2801.27</v>
          </cell>
          <cell r="K479">
            <v>0</v>
          </cell>
          <cell r="O479">
            <v>0</v>
          </cell>
          <cell r="U479">
            <v>40969</v>
          </cell>
        </row>
        <row r="480">
          <cell r="C480">
            <v>62</v>
          </cell>
          <cell r="F480">
            <v>622624.71</v>
          </cell>
          <cell r="K480">
            <v>40608.199999999997</v>
          </cell>
          <cell r="O480">
            <v>392028.1</v>
          </cell>
          <cell r="U480">
            <v>40969</v>
          </cell>
        </row>
        <row r="481">
          <cell r="C481">
            <v>64</v>
          </cell>
          <cell r="F481">
            <v>743065.96</v>
          </cell>
          <cell r="K481">
            <v>48526.04</v>
          </cell>
          <cell r="O481">
            <v>468466.6</v>
          </cell>
          <cell r="U481">
            <v>40969</v>
          </cell>
        </row>
        <row r="482">
          <cell r="C482">
            <v>66</v>
          </cell>
          <cell r="F482">
            <v>52431.67</v>
          </cell>
          <cell r="K482">
            <v>3422.86</v>
          </cell>
          <cell r="O482">
            <v>33044.06</v>
          </cell>
          <cell r="U482">
            <v>40969</v>
          </cell>
        </row>
        <row r="483">
          <cell r="C483">
            <v>68</v>
          </cell>
          <cell r="F483">
            <v>4587.67</v>
          </cell>
          <cell r="K483">
            <v>300.01</v>
          </cell>
          <cell r="O483">
            <v>2896.25</v>
          </cell>
          <cell r="U483">
            <v>40969</v>
          </cell>
        </row>
        <row r="484">
          <cell r="C484">
            <v>64</v>
          </cell>
          <cell r="F484">
            <v>75606</v>
          </cell>
          <cell r="K484">
            <v>2788.7</v>
          </cell>
          <cell r="O484">
            <v>26921.86</v>
          </cell>
          <cell r="U484">
            <v>40969</v>
          </cell>
        </row>
        <row r="485">
          <cell r="C485">
            <v>16</v>
          </cell>
          <cell r="F485">
            <v>246.86</v>
          </cell>
          <cell r="K485">
            <v>1.6</v>
          </cell>
          <cell r="O485">
            <v>15.45</v>
          </cell>
          <cell r="U485">
            <v>40969</v>
          </cell>
        </row>
        <row r="486">
          <cell r="C486">
            <v>62</v>
          </cell>
          <cell r="F486">
            <v>882129.79</v>
          </cell>
          <cell r="K486">
            <v>16779.5</v>
          </cell>
          <cell r="O486">
            <v>161988</v>
          </cell>
          <cell r="U486">
            <v>40969</v>
          </cell>
        </row>
        <row r="487">
          <cell r="C487">
            <v>64</v>
          </cell>
          <cell r="F487">
            <v>1110523.29</v>
          </cell>
          <cell r="K487">
            <v>20735.18</v>
          </cell>
          <cell r="O487">
            <v>200175.68</v>
          </cell>
          <cell r="U487">
            <v>40969</v>
          </cell>
        </row>
        <row r="488">
          <cell r="C488">
            <v>66</v>
          </cell>
          <cell r="F488">
            <v>124367.84</v>
          </cell>
          <cell r="K488">
            <v>1847.84</v>
          </cell>
          <cell r="O488">
            <v>17838.919999999998</v>
          </cell>
          <cell r="U488">
            <v>40969</v>
          </cell>
        </row>
        <row r="489">
          <cell r="C489">
            <v>68</v>
          </cell>
          <cell r="F489">
            <v>5617.35</v>
          </cell>
          <cell r="K489">
            <v>115.94</v>
          </cell>
          <cell r="O489">
            <v>1119.25</v>
          </cell>
          <cell r="U489">
            <v>40969</v>
          </cell>
        </row>
        <row r="490">
          <cell r="C490">
            <v>62</v>
          </cell>
          <cell r="F490">
            <v>7983.94</v>
          </cell>
          <cell r="K490">
            <v>514.66999999999996</v>
          </cell>
          <cell r="O490">
            <v>4968.55</v>
          </cell>
          <cell r="U490">
            <v>40969</v>
          </cell>
        </row>
        <row r="491">
          <cell r="C491">
            <v>64</v>
          </cell>
          <cell r="F491">
            <v>46381.98</v>
          </cell>
          <cell r="K491">
            <v>2963.44</v>
          </cell>
          <cell r="O491">
            <v>28608.799999999999</v>
          </cell>
          <cell r="U491">
            <v>40969</v>
          </cell>
        </row>
        <row r="492">
          <cell r="C492">
            <v>66</v>
          </cell>
          <cell r="F492">
            <v>4956</v>
          </cell>
          <cell r="K492">
            <v>324.18</v>
          </cell>
          <cell r="O492">
            <v>3129.65</v>
          </cell>
          <cell r="U492">
            <v>40969</v>
          </cell>
        </row>
        <row r="493">
          <cell r="C493">
            <v>62</v>
          </cell>
          <cell r="F493">
            <v>14626.88</v>
          </cell>
          <cell r="K493">
            <v>234.52</v>
          </cell>
          <cell r="O493">
            <v>2264.0100000000002</v>
          </cell>
          <cell r="U493">
            <v>40969</v>
          </cell>
        </row>
        <row r="494">
          <cell r="C494">
            <v>64</v>
          </cell>
          <cell r="F494">
            <v>51870.96</v>
          </cell>
          <cell r="K494">
            <v>1008.48</v>
          </cell>
          <cell r="O494">
            <v>9735.76</v>
          </cell>
          <cell r="U494">
            <v>40969</v>
          </cell>
        </row>
        <row r="495">
          <cell r="C495">
            <v>66</v>
          </cell>
          <cell r="F495">
            <v>10305.459999999999</v>
          </cell>
          <cell r="K495">
            <v>180.32</v>
          </cell>
          <cell r="O495">
            <v>1740.81</v>
          </cell>
          <cell r="U495">
            <v>40969</v>
          </cell>
        </row>
        <row r="496">
          <cell r="C496">
            <v>66</v>
          </cell>
          <cell r="F496">
            <v>3331.6</v>
          </cell>
          <cell r="K496">
            <v>217.93</v>
          </cell>
          <cell r="O496">
            <v>2103.86</v>
          </cell>
          <cell r="U496">
            <v>40969</v>
          </cell>
        </row>
        <row r="497">
          <cell r="C497">
            <v>66</v>
          </cell>
          <cell r="F497">
            <v>6952.75</v>
          </cell>
          <cell r="K497">
            <v>114.02</v>
          </cell>
          <cell r="O497">
            <v>1100.71</v>
          </cell>
          <cell r="U497">
            <v>40969</v>
          </cell>
        </row>
        <row r="498">
          <cell r="C498">
            <v>62</v>
          </cell>
          <cell r="F498">
            <v>-2978.41</v>
          </cell>
          <cell r="K498">
            <v>0</v>
          </cell>
          <cell r="O498">
            <v>0</v>
          </cell>
          <cell r="U498">
            <v>40969</v>
          </cell>
        </row>
        <row r="499">
          <cell r="C499">
            <v>94</v>
          </cell>
          <cell r="F499">
            <v>-18399.79</v>
          </cell>
          <cell r="K499">
            <v>0</v>
          </cell>
          <cell r="O499">
            <v>0</v>
          </cell>
          <cell r="U499">
            <v>40969</v>
          </cell>
        </row>
        <row r="500">
          <cell r="C500">
            <v>96</v>
          </cell>
          <cell r="F500">
            <v>-6358.98</v>
          </cell>
          <cell r="K500">
            <v>0</v>
          </cell>
          <cell r="O500">
            <v>0</v>
          </cell>
          <cell r="U500">
            <v>40969</v>
          </cell>
        </row>
        <row r="501">
          <cell r="C501">
            <v>62</v>
          </cell>
          <cell r="F501">
            <v>454039.13</v>
          </cell>
          <cell r="K501">
            <v>29647.99</v>
          </cell>
          <cell r="O501">
            <v>286219.28000000003</v>
          </cell>
          <cell r="U501">
            <v>40969</v>
          </cell>
        </row>
        <row r="502">
          <cell r="C502">
            <v>64</v>
          </cell>
          <cell r="F502">
            <v>412003.2</v>
          </cell>
          <cell r="K502">
            <v>26935.89</v>
          </cell>
          <cell r="O502">
            <v>260037.02</v>
          </cell>
          <cell r="U502">
            <v>40969</v>
          </cell>
        </row>
        <row r="503">
          <cell r="C503">
            <v>66</v>
          </cell>
          <cell r="F503">
            <v>164665.23000000001</v>
          </cell>
          <cell r="K503">
            <v>10532.54</v>
          </cell>
          <cell r="O503">
            <v>101680.39</v>
          </cell>
          <cell r="U503">
            <v>40969</v>
          </cell>
        </row>
        <row r="504">
          <cell r="C504">
            <v>67</v>
          </cell>
          <cell r="F504">
            <v>3253.79</v>
          </cell>
          <cell r="K504">
            <v>167.54</v>
          </cell>
          <cell r="O504">
            <v>1617.4</v>
          </cell>
          <cell r="U504">
            <v>40969</v>
          </cell>
        </row>
        <row r="505">
          <cell r="C505">
            <v>68</v>
          </cell>
          <cell r="F505">
            <v>23306.66</v>
          </cell>
          <cell r="K505">
            <v>1524.55</v>
          </cell>
          <cell r="O505">
            <v>14717.86</v>
          </cell>
          <cell r="U505">
            <v>40969</v>
          </cell>
        </row>
        <row r="506">
          <cell r="C506">
            <v>62</v>
          </cell>
          <cell r="F506">
            <v>597199.80000000005</v>
          </cell>
          <cell r="K506">
            <v>11825.2</v>
          </cell>
          <cell r="O506">
            <v>114159.62</v>
          </cell>
          <cell r="U506">
            <v>40969</v>
          </cell>
        </row>
        <row r="507">
          <cell r="C507">
            <v>64</v>
          </cell>
          <cell r="F507">
            <v>547168.23</v>
          </cell>
          <cell r="K507">
            <v>10619.43</v>
          </cell>
          <cell r="O507">
            <v>102519.02</v>
          </cell>
          <cell r="U507">
            <v>40969</v>
          </cell>
        </row>
        <row r="508">
          <cell r="C508">
            <v>66</v>
          </cell>
          <cell r="F508">
            <v>196260.12</v>
          </cell>
          <cell r="K508">
            <v>3535.03</v>
          </cell>
          <cell r="O508">
            <v>34126.86</v>
          </cell>
          <cell r="U508">
            <v>40969</v>
          </cell>
        </row>
        <row r="509">
          <cell r="C509">
            <v>67</v>
          </cell>
          <cell r="F509">
            <v>393.59</v>
          </cell>
          <cell r="K509">
            <v>2.63</v>
          </cell>
          <cell r="O509">
            <v>25.39</v>
          </cell>
          <cell r="U509">
            <v>40969</v>
          </cell>
        </row>
        <row r="510">
          <cell r="C510">
            <v>68</v>
          </cell>
          <cell r="F510">
            <v>32665.200000000001</v>
          </cell>
          <cell r="K510">
            <v>677.31</v>
          </cell>
          <cell r="O510">
            <v>6538.71</v>
          </cell>
          <cell r="U510">
            <v>40969</v>
          </cell>
        </row>
        <row r="511">
          <cell r="C511">
            <v>64</v>
          </cell>
          <cell r="F511">
            <v>14765.64</v>
          </cell>
          <cell r="K511">
            <v>0</v>
          </cell>
          <cell r="O511">
            <v>9297.5499999999993</v>
          </cell>
          <cell r="U511">
            <v>40969</v>
          </cell>
        </row>
        <row r="512">
          <cell r="C512">
            <v>2</v>
          </cell>
          <cell r="F512">
            <v>29900.29</v>
          </cell>
          <cell r="K512">
            <v>1142.25</v>
          </cell>
          <cell r="O512">
            <v>11021.41</v>
          </cell>
          <cell r="U512">
            <v>40969</v>
          </cell>
        </row>
        <row r="513">
          <cell r="C513">
            <v>4</v>
          </cell>
          <cell r="F513">
            <v>1007.52</v>
          </cell>
          <cell r="K513">
            <v>39.04</v>
          </cell>
          <cell r="O513">
            <v>376.94</v>
          </cell>
          <cell r="U513">
            <v>40969</v>
          </cell>
        </row>
        <row r="514">
          <cell r="C514">
            <v>16</v>
          </cell>
          <cell r="F514">
            <v>49544.55</v>
          </cell>
          <cell r="K514">
            <v>1937.51</v>
          </cell>
          <cell r="O514">
            <v>18704.53</v>
          </cell>
          <cell r="U514">
            <v>40969</v>
          </cell>
        </row>
        <row r="515">
          <cell r="C515">
            <v>66</v>
          </cell>
          <cell r="F515">
            <v>75868.38</v>
          </cell>
          <cell r="K515">
            <v>2999.78</v>
          </cell>
          <cell r="O515">
            <v>28750.01</v>
          </cell>
          <cell r="U515">
            <v>40969</v>
          </cell>
        </row>
        <row r="516">
          <cell r="C516">
            <v>4</v>
          </cell>
          <cell r="F516">
            <v>8.93</v>
          </cell>
          <cell r="K516">
            <v>0.24</v>
          </cell>
          <cell r="O516">
            <v>2.3199999999999998</v>
          </cell>
          <cell r="U516">
            <v>40969</v>
          </cell>
        </row>
        <row r="517">
          <cell r="C517">
            <v>16</v>
          </cell>
          <cell r="F517">
            <v>102.1</v>
          </cell>
          <cell r="K517">
            <v>2.48</v>
          </cell>
          <cell r="O517">
            <v>23.9</v>
          </cell>
          <cell r="U517">
            <v>40969</v>
          </cell>
        </row>
        <row r="518">
          <cell r="C518">
            <v>2</v>
          </cell>
          <cell r="F518">
            <v>44047.65</v>
          </cell>
          <cell r="K518">
            <v>1350</v>
          </cell>
          <cell r="O518">
            <v>13032.67</v>
          </cell>
          <cell r="U518">
            <v>40969</v>
          </cell>
        </row>
        <row r="519">
          <cell r="C519">
            <v>15</v>
          </cell>
          <cell r="F519">
            <v>3</v>
          </cell>
          <cell r="K519">
            <v>0</v>
          </cell>
          <cell r="O519">
            <v>0</v>
          </cell>
          <cell r="U519">
            <v>40969</v>
          </cell>
        </row>
        <row r="520">
          <cell r="C520">
            <v>16</v>
          </cell>
          <cell r="F520">
            <v>1391.2</v>
          </cell>
          <cell r="K520">
            <v>39.54</v>
          </cell>
          <cell r="O520">
            <v>381.56</v>
          </cell>
          <cell r="U520">
            <v>40969</v>
          </cell>
        </row>
        <row r="521">
          <cell r="C521">
            <v>2</v>
          </cell>
          <cell r="F521">
            <v>227.24</v>
          </cell>
          <cell r="K521">
            <v>0</v>
          </cell>
          <cell r="O521">
            <v>0</v>
          </cell>
          <cell r="U521">
            <v>40969</v>
          </cell>
        </row>
        <row r="522">
          <cell r="C522">
            <v>62</v>
          </cell>
          <cell r="F522">
            <v>1546.08</v>
          </cell>
          <cell r="K522">
            <v>0</v>
          </cell>
          <cell r="O522">
            <v>0</v>
          </cell>
          <cell r="U522">
            <v>40969</v>
          </cell>
        </row>
        <row r="523">
          <cell r="C523">
            <v>64</v>
          </cell>
          <cell r="F523">
            <v>247.19</v>
          </cell>
          <cell r="K523">
            <v>0</v>
          </cell>
          <cell r="O523">
            <v>0</v>
          </cell>
          <cell r="U523">
            <v>40969</v>
          </cell>
        </row>
        <row r="524">
          <cell r="C524">
            <v>66</v>
          </cell>
          <cell r="F524">
            <v>87.12</v>
          </cell>
          <cell r="K524">
            <v>0</v>
          </cell>
          <cell r="O524">
            <v>0</v>
          </cell>
          <cell r="U524">
            <v>40969</v>
          </cell>
        </row>
        <row r="525">
          <cell r="C525">
            <v>2</v>
          </cell>
          <cell r="F525">
            <v>143</v>
          </cell>
          <cell r="K525">
            <v>0</v>
          </cell>
          <cell r="O525">
            <v>0</v>
          </cell>
          <cell r="U525">
            <v>40969</v>
          </cell>
        </row>
        <row r="526">
          <cell r="C526">
            <v>16</v>
          </cell>
          <cell r="F526">
            <v>13</v>
          </cell>
          <cell r="K526">
            <v>0</v>
          </cell>
          <cell r="O526">
            <v>0</v>
          </cell>
          <cell r="U526">
            <v>40969</v>
          </cell>
        </row>
        <row r="527">
          <cell r="C527">
            <v>62</v>
          </cell>
          <cell r="F527">
            <v>143</v>
          </cell>
          <cell r="K527">
            <v>0</v>
          </cell>
          <cell r="O527">
            <v>0</v>
          </cell>
          <cell r="U527">
            <v>40969</v>
          </cell>
        </row>
        <row r="528">
          <cell r="C528">
            <v>64</v>
          </cell>
          <cell r="F528">
            <v>104</v>
          </cell>
          <cell r="K528">
            <v>0</v>
          </cell>
          <cell r="O528">
            <v>0</v>
          </cell>
          <cell r="U528">
            <v>40969</v>
          </cell>
        </row>
        <row r="529">
          <cell r="C529">
            <v>66</v>
          </cell>
          <cell r="F529">
            <v>78</v>
          </cell>
          <cell r="K529">
            <v>0</v>
          </cell>
          <cell r="O529">
            <v>0</v>
          </cell>
          <cell r="U529">
            <v>40969</v>
          </cell>
        </row>
        <row r="530">
          <cell r="C530">
            <v>68</v>
          </cell>
          <cell r="F530">
            <v>13</v>
          </cell>
          <cell r="K530">
            <v>0</v>
          </cell>
          <cell r="O530">
            <v>0</v>
          </cell>
          <cell r="U530">
            <v>40969</v>
          </cell>
        </row>
        <row r="531">
          <cell r="C531">
            <v>62</v>
          </cell>
          <cell r="F531">
            <v>12985.88</v>
          </cell>
          <cell r="K531">
            <v>0</v>
          </cell>
          <cell r="O531">
            <v>0</v>
          </cell>
          <cell r="U531">
            <v>40969</v>
          </cell>
        </row>
        <row r="532">
          <cell r="C532">
            <v>64</v>
          </cell>
          <cell r="F532">
            <v>3250</v>
          </cell>
          <cell r="K532">
            <v>0</v>
          </cell>
          <cell r="O532">
            <v>0</v>
          </cell>
          <cell r="U532">
            <v>40969</v>
          </cell>
        </row>
        <row r="533">
          <cell r="C533">
            <v>66</v>
          </cell>
          <cell r="F533">
            <v>13806</v>
          </cell>
          <cell r="K533">
            <v>0</v>
          </cell>
          <cell r="O533">
            <v>0</v>
          </cell>
          <cell r="U533">
            <v>40969</v>
          </cell>
        </row>
        <row r="534">
          <cell r="C534">
            <v>1</v>
          </cell>
          <cell r="F534">
            <v>20.59</v>
          </cell>
          <cell r="K534">
            <v>0.43</v>
          </cell>
          <cell r="O534">
            <v>4.2</v>
          </cell>
          <cell r="U534">
            <v>40969</v>
          </cell>
        </row>
        <row r="535">
          <cell r="C535">
            <v>2</v>
          </cell>
          <cell r="F535">
            <v>288.26</v>
          </cell>
          <cell r="K535">
            <v>6.02</v>
          </cell>
          <cell r="O535">
            <v>58.8</v>
          </cell>
          <cell r="U535">
            <v>40969</v>
          </cell>
        </row>
        <row r="536">
          <cell r="C536">
            <v>16</v>
          </cell>
          <cell r="F536">
            <v>452.98</v>
          </cell>
          <cell r="K536">
            <v>9.4600000000000009</v>
          </cell>
          <cell r="O536">
            <v>92.4</v>
          </cell>
          <cell r="U536">
            <v>40969</v>
          </cell>
        </row>
        <row r="537">
          <cell r="C537">
            <v>0</v>
          </cell>
          <cell r="F537">
            <v>1452.55</v>
          </cell>
          <cell r="K537">
            <v>19.8</v>
          </cell>
          <cell r="O537">
            <v>185.4</v>
          </cell>
          <cell r="U537">
            <v>40969</v>
          </cell>
        </row>
        <row r="538">
          <cell r="C538">
            <v>1</v>
          </cell>
          <cell r="F538">
            <v>118.22</v>
          </cell>
          <cell r="K538">
            <v>1.43</v>
          </cell>
          <cell r="O538">
            <v>13.39</v>
          </cell>
          <cell r="U538">
            <v>40969</v>
          </cell>
        </row>
        <row r="539">
          <cell r="C539">
            <v>2</v>
          </cell>
          <cell r="F539">
            <v>315.72000000000003</v>
          </cell>
          <cell r="K539">
            <v>4.07</v>
          </cell>
          <cell r="O539">
            <v>38.11</v>
          </cell>
          <cell r="U539">
            <v>40969</v>
          </cell>
        </row>
        <row r="540">
          <cell r="C540">
            <v>4</v>
          </cell>
          <cell r="F540">
            <v>7.99</v>
          </cell>
          <cell r="K540">
            <v>0.11</v>
          </cell>
          <cell r="O540">
            <v>1.03</v>
          </cell>
          <cell r="U540">
            <v>40969</v>
          </cell>
        </row>
        <row r="541">
          <cell r="C541">
            <v>16</v>
          </cell>
          <cell r="F541">
            <v>18.850000000000001</v>
          </cell>
          <cell r="K541">
            <v>0.22</v>
          </cell>
          <cell r="O541">
            <v>2.06</v>
          </cell>
          <cell r="U541">
            <v>40969</v>
          </cell>
        </row>
        <row r="542">
          <cell r="C542">
            <v>0</v>
          </cell>
          <cell r="F542">
            <v>-7.99</v>
          </cell>
          <cell r="K542">
            <v>-0.11</v>
          </cell>
          <cell r="O542">
            <v>-1.03</v>
          </cell>
          <cell r="U542">
            <v>40969</v>
          </cell>
        </row>
        <row r="543">
          <cell r="C543">
            <v>0</v>
          </cell>
          <cell r="F543">
            <v>11.42</v>
          </cell>
          <cell r="K543">
            <v>0.11</v>
          </cell>
          <cell r="O543">
            <v>1.06</v>
          </cell>
          <cell r="U543">
            <v>40969</v>
          </cell>
        </row>
        <row r="544">
          <cell r="C544">
            <v>1</v>
          </cell>
          <cell r="F544">
            <v>1060.08</v>
          </cell>
          <cell r="K544">
            <v>11.43</v>
          </cell>
          <cell r="O544">
            <v>110.12</v>
          </cell>
          <cell r="U544">
            <v>40969</v>
          </cell>
        </row>
        <row r="545">
          <cell r="C545">
            <v>2</v>
          </cell>
          <cell r="F545">
            <v>552.94000000000005</v>
          </cell>
          <cell r="K545">
            <v>7.04</v>
          </cell>
          <cell r="O545">
            <v>67.81</v>
          </cell>
          <cell r="U545">
            <v>40969</v>
          </cell>
        </row>
        <row r="546">
          <cell r="C546">
            <v>15</v>
          </cell>
          <cell r="F546">
            <v>89.87</v>
          </cell>
          <cell r="K546">
            <v>2.1</v>
          </cell>
          <cell r="O546">
            <v>20.239999999999998</v>
          </cell>
          <cell r="U546">
            <v>40969</v>
          </cell>
        </row>
        <row r="547">
          <cell r="C547">
            <v>15</v>
          </cell>
          <cell r="F547">
            <v>682.16</v>
          </cell>
          <cell r="K547">
            <v>8.3699999999999992</v>
          </cell>
          <cell r="O547">
            <v>80.790000000000006</v>
          </cell>
          <cell r="U547">
            <v>40969</v>
          </cell>
        </row>
        <row r="548">
          <cell r="C548">
            <v>15</v>
          </cell>
          <cell r="F548">
            <v>4734.58</v>
          </cell>
          <cell r="K548">
            <v>79.92</v>
          </cell>
          <cell r="O548">
            <v>771.71</v>
          </cell>
          <cell r="U548">
            <v>40969</v>
          </cell>
        </row>
        <row r="549">
          <cell r="C549">
            <v>15</v>
          </cell>
          <cell r="F549">
            <v>36.24</v>
          </cell>
          <cell r="K549">
            <v>0.87</v>
          </cell>
          <cell r="O549">
            <v>8.4499999999999993</v>
          </cell>
          <cell r="U549">
            <v>40969</v>
          </cell>
        </row>
        <row r="550">
          <cell r="C550">
            <v>2</v>
          </cell>
          <cell r="F550">
            <v>16.13</v>
          </cell>
          <cell r="K550">
            <v>-0.94</v>
          </cell>
          <cell r="O550">
            <v>5.6</v>
          </cell>
          <cell r="U550">
            <v>40969</v>
          </cell>
        </row>
        <row r="551">
          <cell r="C551">
            <v>2</v>
          </cell>
          <cell r="F551">
            <v>-63.16</v>
          </cell>
          <cell r="K551">
            <v>4.93</v>
          </cell>
          <cell r="O551">
            <v>-22.4</v>
          </cell>
          <cell r="U551">
            <v>40969</v>
          </cell>
        </row>
        <row r="552">
          <cell r="C552">
            <v>0</v>
          </cell>
          <cell r="F552">
            <v>529.71</v>
          </cell>
          <cell r="K552">
            <v>12.76</v>
          </cell>
          <cell r="O552">
            <v>123.31</v>
          </cell>
          <cell r="U552">
            <v>40969</v>
          </cell>
        </row>
        <row r="553">
          <cell r="C553">
            <v>1</v>
          </cell>
          <cell r="F553">
            <v>483.84</v>
          </cell>
          <cell r="K553">
            <v>11.98</v>
          </cell>
          <cell r="O553">
            <v>115.84</v>
          </cell>
          <cell r="U553">
            <v>40969</v>
          </cell>
        </row>
        <row r="554">
          <cell r="C554">
            <v>2</v>
          </cell>
          <cell r="F554">
            <v>13738.46</v>
          </cell>
          <cell r="K554">
            <v>352.74</v>
          </cell>
          <cell r="O554">
            <v>3415.76</v>
          </cell>
          <cell r="U554">
            <v>40969</v>
          </cell>
        </row>
        <row r="555">
          <cell r="C555">
            <v>4</v>
          </cell>
          <cell r="F555">
            <v>851.66</v>
          </cell>
          <cell r="K555">
            <v>22.88</v>
          </cell>
          <cell r="O555">
            <v>221.95</v>
          </cell>
          <cell r="U555">
            <v>40969</v>
          </cell>
        </row>
        <row r="556">
          <cell r="C556">
            <v>15</v>
          </cell>
          <cell r="F556">
            <v>12.81</v>
          </cell>
          <cell r="K556">
            <v>0.23</v>
          </cell>
          <cell r="O556">
            <v>2.19</v>
          </cell>
          <cell r="U556">
            <v>40969</v>
          </cell>
        </row>
        <row r="557">
          <cell r="C557">
            <v>16</v>
          </cell>
          <cell r="F557">
            <v>3859.88</v>
          </cell>
          <cell r="K557">
            <v>100.32</v>
          </cell>
          <cell r="O557">
            <v>972.34</v>
          </cell>
          <cell r="U557">
            <v>40969</v>
          </cell>
        </row>
        <row r="558">
          <cell r="C558">
            <v>17</v>
          </cell>
          <cell r="F558">
            <v>41.79</v>
          </cell>
          <cell r="K558">
            <v>0.9</v>
          </cell>
          <cell r="O558">
            <v>8.65</v>
          </cell>
          <cell r="U558">
            <v>40969</v>
          </cell>
        </row>
        <row r="559">
          <cell r="C559">
            <v>18</v>
          </cell>
          <cell r="F559">
            <v>99.75</v>
          </cell>
          <cell r="K559">
            <v>2.2400000000000002</v>
          </cell>
          <cell r="O559">
            <v>21.57</v>
          </cell>
          <cell r="U559">
            <v>40969</v>
          </cell>
        </row>
        <row r="560">
          <cell r="C560">
            <v>2</v>
          </cell>
          <cell r="F560">
            <v>-126.03</v>
          </cell>
          <cell r="K560">
            <v>-1.66</v>
          </cell>
          <cell r="O560">
            <v>-34.159999999999997</v>
          </cell>
          <cell r="U560">
            <v>40969</v>
          </cell>
        </row>
        <row r="561">
          <cell r="C561">
            <v>2</v>
          </cell>
          <cell r="F561">
            <v>31.58</v>
          </cell>
          <cell r="K561">
            <v>-1.59</v>
          </cell>
          <cell r="O561">
            <v>8.14</v>
          </cell>
          <cell r="U561">
            <v>40969</v>
          </cell>
        </row>
        <row r="562">
          <cell r="C562">
            <v>2</v>
          </cell>
          <cell r="F562">
            <v>-108.94</v>
          </cell>
          <cell r="K562">
            <v>5.53</v>
          </cell>
          <cell r="O562">
            <v>-27</v>
          </cell>
          <cell r="U562">
            <v>40969</v>
          </cell>
        </row>
        <row r="563">
          <cell r="C563">
            <v>0</v>
          </cell>
          <cell r="F563">
            <v>9624.98</v>
          </cell>
          <cell r="K563">
            <v>161.86000000000001</v>
          </cell>
          <cell r="O563">
            <v>1561.15</v>
          </cell>
          <cell r="U563">
            <v>40969</v>
          </cell>
        </row>
        <row r="564">
          <cell r="C564">
            <v>1</v>
          </cell>
          <cell r="F564">
            <v>4327.1499999999996</v>
          </cell>
          <cell r="K564">
            <v>61.28</v>
          </cell>
          <cell r="O564">
            <v>593.33000000000004</v>
          </cell>
          <cell r="U564">
            <v>40969</v>
          </cell>
        </row>
        <row r="565">
          <cell r="C565">
            <v>2</v>
          </cell>
          <cell r="F565">
            <v>11331.63</v>
          </cell>
          <cell r="K565">
            <v>229.57</v>
          </cell>
          <cell r="O565">
            <v>2228.4299999999998</v>
          </cell>
          <cell r="U565">
            <v>40969</v>
          </cell>
        </row>
        <row r="566">
          <cell r="C566">
            <v>4</v>
          </cell>
          <cell r="F566">
            <v>1287.95</v>
          </cell>
          <cell r="K566">
            <v>29.37</v>
          </cell>
          <cell r="O566">
            <v>285.11</v>
          </cell>
          <cell r="U566">
            <v>40969</v>
          </cell>
        </row>
        <row r="567">
          <cell r="C567">
            <v>15</v>
          </cell>
          <cell r="F567">
            <v>63.9</v>
          </cell>
          <cell r="K567">
            <v>0.33</v>
          </cell>
          <cell r="O567">
            <v>3.18</v>
          </cell>
          <cell r="U567">
            <v>40969</v>
          </cell>
        </row>
        <row r="568">
          <cell r="C568">
            <v>16</v>
          </cell>
          <cell r="F568">
            <v>2056.79</v>
          </cell>
          <cell r="K568">
            <v>35.479999999999997</v>
          </cell>
          <cell r="O568">
            <v>345.36</v>
          </cell>
          <cell r="U568">
            <v>40969</v>
          </cell>
        </row>
        <row r="569">
          <cell r="C569">
            <v>17</v>
          </cell>
          <cell r="F569">
            <v>15.76</v>
          </cell>
          <cell r="K569">
            <v>0.22</v>
          </cell>
          <cell r="O569">
            <v>2.12</v>
          </cell>
          <cell r="U569">
            <v>40969</v>
          </cell>
        </row>
        <row r="570">
          <cell r="C570">
            <v>18</v>
          </cell>
          <cell r="F570">
            <v>21.42</v>
          </cell>
          <cell r="K570">
            <v>0.38</v>
          </cell>
          <cell r="O570">
            <v>3.66</v>
          </cell>
          <cell r="U570">
            <v>40969</v>
          </cell>
        </row>
        <row r="571">
          <cell r="C571">
            <v>0</v>
          </cell>
          <cell r="F571">
            <v>-126</v>
          </cell>
          <cell r="K571">
            <v>0</v>
          </cell>
          <cell r="O571">
            <v>0</v>
          </cell>
          <cell r="U571">
            <v>40969</v>
          </cell>
        </row>
        <row r="572">
          <cell r="C572">
            <v>2</v>
          </cell>
          <cell r="F572">
            <v>-659.45</v>
          </cell>
          <cell r="K572">
            <v>-6.76</v>
          </cell>
          <cell r="O572">
            <v>-139.36000000000001</v>
          </cell>
          <cell r="U572">
            <v>40969</v>
          </cell>
        </row>
        <row r="573">
          <cell r="C573">
            <v>1</v>
          </cell>
          <cell r="F573">
            <v>109.92</v>
          </cell>
          <cell r="K573">
            <v>1.52</v>
          </cell>
          <cell r="O573">
            <v>14.64</v>
          </cell>
          <cell r="U573">
            <v>40969</v>
          </cell>
        </row>
        <row r="574">
          <cell r="C574">
            <v>2</v>
          </cell>
          <cell r="F574">
            <v>252.88</v>
          </cell>
          <cell r="K574">
            <v>3.23</v>
          </cell>
          <cell r="O574">
            <v>31.36</v>
          </cell>
          <cell r="U574">
            <v>40969</v>
          </cell>
        </row>
        <row r="575">
          <cell r="C575">
            <v>0</v>
          </cell>
          <cell r="F575">
            <v>-4912.62</v>
          </cell>
          <cell r="K575">
            <v>437.16</v>
          </cell>
          <cell r="O575">
            <v>-1918.28</v>
          </cell>
          <cell r="U575">
            <v>40969</v>
          </cell>
        </row>
        <row r="576">
          <cell r="C576">
            <v>1</v>
          </cell>
          <cell r="F576">
            <v>-91.71</v>
          </cell>
          <cell r="K576">
            <v>5.71</v>
          </cell>
          <cell r="O576">
            <v>-25.25</v>
          </cell>
          <cell r="U576">
            <v>40969</v>
          </cell>
        </row>
        <row r="577">
          <cell r="C577">
            <v>0</v>
          </cell>
          <cell r="F577">
            <v>-216798.45</v>
          </cell>
          <cell r="K577">
            <v>-6159.91</v>
          </cell>
          <cell r="O577">
            <v>-55045.88</v>
          </cell>
          <cell r="U577">
            <v>40969</v>
          </cell>
        </row>
        <row r="578">
          <cell r="C578">
            <v>1</v>
          </cell>
          <cell r="F578">
            <v>-591.44000000000005</v>
          </cell>
          <cell r="K578">
            <v>-17.489999999999998</v>
          </cell>
          <cell r="O578">
            <v>-168.22</v>
          </cell>
          <cell r="U578">
            <v>40969</v>
          </cell>
        </row>
        <row r="579">
          <cell r="C579">
            <v>60</v>
          </cell>
          <cell r="F579">
            <v>-13.68</v>
          </cell>
          <cell r="K579">
            <v>0</v>
          </cell>
          <cell r="O579">
            <v>-4.3</v>
          </cell>
          <cell r="U579">
            <v>40969</v>
          </cell>
        </row>
        <row r="580">
          <cell r="C580">
            <v>70</v>
          </cell>
          <cell r="F580">
            <v>-380</v>
          </cell>
          <cell r="K580">
            <v>0</v>
          </cell>
          <cell r="O580">
            <v>0</v>
          </cell>
          <cell r="U580">
            <v>40969</v>
          </cell>
        </row>
        <row r="581">
          <cell r="C581">
            <v>0</v>
          </cell>
          <cell r="F581">
            <v>4917.5</v>
          </cell>
          <cell r="K581">
            <v>-441.86</v>
          </cell>
          <cell r="O581">
            <v>1906.52</v>
          </cell>
          <cell r="U581">
            <v>40969</v>
          </cell>
        </row>
        <row r="582">
          <cell r="C582">
            <v>1</v>
          </cell>
          <cell r="F582">
            <v>58.6</v>
          </cell>
          <cell r="K582">
            <v>-2.58</v>
          </cell>
          <cell r="O582">
            <v>11.21</v>
          </cell>
          <cell r="U582">
            <v>40969</v>
          </cell>
        </row>
        <row r="583">
          <cell r="C583">
            <v>0</v>
          </cell>
          <cell r="F583">
            <v>8424.35</v>
          </cell>
          <cell r="K583">
            <v>0</v>
          </cell>
          <cell r="O583">
            <v>2711.27</v>
          </cell>
          <cell r="U583">
            <v>40969</v>
          </cell>
        </row>
        <row r="584">
          <cell r="C584">
            <v>0</v>
          </cell>
          <cell r="F584">
            <v>9619901.1999999993</v>
          </cell>
          <cell r="K584">
            <v>294881.40000000002</v>
          </cell>
          <cell r="O584">
            <v>2843761.96</v>
          </cell>
          <cell r="U584">
            <v>40969</v>
          </cell>
        </row>
        <row r="585">
          <cell r="C585">
            <v>1</v>
          </cell>
          <cell r="F585">
            <v>110069.73</v>
          </cell>
          <cell r="K585">
            <v>3273.14</v>
          </cell>
          <cell r="O585">
            <v>31795.68</v>
          </cell>
          <cell r="U585">
            <v>40969</v>
          </cell>
        </row>
        <row r="586">
          <cell r="C586">
            <v>16</v>
          </cell>
          <cell r="F586">
            <v>27.89</v>
          </cell>
          <cell r="K586">
            <v>0.61</v>
          </cell>
          <cell r="O586">
            <v>5.87</v>
          </cell>
          <cell r="U586">
            <v>40969</v>
          </cell>
        </row>
        <row r="587">
          <cell r="C587">
            <v>60</v>
          </cell>
          <cell r="F587">
            <v>194.98</v>
          </cell>
          <cell r="K587">
            <v>6.2</v>
          </cell>
          <cell r="O587">
            <v>59.84</v>
          </cell>
          <cell r="U587">
            <v>40969</v>
          </cell>
        </row>
        <row r="588">
          <cell r="C588">
            <v>15</v>
          </cell>
          <cell r="F588">
            <v>45.94</v>
          </cell>
          <cell r="K588">
            <v>2.88</v>
          </cell>
          <cell r="O588">
            <v>27.89</v>
          </cell>
          <cell r="U588">
            <v>40969</v>
          </cell>
        </row>
        <row r="589">
          <cell r="C589">
            <v>15</v>
          </cell>
          <cell r="F589">
            <v>5.24</v>
          </cell>
          <cell r="K589">
            <v>0.11</v>
          </cell>
          <cell r="O589">
            <v>1.06</v>
          </cell>
          <cell r="U589">
            <v>40969</v>
          </cell>
        </row>
        <row r="590">
          <cell r="C590">
            <v>15</v>
          </cell>
          <cell r="F590">
            <v>335.32</v>
          </cell>
          <cell r="K590">
            <v>21.09</v>
          </cell>
          <cell r="O590">
            <v>203.46</v>
          </cell>
          <cell r="U590">
            <v>40969</v>
          </cell>
        </row>
        <row r="591">
          <cell r="C591">
            <v>2</v>
          </cell>
          <cell r="F591">
            <v>2526.38</v>
          </cell>
          <cell r="K591">
            <v>46.69</v>
          </cell>
          <cell r="O591">
            <v>450.28</v>
          </cell>
          <cell r="U591">
            <v>40969</v>
          </cell>
        </row>
        <row r="592">
          <cell r="C592">
            <v>15</v>
          </cell>
          <cell r="F592">
            <v>13939.08</v>
          </cell>
          <cell r="K592">
            <v>284.05</v>
          </cell>
          <cell r="O592">
            <v>2740.91</v>
          </cell>
          <cell r="U592">
            <v>40969</v>
          </cell>
        </row>
        <row r="593">
          <cell r="C593">
            <v>15</v>
          </cell>
          <cell r="F593">
            <v>333.88</v>
          </cell>
          <cell r="K593">
            <v>4.83</v>
          </cell>
          <cell r="O593">
            <v>46.59</v>
          </cell>
          <cell r="U593">
            <v>40969</v>
          </cell>
        </row>
        <row r="594">
          <cell r="C594">
            <v>15</v>
          </cell>
          <cell r="F594">
            <v>395.71</v>
          </cell>
          <cell r="K594">
            <v>7.76</v>
          </cell>
          <cell r="O594">
            <v>75.099999999999994</v>
          </cell>
          <cell r="U594">
            <v>40969</v>
          </cell>
        </row>
        <row r="595">
          <cell r="C595">
            <v>2</v>
          </cell>
          <cell r="F595">
            <v>20.149999999999999</v>
          </cell>
          <cell r="K595">
            <v>0.43</v>
          </cell>
          <cell r="O595">
            <v>4.2</v>
          </cell>
          <cell r="U595">
            <v>40969</v>
          </cell>
        </row>
        <row r="596">
          <cell r="C596">
            <v>15</v>
          </cell>
          <cell r="F596">
            <v>2296.54</v>
          </cell>
          <cell r="K596">
            <v>38.39</v>
          </cell>
          <cell r="O596">
            <v>370.75</v>
          </cell>
          <cell r="U596">
            <v>40969</v>
          </cell>
        </row>
        <row r="597">
          <cell r="C597">
            <v>2</v>
          </cell>
          <cell r="F597">
            <v>47.39</v>
          </cell>
          <cell r="K597">
            <v>0.94</v>
          </cell>
          <cell r="O597">
            <v>9.11</v>
          </cell>
          <cell r="U597">
            <v>40969</v>
          </cell>
        </row>
        <row r="598">
          <cell r="C598">
            <v>15</v>
          </cell>
          <cell r="F598">
            <v>80388.73</v>
          </cell>
          <cell r="K598">
            <v>1851.31</v>
          </cell>
          <cell r="O598">
            <v>18002.02</v>
          </cell>
          <cell r="U598">
            <v>40969</v>
          </cell>
        </row>
        <row r="599">
          <cell r="C599">
            <v>2</v>
          </cell>
          <cell r="F599">
            <v>1422.83</v>
          </cell>
          <cell r="K599">
            <v>8.9700000000000006</v>
          </cell>
          <cell r="O599">
            <v>86.39</v>
          </cell>
          <cell r="U599">
            <v>40969</v>
          </cell>
        </row>
        <row r="600">
          <cell r="C600">
            <v>15</v>
          </cell>
          <cell r="F600">
            <v>7339.28</v>
          </cell>
          <cell r="K600">
            <v>66.2</v>
          </cell>
          <cell r="O600">
            <v>638.9</v>
          </cell>
          <cell r="U600">
            <v>40969</v>
          </cell>
        </row>
        <row r="601">
          <cell r="C601">
            <v>15</v>
          </cell>
          <cell r="F601">
            <v>33.94</v>
          </cell>
          <cell r="K601">
            <v>0.39</v>
          </cell>
          <cell r="O601">
            <v>3.76</v>
          </cell>
          <cell r="U601">
            <v>40969</v>
          </cell>
        </row>
        <row r="602">
          <cell r="C602">
            <v>2</v>
          </cell>
          <cell r="F602">
            <v>1985.7</v>
          </cell>
          <cell r="K602">
            <v>15.09</v>
          </cell>
          <cell r="O602">
            <v>145.51</v>
          </cell>
          <cell r="U602">
            <v>40969</v>
          </cell>
        </row>
        <row r="603">
          <cell r="C603">
            <v>15</v>
          </cell>
          <cell r="F603">
            <v>8377.81</v>
          </cell>
          <cell r="K603">
            <v>110.24</v>
          </cell>
          <cell r="O603">
            <v>1064.02</v>
          </cell>
          <cell r="U603">
            <v>40969</v>
          </cell>
        </row>
        <row r="604">
          <cell r="C604">
            <v>15</v>
          </cell>
          <cell r="F604">
            <v>3665.5</v>
          </cell>
          <cell r="K604">
            <v>70.08</v>
          </cell>
          <cell r="O604">
            <v>676.54</v>
          </cell>
          <cell r="U604">
            <v>40969</v>
          </cell>
        </row>
        <row r="605">
          <cell r="C605">
            <v>15</v>
          </cell>
          <cell r="F605">
            <v>116.86</v>
          </cell>
          <cell r="K605">
            <v>5.91</v>
          </cell>
          <cell r="O605">
            <v>57.11</v>
          </cell>
          <cell r="U605">
            <v>40969</v>
          </cell>
        </row>
        <row r="606">
          <cell r="C606">
            <v>0</v>
          </cell>
          <cell r="F606">
            <v>76.31</v>
          </cell>
          <cell r="K606">
            <v>1.91</v>
          </cell>
          <cell r="O606">
            <v>18.809999999999999</v>
          </cell>
          <cell r="U606">
            <v>40969</v>
          </cell>
        </row>
        <row r="607">
          <cell r="C607">
            <v>2</v>
          </cell>
          <cell r="F607">
            <v>176.11</v>
          </cell>
          <cell r="K607">
            <v>6.54</v>
          </cell>
          <cell r="O607">
            <v>63.16</v>
          </cell>
          <cell r="U607">
            <v>40969</v>
          </cell>
        </row>
        <row r="608">
          <cell r="C608">
            <v>16</v>
          </cell>
          <cell r="F608">
            <v>10.07</v>
          </cell>
          <cell r="K608">
            <v>0.43</v>
          </cell>
          <cell r="O608">
            <v>4.17</v>
          </cell>
          <cell r="U608">
            <v>40969</v>
          </cell>
        </row>
        <row r="609">
          <cell r="C609">
            <v>2</v>
          </cell>
          <cell r="F609">
            <v>21.71</v>
          </cell>
          <cell r="K609">
            <v>0.35</v>
          </cell>
          <cell r="O609">
            <v>3.42</v>
          </cell>
          <cell r="U609">
            <v>40969</v>
          </cell>
        </row>
        <row r="610">
          <cell r="C610">
            <v>16</v>
          </cell>
          <cell r="F610">
            <v>1437.48</v>
          </cell>
          <cell r="K610">
            <v>31.94</v>
          </cell>
          <cell r="O610">
            <v>308.38</v>
          </cell>
          <cell r="U610">
            <v>40969</v>
          </cell>
        </row>
        <row r="611">
          <cell r="C611">
            <v>0</v>
          </cell>
          <cell r="F611">
            <v>52.01</v>
          </cell>
          <cell r="K611">
            <v>1.25</v>
          </cell>
          <cell r="O611">
            <v>12.29</v>
          </cell>
          <cell r="U611">
            <v>40969</v>
          </cell>
        </row>
        <row r="612">
          <cell r="C612">
            <v>2</v>
          </cell>
          <cell r="F612">
            <v>23.69</v>
          </cell>
          <cell r="K612">
            <v>0.49</v>
          </cell>
          <cell r="O612">
            <v>4.8099999999999996</v>
          </cell>
          <cell r="U612">
            <v>40969</v>
          </cell>
        </row>
        <row r="613">
          <cell r="C613">
            <v>15</v>
          </cell>
          <cell r="F613">
            <v>55.74</v>
          </cell>
          <cell r="K613">
            <v>1.3</v>
          </cell>
          <cell r="O613">
            <v>12.77</v>
          </cell>
          <cell r="U613">
            <v>40969</v>
          </cell>
        </row>
        <row r="614">
          <cell r="C614">
            <v>0</v>
          </cell>
          <cell r="F614">
            <v>21.07</v>
          </cell>
          <cell r="K614">
            <v>0.47</v>
          </cell>
          <cell r="O614">
            <v>4.6100000000000003</v>
          </cell>
          <cell r="U614">
            <v>40969</v>
          </cell>
        </row>
        <row r="615">
          <cell r="C615">
            <v>2</v>
          </cell>
          <cell r="F615">
            <v>32.43</v>
          </cell>
          <cell r="K615">
            <v>0.96</v>
          </cell>
          <cell r="O615">
            <v>9.32</v>
          </cell>
          <cell r="U615">
            <v>40969</v>
          </cell>
        </row>
        <row r="616">
          <cell r="C616">
            <v>15</v>
          </cell>
          <cell r="F616">
            <v>11.35</v>
          </cell>
          <cell r="K616">
            <v>0.28000000000000003</v>
          </cell>
          <cell r="O616">
            <v>2.76</v>
          </cell>
          <cell r="U616">
            <v>40969</v>
          </cell>
        </row>
        <row r="617">
          <cell r="C617">
            <v>16</v>
          </cell>
          <cell r="F617">
            <v>12.24</v>
          </cell>
          <cell r="K617">
            <v>0.34</v>
          </cell>
          <cell r="O617">
            <v>3.3</v>
          </cell>
          <cell r="U617">
            <v>40969</v>
          </cell>
        </row>
        <row r="618">
          <cell r="C618">
            <v>2</v>
          </cell>
          <cell r="F618">
            <v>10.47</v>
          </cell>
          <cell r="K618">
            <v>0.43</v>
          </cell>
          <cell r="O618">
            <v>4.17</v>
          </cell>
          <cell r="U618">
            <v>40969</v>
          </cell>
        </row>
        <row r="619">
          <cell r="C619">
            <v>15</v>
          </cell>
          <cell r="F619">
            <v>60.7</v>
          </cell>
          <cell r="K619">
            <v>1.52</v>
          </cell>
          <cell r="O619">
            <v>14.77</v>
          </cell>
          <cell r="U619">
            <v>40969</v>
          </cell>
        </row>
        <row r="620">
          <cell r="C620">
            <v>15</v>
          </cell>
          <cell r="F620">
            <v>3028.24</v>
          </cell>
          <cell r="K620">
            <v>180.22</v>
          </cell>
          <cell r="O620">
            <v>1820.83</v>
          </cell>
          <cell r="U620">
            <v>40969</v>
          </cell>
        </row>
        <row r="621">
          <cell r="C621">
            <v>2</v>
          </cell>
          <cell r="F621">
            <v>1.1399999999999999</v>
          </cell>
          <cell r="K621">
            <v>0.04</v>
          </cell>
          <cell r="O621">
            <v>0.46</v>
          </cell>
          <cell r="U621">
            <v>40969</v>
          </cell>
        </row>
        <row r="622">
          <cell r="C622">
            <v>15</v>
          </cell>
          <cell r="F622">
            <v>4066.57</v>
          </cell>
          <cell r="K622">
            <v>170.59</v>
          </cell>
          <cell r="O622">
            <v>1628.94</v>
          </cell>
          <cell r="U622">
            <v>40969</v>
          </cell>
        </row>
        <row r="623">
          <cell r="C623">
            <v>94</v>
          </cell>
          <cell r="F623">
            <v>-3583.43</v>
          </cell>
          <cell r="K623">
            <v>0</v>
          </cell>
          <cell r="O623">
            <v>0</v>
          </cell>
          <cell r="U623">
            <v>40969</v>
          </cell>
        </row>
        <row r="624">
          <cell r="C624">
            <v>96</v>
          </cell>
          <cell r="F624">
            <v>-5487.17</v>
          </cell>
          <cell r="K624">
            <v>0</v>
          </cell>
          <cell r="O624">
            <v>0</v>
          </cell>
          <cell r="U624">
            <v>40969</v>
          </cell>
        </row>
        <row r="625">
          <cell r="C625">
            <v>62</v>
          </cell>
          <cell r="F625">
            <v>26845.65</v>
          </cell>
          <cell r="K625">
            <v>1507.09</v>
          </cell>
          <cell r="O625">
            <v>14549.37</v>
          </cell>
          <cell r="U625">
            <v>40969</v>
          </cell>
        </row>
        <row r="626">
          <cell r="C626">
            <v>64</v>
          </cell>
          <cell r="F626">
            <v>304093.40000000002</v>
          </cell>
          <cell r="K626">
            <v>17169.28</v>
          </cell>
          <cell r="O626">
            <v>165750.89000000001</v>
          </cell>
          <cell r="U626">
            <v>40969</v>
          </cell>
        </row>
        <row r="627">
          <cell r="C627">
            <v>66</v>
          </cell>
          <cell r="F627">
            <v>41335.51</v>
          </cell>
          <cell r="K627">
            <v>2306.02</v>
          </cell>
          <cell r="O627">
            <v>22262.19</v>
          </cell>
          <cell r="U627">
            <v>40969</v>
          </cell>
        </row>
        <row r="628">
          <cell r="C628">
            <v>64</v>
          </cell>
          <cell r="F628">
            <v>40945.96</v>
          </cell>
          <cell r="K628">
            <v>1750.68</v>
          </cell>
          <cell r="O628">
            <v>16900.95</v>
          </cell>
          <cell r="U628">
            <v>40969</v>
          </cell>
        </row>
        <row r="629">
          <cell r="C629">
            <v>62</v>
          </cell>
          <cell r="F629">
            <v>63052.44</v>
          </cell>
          <cell r="K629">
            <v>1172.1500000000001</v>
          </cell>
          <cell r="O629">
            <v>11315.81</v>
          </cell>
          <cell r="U629">
            <v>40969</v>
          </cell>
        </row>
        <row r="630">
          <cell r="C630">
            <v>64</v>
          </cell>
          <cell r="F630">
            <v>261884.7</v>
          </cell>
          <cell r="K630">
            <v>7478.65</v>
          </cell>
          <cell r="O630">
            <v>72198.3</v>
          </cell>
          <cell r="U630">
            <v>40969</v>
          </cell>
        </row>
        <row r="631">
          <cell r="C631">
            <v>66</v>
          </cell>
          <cell r="F631">
            <v>32374.11</v>
          </cell>
          <cell r="K631">
            <v>845.94</v>
          </cell>
          <cell r="O631">
            <v>8166.66</v>
          </cell>
          <cell r="U631">
            <v>40969</v>
          </cell>
        </row>
        <row r="632">
          <cell r="C632">
            <v>64</v>
          </cell>
          <cell r="F632">
            <v>71013.179999999993</v>
          </cell>
          <cell r="K632">
            <v>4010.42</v>
          </cell>
          <cell r="O632">
            <v>38716.28</v>
          </cell>
          <cell r="U632">
            <v>40969</v>
          </cell>
        </row>
        <row r="633">
          <cell r="C633">
            <v>66</v>
          </cell>
          <cell r="F633">
            <v>67371.25</v>
          </cell>
          <cell r="K633">
            <v>3788.26</v>
          </cell>
          <cell r="O633">
            <v>36571.58</v>
          </cell>
          <cell r="U633">
            <v>40969</v>
          </cell>
        </row>
        <row r="634">
          <cell r="C634">
            <v>64</v>
          </cell>
          <cell r="F634">
            <v>53812.78</v>
          </cell>
          <cell r="K634">
            <v>2203.0100000000002</v>
          </cell>
          <cell r="O634">
            <v>21267.69</v>
          </cell>
          <cell r="U634">
            <v>40969</v>
          </cell>
        </row>
        <row r="635">
          <cell r="C635">
            <v>64</v>
          </cell>
          <cell r="F635">
            <v>68796.2</v>
          </cell>
          <cell r="K635">
            <v>1624.52</v>
          </cell>
          <cell r="O635">
            <v>15683.01</v>
          </cell>
          <cell r="U635">
            <v>40969</v>
          </cell>
        </row>
        <row r="636">
          <cell r="C636">
            <v>66</v>
          </cell>
          <cell r="F636">
            <v>51865.1</v>
          </cell>
          <cell r="K636">
            <v>1489.16</v>
          </cell>
          <cell r="O636">
            <v>14376.18</v>
          </cell>
          <cell r="U636">
            <v>40969</v>
          </cell>
        </row>
        <row r="637">
          <cell r="C637">
            <v>64</v>
          </cell>
          <cell r="F637">
            <v>13330.96</v>
          </cell>
          <cell r="K637">
            <v>0</v>
          </cell>
          <cell r="O637">
            <v>10482.66</v>
          </cell>
          <cell r="U637">
            <v>40969</v>
          </cell>
        </row>
        <row r="638">
          <cell r="C638">
            <v>64</v>
          </cell>
          <cell r="F638">
            <v>12765.33</v>
          </cell>
          <cell r="K638">
            <v>0</v>
          </cell>
          <cell r="O638">
            <v>9640.4500000000007</v>
          </cell>
          <cell r="U638">
            <v>40969</v>
          </cell>
        </row>
        <row r="639">
          <cell r="C639">
            <v>15</v>
          </cell>
          <cell r="F639">
            <v>62.67</v>
          </cell>
          <cell r="K639">
            <v>3.94</v>
          </cell>
          <cell r="O639">
            <v>38.03</v>
          </cell>
          <cell r="U639">
            <v>40969</v>
          </cell>
        </row>
        <row r="640">
          <cell r="C640">
            <v>0</v>
          </cell>
          <cell r="F640">
            <v>54.33</v>
          </cell>
          <cell r="K640">
            <v>3.38</v>
          </cell>
          <cell r="O640">
            <v>32.979999999999997</v>
          </cell>
          <cell r="U640">
            <v>40969</v>
          </cell>
        </row>
        <row r="641">
          <cell r="C641">
            <v>2</v>
          </cell>
          <cell r="F641">
            <v>222.06</v>
          </cell>
          <cell r="K641">
            <v>13.88</v>
          </cell>
          <cell r="O641">
            <v>134.75</v>
          </cell>
          <cell r="U641">
            <v>40969</v>
          </cell>
        </row>
        <row r="642">
          <cell r="C642">
            <v>4</v>
          </cell>
          <cell r="F642">
            <v>54.96</v>
          </cell>
          <cell r="K642">
            <v>3.44</v>
          </cell>
          <cell r="O642">
            <v>33.36</v>
          </cell>
          <cell r="U642">
            <v>40969</v>
          </cell>
        </row>
        <row r="643">
          <cell r="C643">
            <v>15</v>
          </cell>
          <cell r="F643">
            <v>52.28</v>
          </cell>
          <cell r="K643">
            <v>3.27</v>
          </cell>
          <cell r="O643">
            <v>31.75</v>
          </cell>
          <cell r="U643">
            <v>40969</v>
          </cell>
        </row>
        <row r="644">
          <cell r="C644">
            <v>16</v>
          </cell>
          <cell r="F644">
            <v>36.4</v>
          </cell>
          <cell r="K644">
            <v>2.2799999999999998</v>
          </cell>
          <cell r="O644">
            <v>22.09</v>
          </cell>
          <cell r="U644">
            <v>40969</v>
          </cell>
        </row>
        <row r="645">
          <cell r="C645">
            <v>2</v>
          </cell>
          <cell r="F645">
            <v>79.56</v>
          </cell>
          <cell r="K645">
            <v>5.01</v>
          </cell>
          <cell r="O645">
            <v>48.28</v>
          </cell>
          <cell r="U645">
            <v>40969</v>
          </cell>
        </row>
        <row r="646">
          <cell r="C646">
            <v>15</v>
          </cell>
          <cell r="F646">
            <v>1100.0999999999999</v>
          </cell>
          <cell r="K646">
            <v>68.98</v>
          </cell>
          <cell r="O646">
            <v>667.47</v>
          </cell>
          <cell r="U646">
            <v>40969</v>
          </cell>
        </row>
        <row r="647">
          <cell r="C647">
            <v>16</v>
          </cell>
          <cell r="F647">
            <v>1218.52</v>
          </cell>
          <cell r="K647">
            <v>0</v>
          </cell>
          <cell r="O647">
            <v>621.02</v>
          </cell>
          <cell r="U647">
            <v>40969</v>
          </cell>
        </row>
        <row r="648">
          <cell r="C648">
            <v>68</v>
          </cell>
          <cell r="F648">
            <v>11597.53</v>
          </cell>
          <cell r="K648">
            <v>118.78</v>
          </cell>
          <cell r="O648">
            <v>4055.85</v>
          </cell>
          <cell r="U648">
            <v>41000</v>
          </cell>
        </row>
        <row r="649">
          <cell r="C649">
            <v>62</v>
          </cell>
          <cell r="F649">
            <v>39093.379999999997</v>
          </cell>
          <cell r="K649">
            <v>423.23</v>
          </cell>
          <cell r="O649">
            <v>14452.02</v>
          </cell>
          <cell r="U649">
            <v>41000</v>
          </cell>
        </row>
        <row r="650">
          <cell r="C650">
            <v>66</v>
          </cell>
          <cell r="F650">
            <v>33545.800000000003</v>
          </cell>
          <cell r="K650">
            <v>324.92</v>
          </cell>
          <cell r="O650">
            <v>11094.74</v>
          </cell>
          <cell r="U650">
            <v>41000</v>
          </cell>
        </row>
        <row r="651">
          <cell r="C651">
            <v>64</v>
          </cell>
          <cell r="F651">
            <v>3150.17</v>
          </cell>
          <cell r="K651">
            <v>27.67</v>
          </cell>
          <cell r="O651">
            <v>944.94</v>
          </cell>
          <cell r="U651">
            <v>41000</v>
          </cell>
        </row>
        <row r="652">
          <cell r="C652">
            <v>67</v>
          </cell>
          <cell r="F652">
            <v>6276.34</v>
          </cell>
          <cell r="K652">
            <v>58.68</v>
          </cell>
          <cell r="O652">
            <v>2003.68</v>
          </cell>
          <cell r="U652">
            <v>41000</v>
          </cell>
        </row>
        <row r="653">
          <cell r="C653">
            <v>62</v>
          </cell>
          <cell r="F653">
            <v>881.73</v>
          </cell>
          <cell r="K653">
            <v>5.16</v>
          </cell>
          <cell r="O653">
            <v>176.32</v>
          </cell>
          <cell r="U653">
            <v>41000</v>
          </cell>
        </row>
        <row r="654">
          <cell r="C654">
            <v>64</v>
          </cell>
          <cell r="F654">
            <v>4954.26</v>
          </cell>
          <cell r="K654">
            <v>60.88</v>
          </cell>
          <cell r="O654">
            <v>2078.94</v>
          </cell>
          <cell r="U654">
            <v>41000</v>
          </cell>
        </row>
        <row r="655">
          <cell r="C655">
            <v>2</v>
          </cell>
          <cell r="F655">
            <v>30.23</v>
          </cell>
          <cell r="K655">
            <v>-1.66</v>
          </cell>
          <cell r="O655">
            <v>7.66</v>
          </cell>
          <cell r="U655">
            <v>41000</v>
          </cell>
        </row>
        <row r="656">
          <cell r="C656">
            <v>16</v>
          </cell>
          <cell r="F656">
            <v>15</v>
          </cell>
          <cell r="K656">
            <v>0</v>
          </cell>
          <cell r="O656">
            <v>0</v>
          </cell>
          <cell r="U656">
            <v>41000</v>
          </cell>
        </row>
        <row r="657">
          <cell r="C657">
            <v>1</v>
          </cell>
          <cell r="F657">
            <v>23523.63</v>
          </cell>
          <cell r="K657">
            <v>203.81</v>
          </cell>
          <cell r="O657">
            <v>6958.35</v>
          </cell>
          <cell r="U657">
            <v>41000</v>
          </cell>
        </row>
        <row r="658">
          <cell r="C658">
            <v>2</v>
          </cell>
          <cell r="F658">
            <v>4668996.05</v>
          </cell>
          <cell r="K658">
            <v>40231.25</v>
          </cell>
          <cell r="O658">
            <v>1379406.84</v>
          </cell>
          <cell r="U658">
            <v>41000</v>
          </cell>
        </row>
        <row r="659">
          <cell r="C659">
            <v>4</v>
          </cell>
          <cell r="F659">
            <v>274460.43</v>
          </cell>
          <cell r="K659">
            <v>2424.4499999999998</v>
          </cell>
          <cell r="O659">
            <v>79437.36</v>
          </cell>
          <cell r="U659">
            <v>41000</v>
          </cell>
        </row>
        <row r="660">
          <cell r="C660">
            <v>15</v>
          </cell>
          <cell r="F660">
            <v>7422.98</v>
          </cell>
          <cell r="K660">
            <v>63.21</v>
          </cell>
          <cell r="O660">
            <v>2158.81</v>
          </cell>
          <cell r="U660">
            <v>41000</v>
          </cell>
        </row>
        <row r="661">
          <cell r="C661">
            <v>16</v>
          </cell>
          <cell r="F661">
            <v>506143.47</v>
          </cell>
          <cell r="K661">
            <v>4421.16</v>
          </cell>
          <cell r="O661">
            <v>144430.95000000001</v>
          </cell>
          <cell r="U661">
            <v>41000</v>
          </cell>
        </row>
        <row r="662">
          <cell r="C662">
            <v>17</v>
          </cell>
          <cell r="F662">
            <v>69.23</v>
          </cell>
          <cell r="K662">
            <v>0.28000000000000003</v>
          </cell>
          <cell r="O662">
            <v>9.5</v>
          </cell>
          <cell r="U662">
            <v>41000</v>
          </cell>
        </row>
        <row r="663">
          <cell r="C663">
            <v>18</v>
          </cell>
          <cell r="F663">
            <v>35155.480000000003</v>
          </cell>
          <cell r="K663">
            <v>393.67</v>
          </cell>
          <cell r="O663">
            <v>10414.540000000001</v>
          </cell>
          <cell r="U663">
            <v>41000</v>
          </cell>
        </row>
        <row r="664">
          <cell r="C664">
            <v>62</v>
          </cell>
          <cell r="F664">
            <v>813936.68</v>
          </cell>
          <cell r="K664">
            <v>8207.09</v>
          </cell>
          <cell r="O664">
            <v>280248.62</v>
          </cell>
          <cell r="U664">
            <v>41000</v>
          </cell>
        </row>
        <row r="665">
          <cell r="C665">
            <v>64</v>
          </cell>
          <cell r="F665">
            <v>127538.63</v>
          </cell>
          <cell r="K665">
            <v>1222.69</v>
          </cell>
          <cell r="O665">
            <v>41751.71</v>
          </cell>
          <cell r="U665">
            <v>41000</v>
          </cell>
        </row>
        <row r="666">
          <cell r="C666">
            <v>66</v>
          </cell>
          <cell r="F666">
            <v>194475.11</v>
          </cell>
          <cell r="K666">
            <v>1621.08</v>
          </cell>
          <cell r="O666">
            <v>55355.23</v>
          </cell>
          <cell r="U666">
            <v>41000</v>
          </cell>
        </row>
        <row r="667">
          <cell r="C667">
            <v>2</v>
          </cell>
          <cell r="F667">
            <v>24178.91</v>
          </cell>
          <cell r="K667">
            <v>52.83</v>
          </cell>
          <cell r="O667">
            <v>3558.64</v>
          </cell>
          <cell r="U667">
            <v>41000</v>
          </cell>
        </row>
        <row r="668">
          <cell r="C668">
            <v>4</v>
          </cell>
          <cell r="F668">
            <v>2330.2800000000002</v>
          </cell>
          <cell r="K668">
            <v>7.07</v>
          </cell>
          <cell r="O668">
            <v>241.51</v>
          </cell>
          <cell r="U668">
            <v>41000</v>
          </cell>
        </row>
        <row r="669">
          <cell r="C669">
            <v>15</v>
          </cell>
          <cell r="F669">
            <v>73.47</v>
          </cell>
          <cell r="K669">
            <v>0.18</v>
          </cell>
          <cell r="O669">
            <v>6.18</v>
          </cell>
          <cell r="U669">
            <v>41000</v>
          </cell>
        </row>
        <row r="670">
          <cell r="C670">
            <v>16</v>
          </cell>
          <cell r="F670">
            <v>7789.27</v>
          </cell>
          <cell r="K670">
            <v>23.56</v>
          </cell>
          <cell r="O670">
            <v>780.23</v>
          </cell>
          <cell r="U670">
            <v>41000</v>
          </cell>
        </row>
        <row r="671">
          <cell r="C671">
            <v>18</v>
          </cell>
          <cell r="F671">
            <v>1184.8399999999999</v>
          </cell>
          <cell r="K671">
            <v>8.4600000000000009</v>
          </cell>
          <cell r="O671">
            <v>121.52</v>
          </cell>
          <cell r="U671">
            <v>41000</v>
          </cell>
        </row>
        <row r="672">
          <cell r="C672">
            <v>62</v>
          </cell>
          <cell r="F672">
            <v>945.81</v>
          </cell>
          <cell r="K672">
            <v>2.83</v>
          </cell>
          <cell r="O672">
            <v>96.78</v>
          </cell>
          <cell r="U672">
            <v>41000</v>
          </cell>
        </row>
        <row r="673">
          <cell r="C673">
            <v>64</v>
          </cell>
          <cell r="F673">
            <v>2531</v>
          </cell>
          <cell r="K673">
            <v>7.79</v>
          </cell>
          <cell r="O673">
            <v>265.89</v>
          </cell>
          <cell r="U673">
            <v>41000</v>
          </cell>
        </row>
        <row r="674">
          <cell r="C674">
            <v>66</v>
          </cell>
          <cell r="F674">
            <v>1342.07</v>
          </cell>
          <cell r="K674">
            <v>4.1100000000000003</v>
          </cell>
          <cell r="O674">
            <v>140.24</v>
          </cell>
          <cell r="U674">
            <v>41000</v>
          </cell>
        </row>
        <row r="675">
          <cell r="C675">
            <v>4</v>
          </cell>
          <cell r="F675">
            <v>167.48</v>
          </cell>
          <cell r="K675">
            <v>1.34</v>
          </cell>
          <cell r="O675">
            <v>45.65</v>
          </cell>
          <cell r="U675">
            <v>41000</v>
          </cell>
        </row>
        <row r="676">
          <cell r="C676">
            <v>62</v>
          </cell>
          <cell r="F676">
            <v>4211.4399999999996</v>
          </cell>
          <cell r="K676">
            <v>41.68</v>
          </cell>
          <cell r="O676">
            <v>1423.09</v>
          </cell>
          <cell r="U676">
            <v>41000</v>
          </cell>
        </row>
        <row r="677">
          <cell r="C677">
            <v>66</v>
          </cell>
          <cell r="F677">
            <v>9584.98</v>
          </cell>
          <cell r="K677">
            <v>85.46</v>
          </cell>
          <cell r="O677">
            <v>2918.22</v>
          </cell>
          <cell r="U677">
            <v>41000</v>
          </cell>
        </row>
        <row r="678">
          <cell r="C678">
            <v>66</v>
          </cell>
          <cell r="F678">
            <v>9776.0499999999993</v>
          </cell>
          <cell r="K678">
            <v>107.61</v>
          </cell>
          <cell r="O678">
            <v>3674.64</v>
          </cell>
          <cell r="U678">
            <v>41000</v>
          </cell>
        </row>
        <row r="679">
          <cell r="C679">
            <v>2</v>
          </cell>
          <cell r="F679">
            <v>107345.3</v>
          </cell>
          <cell r="K679">
            <v>984.77</v>
          </cell>
          <cell r="O679">
            <v>34007.21</v>
          </cell>
          <cell r="U679">
            <v>41000</v>
          </cell>
        </row>
        <row r="680">
          <cell r="C680">
            <v>4</v>
          </cell>
          <cell r="F680">
            <v>8023.15</v>
          </cell>
          <cell r="K680">
            <v>67.66</v>
          </cell>
          <cell r="O680">
            <v>2310.2600000000002</v>
          </cell>
          <cell r="U680">
            <v>41000</v>
          </cell>
        </row>
        <row r="681">
          <cell r="C681">
            <v>16</v>
          </cell>
          <cell r="F681">
            <v>1555.51</v>
          </cell>
          <cell r="K681">
            <v>11.36</v>
          </cell>
          <cell r="O681">
            <v>388.26</v>
          </cell>
          <cell r="U681">
            <v>41000</v>
          </cell>
        </row>
        <row r="682">
          <cell r="C682">
            <v>17</v>
          </cell>
          <cell r="F682">
            <v>1847.29</v>
          </cell>
          <cell r="K682">
            <v>11.58</v>
          </cell>
          <cell r="O682">
            <v>395.47</v>
          </cell>
          <cell r="U682">
            <v>41000</v>
          </cell>
        </row>
        <row r="683">
          <cell r="C683">
            <v>62</v>
          </cell>
          <cell r="F683">
            <v>20102.45</v>
          </cell>
          <cell r="K683">
            <v>311.83999999999997</v>
          </cell>
          <cell r="O683">
            <v>6827.66</v>
          </cell>
          <cell r="U683">
            <v>41000</v>
          </cell>
        </row>
        <row r="684">
          <cell r="C684">
            <v>66</v>
          </cell>
          <cell r="F684">
            <v>6641.12</v>
          </cell>
          <cell r="K684">
            <v>59.09</v>
          </cell>
          <cell r="O684">
            <v>2017.92</v>
          </cell>
          <cell r="U684">
            <v>41000</v>
          </cell>
        </row>
        <row r="685">
          <cell r="C685">
            <v>2</v>
          </cell>
          <cell r="F685">
            <v>39.49</v>
          </cell>
          <cell r="K685">
            <v>0.06</v>
          </cell>
          <cell r="O685">
            <v>2.06</v>
          </cell>
          <cell r="U685">
            <v>41000</v>
          </cell>
        </row>
        <row r="686">
          <cell r="C686">
            <v>16</v>
          </cell>
          <cell r="F686">
            <v>195.41</v>
          </cell>
          <cell r="K686">
            <v>0.54</v>
          </cell>
          <cell r="O686">
            <v>18.54</v>
          </cell>
          <cell r="U686">
            <v>41000</v>
          </cell>
        </row>
        <row r="687">
          <cell r="C687">
            <v>2</v>
          </cell>
          <cell r="F687">
            <v>66586.289999999994</v>
          </cell>
          <cell r="K687">
            <v>445.72</v>
          </cell>
          <cell r="O687">
            <v>15070.84</v>
          </cell>
          <cell r="U687">
            <v>41000</v>
          </cell>
        </row>
        <row r="688">
          <cell r="C688">
            <v>62</v>
          </cell>
          <cell r="F688">
            <v>5436.98</v>
          </cell>
          <cell r="K688">
            <v>42.54</v>
          </cell>
          <cell r="O688">
            <v>1452.49</v>
          </cell>
          <cell r="U688">
            <v>41000</v>
          </cell>
        </row>
        <row r="689">
          <cell r="C689">
            <v>2</v>
          </cell>
          <cell r="F689">
            <v>2201.04</v>
          </cell>
          <cell r="K689">
            <v>9.51</v>
          </cell>
          <cell r="O689">
            <v>219.61</v>
          </cell>
          <cell r="U689">
            <v>41000</v>
          </cell>
        </row>
        <row r="690">
          <cell r="C690">
            <v>2</v>
          </cell>
          <cell r="F690">
            <v>2.2999999999999998</v>
          </cell>
          <cell r="K690">
            <v>-0.18</v>
          </cell>
          <cell r="O690">
            <v>0.91</v>
          </cell>
          <cell r="U690">
            <v>41000</v>
          </cell>
        </row>
        <row r="691">
          <cell r="C691">
            <v>2</v>
          </cell>
          <cell r="F691">
            <v>44431.57</v>
          </cell>
          <cell r="K691">
            <v>359.3</v>
          </cell>
          <cell r="O691">
            <v>11167.02</v>
          </cell>
          <cell r="U691">
            <v>41000</v>
          </cell>
        </row>
        <row r="692">
          <cell r="C692">
            <v>2</v>
          </cell>
          <cell r="F692">
            <v>14324.67</v>
          </cell>
          <cell r="K692">
            <v>74.91</v>
          </cell>
          <cell r="O692">
            <v>2368.59</v>
          </cell>
          <cell r="U692">
            <v>41000</v>
          </cell>
        </row>
        <row r="693">
          <cell r="C693">
            <v>62</v>
          </cell>
          <cell r="F693">
            <v>1204.8900000000001</v>
          </cell>
          <cell r="K693">
            <v>0</v>
          </cell>
          <cell r="O693">
            <v>698.34</v>
          </cell>
          <cell r="U693">
            <v>41000</v>
          </cell>
        </row>
        <row r="694">
          <cell r="C694">
            <v>64</v>
          </cell>
          <cell r="F694">
            <v>-157.6</v>
          </cell>
          <cell r="K694">
            <v>0</v>
          </cell>
          <cell r="O694">
            <v>-425.57</v>
          </cell>
          <cell r="U694">
            <v>41000</v>
          </cell>
        </row>
        <row r="695">
          <cell r="C695">
            <v>92</v>
          </cell>
          <cell r="F695">
            <v>-816.04</v>
          </cell>
          <cell r="K695">
            <v>0</v>
          </cell>
          <cell r="O695">
            <v>0</v>
          </cell>
          <cell r="U695">
            <v>41000</v>
          </cell>
        </row>
        <row r="696">
          <cell r="C696">
            <v>94</v>
          </cell>
          <cell r="F696">
            <v>-14243.9</v>
          </cell>
          <cell r="K696">
            <v>0</v>
          </cell>
          <cell r="O696">
            <v>0</v>
          </cell>
          <cell r="U696">
            <v>41000</v>
          </cell>
        </row>
        <row r="697">
          <cell r="C697">
            <v>96</v>
          </cell>
          <cell r="F697">
            <v>-2712.9</v>
          </cell>
          <cell r="K697">
            <v>0</v>
          </cell>
          <cell r="O697">
            <v>0</v>
          </cell>
          <cell r="U697">
            <v>41000</v>
          </cell>
        </row>
        <row r="698">
          <cell r="C698">
            <v>62</v>
          </cell>
          <cell r="F698">
            <v>605436.69999999995</v>
          </cell>
          <cell r="K698">
            <v>11722.27</v>
          </cell>
          <cell r="O698">
            <v>400282.04</v>
          </cell>
          <cell r="U698">
            <v>41000</v>
          </cell>
        </row>
        <row r="699">
          <cell r="C699">
            <v>64</v>
          </cell>
          <cell r="F699">
            <v>691283.87</v>
          </cell>
          <cell r="K699">
            <v>13393.91</v>
          </cell>
          <cell r="O699">
            <v>457365.03</v>
          </cell>
          <cell r="U699">
            <v>41000</v>
          </cell>
        </row>
        <row r="700">
          <cell r="C700">
            <v>66</v>
          </cell>
          <cell r="F700">
            <v>48624.45</v>
          </cell>
          <cell r="K700">
            <v>943.05</v>
          </cell>
          <cell r="O700">
            <v>32202.880000000001</v>
          </cell>
          <cell r="U700">
            <v>41000</v>
          </cell>
        </row>
        <row r="701">
          <cell r="C701">
            <v>68</v>
          </cell>
          <cell r="F701">
            <v>4609.8100000000004</v>
          </cell>
          <cell r="K701">
            <v>89.45</v>
          </cell>
          <cell r="O701">
            <v>3054.34</v>
          </cell>
          <cell r="U701">
            <v>41000</v>
          </cell>
        </row>
        <row r="702">
          <cell r="C702">
            <v>64</v>
          </cell>
          <cell r="F702">
            <v>76788.070000000007</v>
          </cell>
          <cell r="K702">
            <v>845.66</v>
          </cell>
          <cell r="O702">
            <v>28877.01</v>
          </cell>
          <cell r="U702">
            <v>41000</v>
          </cell>
        </row>
        <row r="703">
          <cell r="C703">
            <v>16</v>
          </cell>
          <cell r="F703">
            <v>15</v>
          </cell>
          <cell r="K703">
            <v>0</v>
          </cell>
          <cell r="O703">
            <v>0</v>
          </cell>
          <cell r="U703">
            <v>41000</v>
          </cell>
        </row>
        <row r="704">
          <cell r="C704">
            <v>62</v>
          </cell>
          <cell r="F704">
            <v>895637.07</v>
          </cell>
          <cell r="K704">
            <v>4875.8900000000003</v>
          </cell>
          <cell r="O704">
            <v>166497.38</v>
          </cell>
          <cell r="U704">
            <v>41000</v>
          </cell>
        </row>
        <row r="705">
          <cell r="C705">
            <v>64</v>
          </cell>
          <cell r="F705">
            <v>1112332.6399999999</v>
          </cell>
          <cell r="K705">
            <v>5840.71</v>
          </cell>
          <cell r="O705">
            <v>199443.25</v>
          </cell>
          <cell r="U705">
            <v>41000</v>
          </cell>
        </row>
        <row r="706">
          <cell r="C706">
            <v>66</v>
          </cell>
          <cell r="F706">
            <v>130421.97</v>
          </cell>
          <cell r="K706">
            <v>552.59</v>
          </cell>
          <cell r="O706">
            <v>18869.490000000002</v>
          </cell>
          <cell r="U706">
            <v>41000</v>
          </cell>
        </row>
        <row r="707">
          <cell r="C707">
            <v>68</v>
          </cell>
          <cell r="F707">
            <v>5621.23</v>
          </cell>
          <cell r="K707">
            <v>32.42</v>
          </cell>
          <cell r="O707">
            <v>1106.8900000000001</v>
          </cell>
          <cell r="U707">
            <v>41000</v>
          </cell>
        </row>
        <row r="708">
          <cell r="C708">
            <v>62</v>
          </cell>
          <cell r="F708">
            <v>9914.5300000000007</v>
          </cell>
          <cell r="K708">
            <v>192.38</v>
          </cell>
          <cell r="O708">
            <v>6569.12</v>
          </cell>
          <cell r="U708">
            <v>41000</v>
          </cell>
        </row>
        <row r="709">
          <cell r="C709">
            <v>64</v>
          </cell>
          <cell r="F709">
            <v>45311.31</v>
          </cell>
          <cell r="K709">
            <v>858.09</v>
          </cell>
          <cell r="O709">
            <v>29301.32</v>
          </cell>
          <cell r="U709">
            <v>41000</v>
          </cell>
        </row>
        <row r="710">
          <cell r="C710">
            <v>66</v>
          </cell>
          <cell r="F710">
            <v>3719.66</v>
          </cell>
          <cell r="K710">
            <v>72.17</v>
          </cell>
          <cell r="O710">
            <v>2464.5500000000002</v>
          </cell>
          <cell r="U710">
            <v>41000</v>
          </cell>
        </row>
        <row r="711">
          <cell r="C711">
            <v>62</v>
          </cell>
          <cell r="F711">
            <v>17717.57</v>
          </cell>
          <cell r="K711">
            <v>85.47</v>
          </cell>
          <cell r="O711">
            <v>2918.68</v>
          </cell>
          <cell r="U711">
            <v>41000</v>
          </cell>
        </row>
        <row r="712">
          <cell r="C712">
            <v>64</v>
          </cell>
          <cell r="F712">
            <v>49734.09</v>
          </cell>
          <cell r="K712">
            <v>282.57</v>
          </cell>
          <cell r="O712">
            <v>9649.07</v>
          </cell>
          <cell r="U712">
            <v>41000</v>
          </cell>
        </row>
        <row r="713">
          <cell r="C713">
            <v>66</v>
          </cell>
          <cell r="F713">
            <v>8865.93</v>
          </cell>
          <cell r="K713">
            <v>39.85</v>
          </cell>
          <cell r="O713">
            <v>1360.83</v>
          </cell>
          <cell r="U713">
            <v>41000</v>
          </cell>
        </row>
        <row r="714">
          <cell r="C714">
            <v>66</v>
          </cell>
          <cell r="F714">
            <v>3400.55</v>
          </cell>
          <cell r="K714">
            <v>65.98</v>
          </cell>
          <cell r="O714">
            <v>2253.12</v>
          </cell>
          <cell r="U714">
            <v>41000</v>
          </cell>
        </row>
        <row r="715">
          <cell r="C715">
            <v>66</v>
          </cell>
          <cell r="F715">
            <v>7726.86</v>
          </cell>
          <cell r="K715">
            <v>33.799999999999997</v>
          </cell>
          <cell r="O715">
            <v>1154.32</v>
          </cell>
          <cell r="U715">
            <v>41000</v>
          </cell>
        </row>
        <row r="716">
          <cell r="C716">
            <v>62</v>
          </cell>
          <cell r="F716">
            <v>-2682.12</v>
          </cell>
          <cell r="K716">
            <v>0</v>
          </cell>
          <cell r="O716">
            <v>0</v>
          </cell>
          <cell r="U716">
            <v>41000</v>
          </cell>
        </row>
        <row r="717">
          <cell r="C717">
            <v>94</v>
          </cell>
          <cell r="F717">
            <v>-16173.84</v>
          </cell>
          <cell r="K717">
            <v>0</v>
          </cell>
          <cell r="O717">
            <v>0</v>
          </cell>
          <cell r="U717">
            <v>41000</v>
          </cell>
        </row>
        <row r="718">
          <cell r="C718">
            <v>96</v>
          </cell>
          <cell r="F718">
            <v>-7117.63</v>
          </cell>
          <cell r="K718">
            <v>0</v>
          </cell>
          <cell r="O718">
            <v>0</v>
          </cell>
          <cell r="U718">
            <v>41000</v>
          </cell>
        </row>
        <row r="719">
          <cell r="C719">
            <v>98</v>
          </cell>
          <cell r="F719">
            <v>-2647.73</v>
          </cell>
          <cell r="K719">
            <v>0</v>
          </cell>
          <cell r="O719">
            <v>0</v>
          </cell>
          <cell r="U719">
            <v>41000</v>
          </cell>
        </row>
        <row r="720">
          <cell r="C720">
            <v>62</v>
          </cell>
          <cell r="F720">
            <v>451513.48</v>
          </cell>
          <cell r="K720">
            <v>8753.9</v>
          </cell>
          <cell r="O720">
            <v>298920.83</v>
          </cell>
          <cell r="U720">
            <v>41000</v>
          </cell>
        </row>
        <row r="721">
          <cell r="C721">
            <v>64</v>
          </cell>
          <cell r="F721">
            <v>407164.56</v>
          </cell>
          <cell r="K721">
            <v>7888.79</v>
          </cell>
          <cell r="O721">
            <v>269380.59000000003</v>
          </cell>
          <cell r="U721">
            <v>41000</v>
          </cell>
        </row>
        <row r="722">
          <cell r="C722">
            <v>66</v>
          </cell>
          <cell r="F722">
            <v>175717.41</v>
          </cell>
          <cell r="K722">
            <v>3322.37</v>
          </cell>
          <cell r="O722">
            <v>113449.57</v>
          </cell>
          <cell r="U722">
            <v>41000</v>
          </cell>
        </row>
        <row r="723">
          <cell r="C723">
            <v>67</v>
          </cell>
          <cell r="F723">
            <v>3021.66</v>
          </cell>
          <cell r="K723">
            <v>45.19</v>
          </cell>
          <cell r="O723">
            <v>1543.22</v>
          </cell>
          <cell r="U723">
            <v>41000</v>
          </cell>
        </row>
        <row r="724">
          <cell r="C724">
            <v>68</v>
          </cell>
          <cell r="F724">
            <v>22238.58</v>
          </cell>
          <cell r="K724">
            <v>431.51</v>
          </cell>
          <cell r="O724">
            <v>14734.72</v>
          </cell>
          <cell r="U724">
            <v>41000</v>
          </cell>
        </row>
        <row r="725">
          <cell r="C725">
            <v>62</v>
          </cell>
          <cell r="F725">
            <v>586259.38</v>
          </cell>
          <cell r="K725">
            <v>3364.86</v>
          </cell>
          <cell r="O725">
            <v>114900.67</v>
          </cell>
          <cell r="U725">
            <v>41000</v>
          </cell>
        </row>
        <row r="726">
          <cell r="C726">
            <v>64</v>
          </cell>
          <cell r="F726">
            <v>559034.46</v>
          </cell>
          <cell r="K726">
            <v>3265.57</v>
          </cell>
          <cell r="O726">
            <v>111510.27</v>
          </cell>
          <cell r="U726">
            <v>41000</v>
          </cell>
        </row>
        <row r="727">
          <cell r="C727">
            <v>66</v>
          </cell>
          <cell r="F727">
            <v>212818.37</v>
          </cell>
          <cell r="K727">
            <v>1147.1500000000001</v>
          </cell>
          <cell r="O727">
            <v>39172</v>
          </cell>
          <cell r="U727">
            <v>41000</v>
          </cell>
        </row>
        <row r="728">
          <cell r="C728">
            <v>67</v>
          </cell>
          <cell r="F728">
            <v>381.74</v>
          </cell>
          <cell r="K728">
            <v>0.66</v>
          </cell>
          <cell r="O728">
            <v>22.58</v>
          </cell>
          <cell r="U728">
            <v>41000</v>
          </cell>
        </row>
        <row r="729">
          <cell r="C729">
            <v>68</v>
          </cell>
          <cell r="F729">
            <v>31245.33</v>
          </cell>
          <cell r="K729">
            <v>183.54</v>
          </cell>
          <cell r="O729">
            <v>6267.23</v>
          </cell>
          <cell r="U729">
            <v>41000</v>
          </cell>
        </row>
        <row r="730">
          <cell r="C730">
            <v>64</v>
          </cell>
          <cell r="F730">
            <v>20020.32</v>
          </cell>
          <cell r="K730">
            <v>0</v>
          </cell>
          <cell r="O730">
            <v>13068.15</v>
          </cell>
          <cell r="U730">
            <v>41000</v>
          </cell>
        </row>
        <row r="731">
          <cell r="C731">
            <v>2</v>
          </cell>
          <cell r="F731">
            <v>21876.35</v>
          </cell>
          <cell r="K731">
            <v>240.48</v>
          </cell>
          <cell r="O731">
            <v>8212.2199999999993</v>
          </cell>
          <cell r="U731">
            <v>41000</v>
          </cell>
        </row>
        <row r="732">
          <cell r="C732">
            <v>4</v>
          </cell>
          <cell r="F732">
            <v>679.1</v>
          </cell>
          <cell r="K732">
            <v>7.6</v>
          </cell>
          <cell r="O732">
            <v>259.52999999999997</v>
          </cell>
          <cell r="U732">
            <v>41000</v>
          </cell>
        </row>
        <row r="733">
          <cell r="C733">
            <v>16</v>
          </cell>
          <cell r="F733">
            <v>36459.449999999997</v>
          </cell>
          <cell r="K733">
            <v>413.87</v>
          </cell>
          <cell r="O733">
            <v>14133.31</v>
          </cell>
          <cell r="U733">
            <v>41000</v>
          </cell>
        </row>
        <row r="734">
          <cell r="C734">
            <v>66</v>
          </cell>
          <cell r="F734">
            <v>57603.6</v>
          </cell>
          <cell r="K734">
            <v>671.32</v>
          </cell>
          <cell r="O734">
            <v>22446.93</v>
          </cell>
          <cell r="U734">
            <v>41000</v>
          </cell>
        </row>
        <row r="735">
          <cell r="C735">
            <v>4</v>
          </cell>
          <cell r="F735">
            <v>8.76</v>
          </cell>
          <cell r="K735">
            <v>7.0000000000000007E-2</v>
          </cell>
          <cell r="O735">
            <v>2.3199999999999998</v>
          </cell>
          <cell r="U735">
            <v>41000</v>
          </cell>
        </row>
        <row r="736">
          <cell r="C736">
            <v>16</v>
          </cell>
          <cell r="F736">
            <v>100.32</v>
          </cell>
          <cell r="K736">
            <v>0.7</v>
          </cell>
          <cell r="O736">
            <v>23.9</v>
          </cell>
          <cell r="U736">
            <v>41000</v>
          </cell>
        </row>
        <row r="737">
          <cell r="C737">
            <v>2</v>
          </cell>
          <cell r="F737">
            <v>43012.92</v>
          </cell>
          <cell r="K737">
            <v>381.13</v>
          </cell>
          <cell r="O737">
            <v>13012.56</v>
          </cell>
          <cell r="U737">
            <v>41000</v>
          </cell>
        </row>
        <row r="738">
          <cell r="C738">
            <v>15</v>
          </cell>
          <cell r="F738">
            <v>3</v>
          </cell>
          <cell r="K738">
            <v>0</v>
          </cell>
          <cell r="O738">
            <v>0</v>
          </cell>
          <cell r="U738">
            <v>41000</v>
          </cell>
        </row>
        <row r="739">
          <cell r="C739">
            <v>16</v>
          </cell>
          <cell r="F739">
            <v>1362.86</v>
          </cell>
          <cell r="K739">
            <v>11.2</v>
          </cell>
          <cell r="O739">
            <v>381.56</v>
          </cell>
          <cell r="U739">
            <v>41000</v>
          </cell>
        </row>
        <row r="740">
          <cell r="C740">
            <v>2</v>
          </cell>
          <cell r="F740">
            <v>227.24</v>
          </cell>
          <cell r="K740">
            <v>0</v>
          </cell>
          <cell r="O740">
            <v>0</v>
          </cell>
          <cell r="U740">
            <v>41000</v>
          </cell>
        </row>
        <row r="741">
          <cell r="C741">
            <v>62</v>
          </cell>
          <cell r="F741">
            <v>1546.08</v>
          </cell>
          <cell r="K741">
            <v>0</v>
          </cell>
          <cell r="O741">
            <v>0</v>
          </cell>
          <cell r="U741">
            <v>41000</v>
          </cell>
        </row>
        <row r="742">
          <cell r="C742">
            <v>64</v>
          </cell>
          <cell r="F742">
            <v>247.19</v>
          </cell>
          <cell r="K742">
            <v>0</v>
          </cell>
          <cell r="O742">
            <v>0</v>
          </cell>
          <cell r="U742">
            <v>41000</v>
          </cell>
        </row>
        <row r="743">
          <cell r="C743">
            <v>66</v>
          </cell>
          <cell r="F743">
            <v>87.12</v>
          </cell>
          <cell r="K743">
            <v>0</v>
          </cell>
          <cell r="O743">
            <v>0</v>
          </cell>
          <cell r="U743">
            <v>41000</v>
          </cell>
        </row>
        <row r="744">
          <cell r="C744">
            <v>2</v>
          </cell>
          <cell r="F744">
            <v>143</v>
          </cell>
          <cell r="K744">
            <v>0</v>
          </cell>
          <cell r="O744">
            <v>0</v>
          </cell>
          <cell r="U744">
            <v>41000</v>
          </cell>
        </row>
        <row r="745">
          <cell r="C745">
            <v>16</v>
          </cell>
          <cell r="F745">
            <v>13</v>
          </cell>
          <cell r="K745">
            <v>0</v>
          </cell>
          <cell r="O745">
            <v>0</v>
          </cell>
          <cell r="U745">
            <v>41000</v>
          </cell>
        </row>
        <row r="746">
          <cell r="C746">
            <v>62</v>
          </cell>
          <cell r="F746">
            <v>143</v>
          </cell>
          <cell r="K746">
            <v>0</v>
          </cell>
          <cell r="O746">
            <v>0</v>
          </cell>
          <cell r="U746">
            <v>41000</v>
          </cell>
        </row>
        <row r="747">
          <cell r="C747">
            <v>64</v>
          </cell>
          <cell r="F747">
            <v>104</v>
          </cell>
          <cell r="K747">
            <v>0</v>
          </cell>
          <cell r="O747">
            <v>0</v>
          </cell>
          <cell r="U747">
            <v>41000</v>
          </cell>
        </row>
        <row r="748">
          <cell r="C748">
            <v>66</v>
          </cell>
          <cell r="F748">
            <v>78</v>
          </cell>
          <cell r="K748">
            <v>0</v>
          </cell>
          <cell r="O748">
            <v>0</v>
          </cell>
          <cell r="U748">
            <v>41000</v>
          </cell>
        </row>
        <row r="749">
          <cell r="C749">
            <v>68</v>
          </cell>
          <cell r="F749">
            <v>13</v>
          </cell>
          <cell r="K749">
            <v>0</v>
          </cell>
          <cell r="O749">
            <v>0</v>
          </cell>
          <cell r="U749">
            <v>41000</v>
          </cell>
        </row>
        <row r="750">
          <cell r="C750">
            <v>62</v>
          </cell>
          <cell r="F750">
            <v>12985.88</v>
          </cell>
          <cell r="K750">
            <v>0</v>
          </cell>
          <cell r="O750">
            <v>0</v>
          </cell>
          <cell r="U750">
            <v>41000</v>
          </cell>
        </row>
        <row r="751">
          <cell r="C751">
            <v>64</v>
          </cell>
          <cell r="F751">
            <v>3250</v>
          </cell>
          <cell r="K751">
            <v>0</v>
          </cell>
          <cell r="O751">
            <v>0</v>
          </cell>
          <cell r="U751">
            <v>41000</v>
          </cell>
        </row>
        <row r="752">
          <cell r="C752">
            <v>66</v>
          </cell>
          <cell r="F752">
            <v>13806</v>
          </cell>
          <cell r="K752">
            <v>0</v>
          </cell>
          <cell r="O752">
            <v>0</v>
          </cell>
          <cell r="U752">
            <v>41000</v>
          </cell>
        </row>
        <row r="753">
          <cell r="C753">
            <v>1</v>
          </cell>
          <cell r="F753">
            <v>20.28</v>
          </cell>
          <cell r="K753">
            <v>0.12</v>
          </cell>
          <cell r="O753">
            <v>4.2</v>
          </cell>
          <cell r="U753">
            <v>41000</v>
          </cell>
        </row>
        <row r="754">
          <cell r="C754">
            <v>2</v>
          </cell>
          <cell r="F754">
            <v>283.92</v>
          </cell>
          <cell r="K754">
            <v>1.68</v>
          </cell>
          <cell r="O754">
            <v>58.8</v>
          </cell>
          <cell r="U754">
            <v>41000</v>
          </cell>
        </row>
        <row r="755">
          <cell r="C755">
            <v>16</v>
          </cell>
          <cell r="F755">
            <v>446.16</v>
          </cell>
          <cell r="K755">
            <v>2.64</v>
          </cell>
          <cell r="O755">
            <v>92.4</v>
          </cell>
          <cell r="U755">
            <v>41000</v>
          </cell>
        </row>
        <row r="756">
          <cell r="C756">
            <v>0</v>
          </cell>
          <cell r="F756">
            <v>1433.04</v>
          </cell>
          <cell r="K756">
            <v>5.48</v>
          </cell>
          <cell r="O756">
            <v>184.73</v>
          </cell>
          <cell r="U756">
            <v>41000</v>
          </cell>
        </row>
        <row r="757">
          <cell r="C757">
            <v>1</v>
          </cell>
          <cell r="F757">
            <v>117.18</v>
          </cell>
          <cell r="K757">
            <v>0.39</v>
          </cell>
          <cell r="O757">
            <v>13.39</v>
          </cell>
          <cell r="U757">
            <v>41000</v>
          </cell>
        </row>
        <row r="758">
          <cell r="C758">
            <v>2</v>
          </cell>
          <cell r="F758">
            <v>311.12</v>
          </cell>
          <cell r="K758">
            <v>1.1000000000000001</v>
          </cell>
          <cell r="O758">
            <v>37.9</v>
          </cell>
          <cell r="U758">
            <v>41000</v>
          </cell>
        </row>
        <row r="759">
          <cell r="C759">
            <v>4</v>
          </cell>
          <cell r="F759">
            <v>7.91</v>
          </cell>
          <cell r="K759">
            <v>0.03</v>
          </cell>
          <cell r="O759">
            <v>1.03</v>
          </cell>
          <cell r="U759">
            <v>41000</v>
          </cell>
        </row>
        <row r="760">
          <cell r="C760">
            <v>16</v>
          </cell>
          <cell r="F760">
            <v>18.690000000000001</v>
          </cell>
          <cell r="K760">
            <v>0.06</v>
          </cell>
          <cell r="O760">
            <v>2.06</v>
          </cell>
          <cell r="U760">
            <v>41000</v>
          </cell>
        </row>
        <row r="761">
          <cell r="C761">
            <v>0</v>
          </cell>
          <cell r="F761">
            <v>11.34</v>
          </cell>
          <cell r="K761">
            <v>0.03</v>
          </cell>
          <cell r="O761">
            <v>1.06</v>
          </cell>
          <cell r="U761">
            <v>41000</v>
          </cell>
        </row>
        <row r="762">
          <cell r="C762">
            <v>1</v>
          </cell>
          <cell r="F762">
            <v>1051.72</v>
          </cell>
          <cell r="K762">
            <v>3.07</v>
          </cell>
          <cell r="O762">
            <v>110.12</v>
          </cell>
          <cell r="U762">
            <v>41000</v>
          </cell>
        </row>
        <row r="763">
          <cell r="C763">
            <v>2</v>
          </cell>
          <cell r="F763">
            <v>547.76</v>
          </cell>
          <cell r="K763">
            <v>1.86</v>
          </cell>
          <cell r="O763">
            <v>67.81</v>
          </cell>
          <cell r="U763">
            <v>41000</v>
          </cell>
        </row>
        <row r="764">
          <cell r="C764">
            <v>15</v>
          </cell>
          <cell r="F764">
            <v>88.36</v>
          </cell>
          <cell r="K764">
            <v>0.59</v>
          </cell>
          <cell r="O764">
            <v>20.239999999999998</v>
          </cell>
          <cell r="U764">
            <v>41000</v>
          </cell>
        </row>
        <row r="765">
          <cell r="C765">
            <v>15</v>
          </cell>
          <cell r="F765">
            <v>676.16</v>
          </cell>
          <cell r="K765">
            <v>2.37</v>
          </cell>
          <cell r="O765">
            <v>80.790000000000006</v>
          </cell>
          <cell r="U765">
            <v>41000</v>
          </cell>
        </row>
        <row r="766">
          <cell r="C766">
            <v>15</v>
          </cell>
          <cell r="F766">
            <v>4677.26</v>
          </cell>
          <cell r="K766">
            <v>22.6</v>
          </cell>
          <cell r="O766">
            <v>771.71</v>
          </cell>
          <cell r="U766">
            <v>41000</v>
          </cell>
        </row>
        <row r="767">
          <cell r="C767">
            <v>15</v>
          </cell>
          <cell r="F767">
            <v>35.619999999999997</v>
          </cell>
          <cell r="K767">
            <v>0.25</v>
          </cell>
          <cell r="O767">
            <v>8.4499999999999993</v>
          </cell>
          <cell r="U767">
            <v>41000</v>
          </cell>
        </row>
        <row r="768">
          <cell r="C768">
            <v>0</v>
          </cell>
          <cell r="F768">
            <v>524.54999999999995</v>
          </cell>
          <cell r="K768">
            <v>3.69</v>
          </cell>
          <cell r="O768">
            <v>124.29</v>
          </cell>
          <cell r="U768">
            <v>41000</v>
          </cell>
        </row>
        <row r="769">
          <cell r="C769">
            <v>1</v>
          </cell>
          <cell r="F769">
            <v>472.04</v>
          </cell>
          <cell r="K769">
            <v>3.43</v>
          </cell>
          <cell r="O769">
            <v>114.97</v>
          </cell>
          <cell r="U769">
            <v>41000</v>
          </cell>
        </row>
        <row r="770">
          <cell r="C770">
            <v>2</v>
          </cell>
          <cell r="F770">
            <v>13425.12</v>
          </cell>
          <cell r="K770">
            <v>102.23</v>
          </cell>
          <cell r="O770">
            <v>3396.92</v>
          </cell>
          <cell r="U770">
            <v>41000</v>
          </cell>
        </row>
        <row r="771">
          <cell r="C771">
            <v>4</v>
          </cell>
          <cell r="F771">
            <v>835.52</v>
          </cell>
          <cell r="K771">
            <v>6.74</v>
          </cell>
          <cell r="O771">
            <v>221.95</v>
          </cell>
          <cell r="U771">
            <v>41000</v>
          </cell>
        </row>
        <row r="772">
          <cell r="C772">
            <v>15</v>
          </cell>
          <cell r="F772">
            <v>12.64</v>
          </cell>
          <cell r="K772">
            <v>0.06</v>
          </cell>
          <cell r="O772">
            <v>2.19</v>
          </cell>
          <cell r="U772">
            <v>41000</v>
          </cell>
        </row>
        <row r="773">
          <cell r="C773">
            <v>16</v>
          </cell>
          <cell r="F773">
            <v>3788.88</v>
          </cell>
          <cell r="K773">
            <v>29.32</v>
          </cell>
          <cell r="O773">
            <v>972.34</v>
          </cell>
          <cell r="U773">
            <v>41000</v>
          </cell>
        </row>
        <row r="774">
          <cell r="C774">
            <v>17</v>
          </cell>
          <cell r="F774">
            <v>41.14</v>
          </cell>
          <cell r="K774">
            <v>0.25</v>
          </cell>
          <cell r="O774">
            <v>8.65</v>
          </cell>
          <cell r="U774">
            <v>41000</v>
          </cell>
        </row>
        <row r="775">
          <cell r="C775">
            <v>18</v>
          </cell>
          <cell r="F775">
            <v>98.14</v>
          </cell>
          <cell r="K775">
            <v>0.63</v>
          </cell>
          <cell r="O775">
            <v>21.57</v>
          </cell>
          <cell r="U775">
            <v>41000</v>
          </cell>
        </row>
        <row r="776">
          <cell r="C776">
            <v>0</v>
          </cell>
          <cell r="F776">
            <v>9468.6299999999992</v>
          </cell>
          <cell r="K776">
            <v>43.68</v>
          </cell>
          <cell r="O776">
            <v>1554.58</v>
          </cell>
          <cell r="U776">
            <v>41000</v>
          </cell>
        </row>
        <row r="777">
          <cell r="C777">
            <v>1</v>
          </cell>
          <cell r="F777">
            <v>4261.6899999999996</v>
          </cell>
          <cell r="K777">
            <v>16.97</v>
          </cell>
          <cell r="O777">
            <v>589.82000000000005</v>
          </cell>
          <cell r="U777">
            <v>41000</v>
          </cell>
        </row>
        <row r="778">
          <cell r="C778">
            <v>2</v>
          </cell>
          <cell r="F778">
            <v>11131.7</v>
          </cell>
          <cell r="K778">
            <v>64.55</v>
          </cell>
          <cell r="O778">
            <v>2223.31</v>
          </cell>
          <cell r="U778">
            <v>41000</v>
          </cell>
        </row>
        <row r="779">
          <cell r="C779">
            <v>4</v>
          </cell>
          <cell r="F779">
            <v>1225.6199999999999</v>
          </cell>
          <cell r="K779">
            <v>7.93</v>
          </cell>
          <cell r="O779">
            <v>274.83</v>
          </cell>
          <cell r="U779">
            <v>41000</v>
          </cell>
        </row>
        <row r="780">
          <cell r="C780">
            <v>15</v>
          </cell>
          <cell r="F780">
            <v>63.66</v>
          </cell>
          <cell r="K780">
            <v>0.09</v>
          </cell>
          <cell r="O780">
            <v>3.18</v>
          </cell>
          <cell r="U780">
            <v>41000</v>
          </cell>
        </row>
        <row r="781">
          <cell r="C781">
            <v>16</v>
          </cell>
          <cell r="F781">
            <v>2066.48</v>
          </cell>
          <cell r="K781">
            <v>10.35</v>
          </cell>
          <cell r="O781">
            <v>349.12</v>
          </cell>
          <cell r="U781">
            <v>41000</v>
          </cell>
        </row>
        <row r="782">
          <cell r="C782">
            <v>17</v>
          </cell>
          <cell r="F782">
            <v>15.6</v>
          </cell>
          <cell r="K782">
            <v>0.06</v>
          </cell>
          <cell r="O782">
            <v>2.12</v>
          </cell>
          <cell r="U782">
            <v>41000</v>
          </cell>
        </row>
        <row r="783">
          <cell r="C783">
            <v>18</v>
          </cell>
          <cell r="F783">
            <v>21.15</v>
          </cell>
          <cell r="K783">
            <v>0.11</v>
          </cell>
          <cell r="O783">
            <v>3.66</v>
          </cell>
          <cell r="U783">
            <v>41000</v>
          </cell>
        </row>
        <row r="784">
          <cell r="C784">
            <v>0</v>
          </cell>
          <cell r="F784">
            <v>-134.9</v>
          </cell>
          <cell r="K784">
            <v>-0.11</v>
          </cell>
          <cell r="O784">
            <v>-1.06</v>
          </cell>
          <cell r="U784">
            <v>41000</v>
          </cell>
        </row>
        <row r="785">
          <cell r="C785">
            <v>1</v>
          </cell>
          <cell r="F785">
            <v>108.8</v>
          </cell>
          <cell r="K785">
            <v>0.4</v>
          </cell>
          <cell r="O785">
            <v>14.64</v>
          </cell>
          <cell r="U785">
            <v>41000</v>
          </cell>
        </row>
        <row r="786">
          <cell r="C786">
            <v>2</v>
          </cell>
          <cell r="F786">
            <v>250.55</v>
          </cell>
          <cell r="K786">
            <v>0.9</v>
          </cell>
          <cell r="O786">
            <v>31.36</v>
          </cell>
          <cell r="U786">
            <v>41000</v>
          </cell>
        </row>
        <row r="787">
          <cell r="C787">
            <v>0</v>
          </cell>
          <cell r="F787">
            <v>-3787.62</v>
          </cell>
          <cell r="K787">
            <v>383.38</v>
          </cell>
          <cell r="O787">
            <v>-1473.76</v>
          </cell>
          <cell r="U787">
            <v>41000</v>
          </cell>
        </row>
        <row r="788">
          <cell r="C788">
            <v>0</v>
          </cell>
          <cell r="F788">
            <v>-182405.93</v>
          </cell>
          <cell r="K788">
            <v>-5391.37</v>
          </cell>
          <cell r="O788">
            <v>-53401.14</v>
          </cell>
          <cell r="U788">
            <v>41000</v>
          </cell>
        </row>
        <row r="789">
          <cell r="C789">
            <v>1</v>
          </cell>
          <cell r="F789">
            <v>-540.35</v>
          </cell>
          <cell r="K789">
            <v>-14.08</v>
          </cell>
          <cell r="O789">
            <v>-159.6</v>
          </cell>
          <cell r="U789">
            <v>41000</v>
          </cell>
        </row>
        <row r="790">
          <cell r="C790">
            <v>60</v>
          </cell>
          <cell r="F790">
            <v>-17.600000000000001</v>
          </cell>
          <cell r="K790">
            <v>0</v>
          </cell>
          <cell r="O790">
            <v>-5.66</v>
          </cell>
          <cell r="U790">
            <v>41000</v>
          </cell>
        </row>
        <row r="791">
          <cell r="C791">
            <v>0</v>
          </cell>
          <cell r="F791">
            <v>276.08</v>
          </cell>
          <cell r="K791">
            <v>0</v>
          </cell>
          <cell r="O791">
            <v>84.73</v>
          </cell>
          <cell r="U791">
            <v>41000</v>
          </cell>
        </row>
        <row r="792">
          <cell r="C792">
            <v>0</v>
          </cell>
          <cell r="F792">
            <v>6369.84</v>
          </cell>
          <cell r="K792">
            <v>-601.24</v>
          </cell>
          <cell r="O792">
            <v>2540.17</v>
          </cell>
          <cell r="U792">
            <v>41000</v>
          </cell>
        </row>
        <row r="793">
          <cell r="C793">
            <v>0</v>
          </cell>
          <cell r="F793">
            <v>1665.9</v>
          </cell>
          <cell r="K793">
            <v>0</v>
          </cell>
          <cell r="O793">
            <v>494.09</v>
          </cell>
          <cell r="U793">
            <v>41000</v>
          </cell>
        </row>
        <row r="794">
          <cell r="C794">
            <v>0</v>
          </cell>
          <cell r="F794">
            <v>7719513.21</v>
          </cell>
          <cell r="K794">
            <v>70488.62</v>
          </cell>
          <cell r="O794">
            <v>2298654.69</v>
          </cell>
          <cell r="U794">
            <v>41000</v>
          </cell>
        </row>
        <row r="795">
          <cell r="C795">
            <v>1</v>
          </cell>
          <cell r="F795">
            <v>96219.33</v>
          </cell>
          <cell r="K795">
            <v>831.19</v>
          </cell>
          <cell r="O795">
            <v>28138.55</v>
          </cell>
          <cell r="U795">
            <v>41000</v>
          </cell>
        </row>
        <row r="796">
          <cell r="C796">
            <v>16</v>
          </cell>
          <cell r="F796">
            <v>28.25</v>
          </cell>
          <cell r="K796">
            <v>0.18</v>
          </cell>
          <cell r="O796">
            <v>6.13</v>
          </cell>
          <cell r="U796">
            <v>41000</v>
          </cell>
        </row>
        <row r="797">
          <cell r="C797">
            <v>60</v>
          </cell>
          <cell r="F797">
            <v>80.44</v>
          </cell>
          <cell r="K797">
            <v>0.71</v>
          </cell>
          <cell r="O797">
            <v>24.41</v>
          </cell>
          <cell r="U797">
            <v>41000</v>
          </cell>
        </row>
        <row r="798">
          <cell r="C798">
            <v>15</v>
          </cell>
          <cell r="F798">
            <v>43.88</v>
          </cell>
          <cell r="K798">
            <v>0.82</v>
          </cell>
          <cell r="O798">
            <v>27.89</v>
          </cell>
          <cell r="U798">
            <v>41000</v>
          </cell>
        </row>
        <row r="799">
          <cell r="C799">
            <v>15</v>
          </cell>
          <cell r="F799">
            <v>5.16</v>
          </cell>
          <cell r="K799">
            <v>0.03</v>
          </cell>
          <cell r="O799">
            <v>1.06</v>
          </cell>
          <cell r="U799">
            <v>41000</v>
          </cell>
        </row>
        <row r="800">
          <cell r="C800">
            <v>15</v>
          </cell>
          <cell r="F800">
            <v>320.2</v>
          </cell>
          <cell r="K800">
            <v>5.97</v>
          </cell>
          <cell r="O800">
            <v>203.46</v>
          </cell>
          <cell r="U800">
            <v>41000</v>
          </cell>
        </row>
        <row r="801">
          <cell r="C801">
            <v>2</v>
          </cell>
          <cell r="F801">
            <v>2492.83</v>
          </cell>
          <cell r="K801">
            <v>13.15</v>
          </cell>
          <cell r="O801">
            <v>450.31</v>
          </cell>
          <cell r="U801">
            <v>41000</v>
          </cell>
        </row>
        <row r="802">
          <cell r="C802">
            <v>15</v>
          </cell>
          <cell r="F802">
            <v>13735.18</v>
          </cell>
          <cell r="K802">
            <v>80.150000000000006</v>
          </cell>
          <cell r="O802">
            <v>2740.91</v>
          </cell>
          <cell r="U802">
            <v>41000</v>
          </cell>
        </row>
        <row r="803">
          <cell r="C803">
            <v>15</v>
          </cell>
          <cell r="F803">
            <v>330.41</v>
          </cell>
          <cell r="K803">
            <v>1.36</v>
          </cell>
          <cell r="O803">
            <v>46.59</v>
          </cell>
          <cell r="U803">
            <v>41000</v>
          </cell>
        </row>
        <row r="804">
          <cell r="C804">
            <v>15</v>
          </cell>
          <cell r="F804">
            <v>390.13</v>
          </cell>
          <cell r="K804">
            <v>2.1800000000000002</v>
          </cell>
          <cell r="O804">
            <v>75.099999999999994</v>
          </cell>
          <cell r="U804">
            <v>41000</v>
          </cell>
        </row>
        <row r="805">
          <cell r="C805">
            <v>2</v>
          </cell>
          <cell r="F805">
            <v>19.84</v>
          </cell>
          <cell r="K805">
            <v>0.12</v>
          </cell>
          <cell r="O805">
            <v>4.2</v>
          </cell>
          <cell r="U805">
            <v>41000</v>
          </cell>
        </row>
        <row r="806">
          <cell r="C806">
            <v>15</v>
          </cell>
          <cell r="F806">
            <v>2268.92</v>
          </cell>
          <cell r="K806">
            <v>10.77</v>
          </cell>
          <cell r="O806">
            <v>370.75</v>
          </cell>
          <cell r="U806">
            <v>41000</v>
          </cell>
        </row>
        <row r="807">
          <cell r="C807">
            <v>2</v>
          </cell>
          <cell r="F807">
            <v>46.71</v>
          </cell>
          <cell r="K807">
            <v>0.26</v>
          </cell>
          <cell r="O807">
            <v>9.11</v>
          </cell>
          <cell r="U807">
            <v>41000</v>
          </cell>
        </row>
        <row r="808">
          <cell r="C808">
            <v>15</v>
          </cell>
          <cell r="F808">
            <v>85879.01</v>
          </cell>
          <cell r="K808">
            <v>690.78</v>
          </cell>
          <cell r="O808">
            <v>20279.36</v>
          </cell>
          <cell r="U808">
            <v>41000</v>
          </cell>
        </row>
        <row r="809">
          <cell r="C809">
            <v>2</v>
          </cell>
          <cell r="F809">
            <v>1416.38</v>
          </cell>
          <cell r="K809">
            <v>2.52</v>
          </cell>
          <cell r="O809">
            <v>86.39</v>
          </cell>
          <cell r="U809">
            <v>41000</v>
          </cell>
        </row>
        <row r="810">
          <cell r="C810">
            <v>15</v>
          </cell>
          <cell r="F810">
            <v>7291.78</v>
          </cell>
          <cell r="K810">
            <v>18.7</v>
          </cell>
          <cell r="O810">
            <v>638.9</v>
          </cell>
          <cell r="U810">
            <v>41000</v>
          </cell>
        </row>
        <row r="811">
          <cell r="C811">
            <v>15</v>
          </cell>
          <cell r="F811">
            <v>33.659999999999997</v>
          </cell>
          <cell r="K811">
            <v>0.11</v>
          </cell>
          <cell r="O811">
            <v>3.76</v>
          </cell>
          <cell r="U811">
            <v>41000</v>
          </cell>
        </row>
        <row r="812">
          <cell r="C812">
            <v>2</v>
          </cell>
          <cell r="F812">
            <v>1974.86</v>
          </cell>
          <cell r="K812">
            <v>4.25</v>
          </cell>
          <cell r="O812">
            <v>145.51</v>
          </cell>
          <cell r="U812">
            <v>41000</v>
          </cell>
        </row>
        <row r="813">
          <cell r="C813">
            <v>15</v>
          </cell>
          <cell r="F813">
            <v>8298.7099999999991</v>
          </cell>
          <cell r="K813">
            <v>31.14</v>
          </cell>
          <cell r="O813">
            <v>1064.02</v>
          </cell>
          <cell r="U813">
            <v>41000</v>
          </cell>
        </row>
        <row r="814">
          <cell r="C814">
            <v>15</v>
          </cell>
          <cell r="F814">
            <v>3615.2</v>
          </cell>
          <cell r="K814">
            <v>19.78</v>
          </cell>
          <cell r="O814">
            <v>676.54</v>
          </cell>
          <cell r="U814">
            <v>41000</v>
          </cell>
        </row>
        <row r="815">
          <cell r="C815">
            <v>15</v>
          </cell>
          <cell r="F815">
            <v>112.63</v>
          </cell>
          <cell r="K815">
            <v>1.68</v>
          </cell>
          <cell r="O815">
            <v>57.11</v>
          </cell>
          <cell r="U815">
            <v>41000</v>
          </cell>
        </row>
        <row r="816">
          <cell r="C816">
            <v>0</v>
          </cell>
          <cell r="F816">
            <v>74.930000000000007</v>
          </cell>
          <cell r="K816">
            <v>0.53</v>
          </cell>
          <cell r="O816">
            <v>18.809999999999999</v>
          </cell>
          <cell r="U816">
            <v>41000</v>
          </cell>
        </row>
        <row r="817">
          <cell r="C817">
            <v>2</v>
          </cell>
          <cell r="F817">
            <v>209.08</v>
          </cell>
          <cell r="K817">
            <v>2.2999999999999998</v>
          </cell>
          <cell r="O817">
            <v>75.739999999999995</v>
          </cell>
          <cell r="U817">
            <v>41000</v>
          </cell>
        </row>
        <row r="818">
          <cell r="C818">
            <v>16</v>
          </cell>
          <cell r="F818">
            <v>9.76</v>
          </cell>
          <cell r="K818">
            <v>0.12</v>
          </cell>
          <cell r="O818">
            <v>4.17</v>
          </cell>
          <cell r="U818">
            <v>41000</v>
          </cell>
        </row>
        <row r="819">
          <cell r="C819">
            <v>2</v>
          </cell>
          <cell r="F819">
            <v>22.41</v>
          </cell>
          <cell r="K819">
            <v>0.11</v>
          </cell>
          <cell r="O819">
            <v>3.66</v>
          </cell>
          <cell r="U819">
            <v>41000</v>
          </cell>
        </row>
        <row r="820">
          <cell r="C820">
            <v>16</v>
          </cell>
          <cell r="F820">
            <v>2116.4299999999998</v>
          </cell>
          <cell r="K820">
            <v>14.07</v>
          </cell>
          <cell r="O820">
            <v>480.56</v>
          </cell>
          <cell r="U820">
            <v>41000</v>
          </cell>
        </row>
        <row r="821">
          <cell r="C821">
            <v>0</v>
          </cell>
          <cell r="F821">
            <v>51.11</v>
          </cell>
          <cell r="K821">
            <v>0.35</v>
          </cell>
          <cell r="O821">
            <v>12.29</v>
          </cell>
          <cell r="U821">
            <v>41000</v>
          </cell>
        </row>
        <row r="822">
          <cell r="C822">
            <v>2</v>
          </cell>
          <cell r="F822">
            <v>23.33</v>
          </cell>
          <cell r="K822">
            <v>0.13</v>
          </cell>
          <cell r="O822">
            <v>4.8099999999999996</v>
          </cell>
          <cell r="U822">
            <v>41000</v>
          </cell>
        </row>
        <row r="823">
          <cell r="C823">
            <v>15</v>
          </cell>
          <cell r="F823">
            <v>28.89</v>
          </cell>
          <cell r="K823">
            <v>0.27</v>
          </cell>
          <cell r="O823">
            <v>9.36</v>
          </cell>
          <cell r="U823">
            <v>41000</v>
          </cell>
        </row>
        <row r="824">
          <cell r="C824">
            <v>15</v>
          </cell>
          <cell r="F824">
            <v>54.79</v>
          </cell>
          <cell r="K824">
            <v>0.35</v>
          </cell>
          <cell r="O824">
            <v>12.77</v>
          </cell>
          <cell r="U824">
            <v>41000</v>
          </cell>
        </row>
        <row r="825">
          <cell r="C825">
            <v>0</v>
          </cell>
          <cell r="F825">
            <v>20.73</v>
          </cell>
          <cell r="K825">
            <v>0.13</v>
          </cell>
          <cell r="O825">
            <v>4.6100000000000003</v>
          </cell>
          <cell r="U825">
            <v>41000</v>
          </cell>
        </row>
        <row r="826">
          <cell r="C826">
            <v>2</v>
          </cell>
          <cell r="F826">
            <v>31.74</v>
          </cell>
          <cell r="K826">
            <v>0.27</v>
          </cell>
          <cell r="O826">
            <v>9.32</v>
          </cell>
          <cell r="U826">
            <v>41000</v>
          </cell>
        </row>
        <row r="827">
          <cell r="C827">
            <v>15</v>
          </cell>
          <cell r="F827">
            <v>11.15</v>
          </cell>
          <cell r="K827">
            <v>0.08</v>
          </cell>
          <cell r="O827">
            <v>2.76</v>
          </cell>
          <cell r="U827">
            <v>41000</v>
          </cell>
        </row>
        <row r="828">
          <cell r="C828">
            <v>16</v>
          </cell>
          <cell r="F828">
            <v>12</v>
          </cell>
          <cell r="K828">
            <v>0.1</v>
          </cell>
          <cell r="O828">
            <v>3.3</v>
          </cell>
          <cell r="U828">
            <v>41000</v>
          </cell>
        </row>
        <row r="829">
          <cell r="C829">
            <v>2</v>
          </cell>
          <cell r="F829">
            <v>10.16</v>
          </cell>
          <cell r="K829">
            <v>0.12</v>
          </cell>
          <cell r="O829">
            <v>4.17</v>
          </cell>
          <cell r="U829">
            <v>41000</v>
          </cell>
        </row>
        <row r="830">
          <cell r="C830">
            <v>15</v>
          </cell>
          <cell r="F830">
            <v>59.6</v>
          </cell>
          <cell r="K830">
            <v>0.42</v>
          </cell>
          <cell r="O830">
            <v>14.77</v>
          </cell>
          <cell r="U830">
            <v>41000</v>
          </cell>
        </row>
        <row r="831">
          <cell r="C831">
            <v>15</v>
          </cell>
          <cell r="F831">
            <v>2914.63</v>
          </cell>
          <cell r="K831">
            <v>66.61</v>
          </cell>
          <cell r="O831">
            <v>1820.83</v>
          </cell>
          <cell r="U831">
            <v>41000</v>
          </cell>
        </row>
        <row r="832">
          <cell r="C832">
            <v>2</v>
          </cell>
          <cell r="F832">
            <v>1.1200000000000001</v>
          </cell>
          <cell r="K832">
            <v>0.02</v>
          </cell>
          <cell r="O832">
            <v>0.46</v>
          </cell>
          <cell r="U832">
            <v>41000</v>
          </cell>
        </row>
        <row r="833">
          <cell r="C833">
            <v>15</v>
          </cell>
          <cell r="F833">
            <v>3939.81</v>
          </cell>
          <cell r="K833">
            <v>43.83</v>
          </cell>
          <cell r="O833">
            <v>1628.94</v>
          </cell>
          <cell r="U833">
            <v>41000</v>
          </cell>
        </row>
        <row r="834">
          <cell r="C834">
            <v>92</v>
          </cell>
          <cell r="F834">
            <v>-3909.99</v>
          </cell>
          <cell r="K834">
            <v>0</v>
          </cell>
          <cell r="O834">
            <v>0</v>
          </cell>
          <cell r="U834">
            <v>41000</v>
          </cell>
        </row>
        <row r="835">
          <cell r="C835">
            <v>96</v>
          </cell>
          <cell r="F835">
            <v>-6230.7</v>
          </cell>
          <cell r="K835">
            <v>0</v>
          </cell>
          <cell r="O835">
            <v>0</v>
          </cell>
          <cell r="U835">
            <v>41000</v>
          </cell>
        </row>
        <row r="836">
          <cell r="C836">
            <v>62</v>
          </cell>
          <cell r="F836">
            <v>40933.42</v>
          </cell>
          <cell r="K836">
            <v>680.53</v>
          </cell>
          <cell r="O836">
            <v>23238.11</v>
          </cell>
          <cell r="U836">
            <v>41000</v>
          </cell>
        </row>
        <row r="837">
          <cell r="C837">
            <v>64</v>
          </cell>
          <cell r="F837">
            <v>254014.35</v>
          </cell>
          <cell r="K837">
            <v>4222.51</v>
          </cell>
          <cell r="O837">
            <v>144187.19</v>
          </cell>
          <cell r="U837">
            <v>41000</v>
          </cell>
        </row>
        <row r="838">
          <cell r="C838">
            <v>66</v>
          </cell>
          <cell r="F838">
            <v>39255.879999999997</v>
          </cell>
          <cell r="K838">
            <v>644.85</v>
          </cell>
          <cell r="O838">
            <v>22019.73</v>
          </cell>
          <cell r="U838">
            <v>41000</v>
          </cell>
        </row>
        <row r="839">
          <cell r="C839">
            <v>64</v>
          </cell>
          <cell r="F839">
            <v>42157.79</v>
          </cell>
          <cell r="K839">
            <v>523.97</v>
          </cell>
          <cell r="O839">
            <v>17891.98</v>
          </cell>
          <cell r="U839">
            <v>41000</v>
          </cell>
        </row>
        <row r="840">
          <cell r="C840">
            <v>62</v>
          </cell>
          <cell r="F840">
            <v>66961.039999999994</v>
          </cell>
          <cell r="K840">
            <v>390.25</v>
          </cell>
          <cell r="O840">
            <v>13326.18</v>
          </cell>
          <cell r="U840">
            <v>41000</v>
          </cell>
        </row>
        <row r="841">
          <cell r="C841">
            <v>64</v>
          </cell>
          <cell r="F841">
            <v>228364.52</v>
          </cell>
          <cell r="K841">
            <v>1749.14</v>
          </cell>
          <cell r="O841">
            <v>59728.38</v>
          </cell>
          <cell r="U841">
            <v>41000</v>
          </cell>
        </row>
        <row r="842">
          <cell r="C842">
            <v>66</v>
          </cell>
          <cell r="F842">
            <v>29056.9</v>
          </cell>
          <cell r="K842">
            <v>203.25</v>
          </cell>
          <cell r="O842">
            <v>6940.25</v>
          </cell>
          <cell r="U842">
            <v>41000</v>
          </cell>
        </row>
        <row r="843">
          <cell r="C843">
            <v>64</v>
          </cell>
          <cell r="F843">
            <v>73941.899999999994</v>
          </cell>
          <cell r="K843">
            <v>1226.31</v>
          </cell>
          <cell r="O843">
            <v>41875.129999999997</v>
          </cell>
          <cell r="U843">
            <v>41000</v>
          </cell>
        </row>
        <row r="844">
          <cell r="C844">
            <v>66</v>
          </cell>
          <cell r="F844">
            <v>74418.460000000006</v>
          </cell>
          <cell r="K844">
            <v>1234.49</v>
          </cell>
          <cell r="O844">
            <v>42154.27</v>
          </cell>
          <cell r="U844">
            <v>41000</v>
          </cell>
        </row>
        <row r="845">
          <cell r="C845">
            <v>64</v>
          </cell>
          <cell r="F845">
            <v>59336.95</v>
          </cell>
          <cell r="K845">
            <v>736.61</v>
          </cell>
          <cell r="O845">
            <v>25153.17</v>
          </cell>
          <cell r="U845">
            <v>41000</v>
          </cell>
        </row>
        <row r="846">
          <cell r="C846">
            <v>64</v>
          </cell>
          <cell r="F846">
            <v>66257.86</v>
          </cell>
          <cell r="K846">
            <v>413.89</v>
          </cell>
          <cell r="O846">
            <v>14133.25</v>
          </cell>
          <cell r="U846">
            <v>41000</v>
          </cell>
        </row>
        <row r="847">
          <cell r="C847">
            <v>66</v>
          </cell>
          <cell r="F847">
            <v>50439.35</v>
          </cell>
          <cell r="K847">
            <v>422.37</v>
          </cell>
          <cell r="O847">
            <v>14422.85</v>
          </cell>
          <cell r="U847">
            <v>41000</v>
          </cell>
        </row>
        <row r="848">
          <cell r="C848">
            <v>64</v>
          </cell>
          <cell r="F848">
            <v>12415.22</v>
          </cell>
          <cell r="K848">
            <v>0</v>
          </cell>
          <cell r="O848">
            <v>9793.39</v>
          </cell>
          <cell r="U848">
            <v>41000</v>
          </cell>
        </row>
        <row r="849">
          <cell r="C849">
            <v>64</v>
          </cell>
          <cell r="F849">
            <v>9459.9</v>
          </cell>
          <cell r="K849">
            <v>0</v>
          </cell>
          <cell r="O849">
            <v>7084.88</v>
          </cell>
          <cell r="U849">
            <v>41000</v>
          </cell>
        </row>
        <row r="850">
          <cell r="C850">
            <v>15</v>
          </cell>
          <cell r="F850">
            <v>59.84</v>
          </cell>
          <cell r="K850">
            <v>1.1100000000000001</v>
          </cell>
          <cell r="O850">
            <v>38.03</v>
          </cell>
          <cell r="U850">
            <v>41000</v>
          </cell>
        </row>
        <row r="851">
          <cell r="C851">
            <v>0</v>
          </cell>
          <cell r="F851">
            <v>58.35</v>
          </cell>
          <cell r="K851">
            <v>1.1499999999999999</v>
          </cell>
          <cell r="O851">
            <v>37.020000000000003</v>
          </cell>
          <cell r="U851">
            <v>41000</v>
          </cell>
        </row>
        <row r="852">
          <cell r="C852">
            <v>2</v>
          </cell>
          <cell r="F852">
            <v>218.69</v>
          </cell>
          <cell r="K852">
            <v>4.03</v>
          </cell>
          <cell r="O852">
            <v>138.94999999999999</v>
          </cell>
          <cell r="U852">
            <v>41000</v>
          </cell>
        </row>
        <row r="853">
          <cell r="C853">
            <v>4</v>
          </cell>
          <cell r="F853">
            <v>52.48</v>
          </cell>
          <cell r="K853">
            <v>0.96</v>
          </cell>
          <cell r="O853">
            <v>33.36</v>
          </cell>
          <cell r="U853">
            <v>41000</v>
          </cell>
        </row>
        <row r="854">
          <cell r="C854">
            <v>15</v>
          </cell>
          <cell r="F854">
            <v>49.93</v>
          </cell>
          <cell r="K854">
            <v>0.92</v>
          </cell>
          <cell r="O854">
            <v>31.75</v>
          </cell>
          <cell r="U854">
            <v>41000</v>
          </cell>
        </row>
        <row r="855">
          <cell r="C855">
            <v>16</v>
          </cell>
          <cell r="F855">
            <v>34.76</v>
          </cell>
          <cell r="K855">
            <v>0.64</v>
          </cell>
          <cell r="O855">
            <v>22.09</v>
          </cell>
          <cell r="U855">
            <v>41000</v>
          </cell>
        </row>
        <row r="856">
          <cell r="C856">
            <v>0</v>
          </cell>
          <cell r="F856">
            <v>-20.25</v>
          </cell>
          <cell r="K856">
            <v>-1.03</v>
          </cell>
          <cell r="O856">
            <v>-12.51</v>
          </cell>
          <cell r="U856">
            <v>41000</v>
          </cell>
        </row>
        <row r="857">
          <cell r="C857">
            <v>2</v>
          </cell>
          <cell r="F857">
            <v>77.989999999999995</v>
          </cell>
          <cell r="K857">
            <v>1.45</v>
          </cell>
          <cell r="O857">
            <v>49.57</v>
          </cell>
          <cell r="U857">
            <v>41000</v>
          </cell>
        </row>
        <row r="858">
          <cell r="C858">
            <v>15</v>
          </cell>
          <cell r="F858">
            <v>1069.8699999999999</v>
          </cell>
          <cell r="K858">
            <v>20</v>
          </cell>
          <cell r="O858">
            <v>679.91</v>
          </cell>
          <cell r="U858">
            <v>41000</v>
          </cell>
        </row>
        <row r="859">
          <cell r="C859">
            <v>16</v>
          </cell>
          <cell r="F859">
            <v>819.86</v>
          </cell>
          <cell r="K859">
            <v>0</v>
          </cell>
          <cell r="O859">
            <v>403.73</v>
          </cell>
          <cell r="U859">
            <v>41000</v>
          </cell>
        </row>
        <row r="860">
          <cell r="C860">
            <v>68</v>
          </cell>
          <cell r="F860">
            <v>12787.58</v>
          </cell>
          <cell r="K860">
            <v>982.2</v>
          </cell>
          <cell r="O860">
            <v>4119.34</v>
          </cell>
          <cell r="U860">
            <v>41030</v>
          </cell>
        </row>
        <row r="861">
          <cell r="C861">
            <v>62</v>
          </cell>
          <cell r="F861">
            <v>44507.47</v>
          </cell>
          <cell r="K861">
            <v>3704.62</v>
          </cell>
          <cell r="O861">
            <v>15537.21</v>
          </cell>
          <cell r="U861">
            <v>41030</v>
          </cell>
        </row>
        <row r="862">
          <cell r="C862">
            <v>66</v>
          </cell>
          <cell r="F862">
            <v>37821.43</v>
          </cell>
          <cell r="K862">
            <v>2827.31</v>
          </cell>
          <cell r="O862">
            <v>11857.72</v>
          </cell>
          <cell r="U862">
            <v>41030</v>
          </cell>
        </row>
        <row r="863">
          <cell r="C863">
            <v>64</v>
          </cell>
          <cell r="F863">
            <v>3434.43</v>
          </cell>
          <cell r="K863">
            <v>235.08</v>
          </cell>
          <cell r="O863">
            <v>985.93</v>
          </cell>
          <cell r="U863">
            <v>41030</v>
          </cell>
        </row>
        <row r="864">
          <cell r="C864">
            <v>67</v>
          </cell>
          <cell r="F864">
            <v>5880.07</v>
          </cell>
          <cell r="K864">
            <v>395.31</v>
          </cell>
          <cell r="O864">
            <v>1657.93</v>
          </cell>
          <cell r="U864">
            <v>41030</v>
          </cell>
        </row>
        <row r="865">
          <cell r="C865">
            <v>62</v>
          </cell>
          <cell r="F865">
            <v>756.41</v>
          </cell>
          <cell r="K865">
            <v>37.5</v>
          </cell>
          <cell r="O865">
            <v>157.26</v>
          </cell>
          <cell r="U865">
            <v>41030</v>
          </cell>
        </row>
        <row r="866">
          <cell r="C866">
            <v>64</v>
          </cell>
          <cell r="F866">
            <v>6095.87</v>
          </cell>
          <cell r="K866">
            <v>584.72</v>
          </cell>
          <cell r="O866">
            <v>2452.3000000000002</v>
          </cell>
          <cell r="U866">
            <v>41030</v>
          </cell>
        </row>
        <row r="867">
          <cell r="C867">
            <v>2</v>
          </cell>
          <cell r="F867">
            <v>72.760000000000005</v>
          </cell>
          <cell r="K867">
            <v>-6.02</v>
          </cell>
          <cell r="O867">
            <v>28.93</v>
          </cell>
          <cell r="U867">
            <v>41030</v>
          </cell>
        </row>
        <row r="868">
          <cell r="C868">
            <v>1</v>
          </cell>
          <cell r="F868">
            <v>23876.22</v>
          </cell>
          <cell r="K868">
            <v>1565.91</v>
          </cell>
          <cell r="O868">
            <v>6567.29</v>
          </cell>
          <cell r="U868">
            <v>41030</v>
          </cell>
        </row>
        <row r="869">
          <cell r="C869">
            <v>2</v>
          </cell>
          <cell r="F869">
            <v>5050999.91</v>
          </cell>
          <cell r="K869">
            <v>338413.57</v>
          </cell>
          <cell r="O869">
            <v>1418119.62</v>
          </cell>
          <cell r="U869">
            <v>41030</v>
          </cell>
        </row>
        <row r="870">
          <cell r="C870">
            <v>4</v>
          </cell>
          <cell r="F870">
            <v>286689.25</v>
          </cell>
          <cell r="K870">
            <v>19222.75</v>
          </cell>
          <cell r="O870">
            <v>79232.27</v>
          </cell>
          <cell r="U870">
            <v>41030</v>
          </cell>
        </row>
        <row r="871">
          <cell r="C871">
            <v>15</v>
          </cell>
          <cell r="F871">
            <v>6893.52</v>
          </cell>
          <cell r="K871">
            <v>448.92</v>
          </cell>
          <cell r="O871">
            <v>1849.77</v>
          </cell>
          <cell r="U871">
            <v>41030</v>
          </cell>
        </row>
        <row r="872">
          <cell r="C872">
            <v>16</v>
          </cell>
          <cell r="F872">
            <v>518344.17</v>
          </cell>
          <cell r="K872">
            <v>33279.06</v>
          </cell>
          <cell r="O872">
            <v>139857.88</v>
          </cell>
          <cell r="U872">
            <v>41030</v>
          </cell>
        </row>
        <row r="873">
          <cell r="C873">
            <v>17</v>
          </cell>
          <cell r="F873">
            <v>69.39</v>
          </cell>
          <cell r="K873">
            <v>2.15</v>
          </cell>
          <cell r="O873">
            <v>9.01</v>
          </cell>
          <cell r="U873">
            <v>41030</v>
          </cell>
        </row>
        <row r="874">
          <cell r="C874">
            <v>18</v>
          </cell>
          <cell r="F874">
            <v>33035.11</v>
          </cell>
          <cell r="K874">
            <v>2230.9899999999998</v>
          </cell>
          <cell r="O874">
            <v>9356.7199999999993</v>
          </cell>
          <cell r="U874">
            <v>41030</v>
          </cell>
        </row>
        <row r="875">
          <cell r="C875">
            <v>62</v>
          </cell>
          <cell r="F875">
            <v>900507.31</v>
          </cell>
          <cell r="K875">
            <v>69752.37</v>
          </cell>
          <cell r="O875">
            <v>292541.37</v>
          </cell>
          <cell r="U875">
            <v>41030</v>
          </cell>
        </row>
        <row r="876">
          <cell r="C876">
            <v>64</v>
          </cell>
          <cell r="F876">
            <v>134673.89000000001</v>
          </cell>
          <cell r="K876">
            <v>9475.6299999999992</v>
          </cell>
          <cell r="O876">
            <v>39740.81</v>
          </cell>
          <cell r="U876">
            <v>41030</v>
          </cell>
        </row>
        <row r="877">
          <cell r="C877">
            <v>66</v>
          </cell>
          <cell r="F877">
            <v>227759.98</v>
          </cell>
          <cell r="K877">
            <v>15037.02</v>
          </cell>
          <cell r="O877">
            <v>63065.36</v>
          </cell>
          <cell r="U877">
            <v>41030</v>
          </cell>
        </row>
        <row r="878">
          <cell r="C878">
            <v>2</v>
          </cell>
          <cell r="F878">
            <v>18504.509999999998</v>
          </cell>
          <cell r="K878">
            <v>389.23</v>
          </cell>
          <cell r="O878">
            <v>1822.34</v>
          </cell>
          <cell r="U878">
            <v>41030</v>
          </cell>
        </row>
        <row r="879">
          <cell r="C879">
            <v>4</v>
          </cell>
          <cell r="F879">
            <v>865.93</v>
          </cell>
          <cell r="K879">
            <v>19.89</v>
          </cell>
          <cell r="O879">
            <v>83.41</v>
          </cell>
          <cell r="U879">
            <v>41030</v>
          </cell>
        </row>
        <row r="880">
          <cell r="C880">
            <v>15</v>
          </cell>
          <cell r="F880">
            <v>64.75</v>
          </cell>
          <cell r="K880">
            <v>1.23</v>
          </cell>
          <cell r="O880">
            <v>5.15</v>
          </cell>
          <cell r="U880">
            <v>41030</v>
          </cell>
        </row>
        <row r="881">
          <cell r="C881">
            <v>16</v>
          </cell>
          <cell r="F881">
            <v>5980.37</v>
          </cell>
          <cell r="K881">
            <v>138.34</v>
          </cell>
          <cell r="O881">
            <v>580.17999999999995</v>
          </cell>
          <cell r="U881">
            <v>41030</v>
          </cell>
        </row>
        <row r="882">
          <cell r="C882">
            <v>18</v>
          </cell>
          <cell r="F882">
            <v>572.20000000000005</v>
          </cell>
          <cell r="K882">
            <v>13.75</v>
          </cell>
          <cell r="O882">
            <v>57.67</v>
          </cell>
          <cell r="U882">
            <v>41030</v>
          </cell>
        </row>
        <row r="883">
          <cell r="C883">
            <v>62</v>
          </cell>
          <cell r="F883">
            <v>3118.08</v>
          </cell>
          <cell r="K883">
            <v>75.84</v>
          </cell>
          <cell r="O883">
            <v>318.08</v>
          </cell>
          <cell r="U883">
            <v>41030</v>
          </cell>
        </row>
        <row r="884">
          <cell r="C884">
            <v>4</v>
          </cell>
          <cell r="F884">
            <v>176.55</v>
          </cell>
          <cell r="K884">
            <v>10.88</v>
          </cell>
          <cell r="O884">
            <v>45.65</v>
          </cell>
          <cell r="U884">
            <v>41030</v>
          </cell>
        </row>
        <row r="885">
          <cell r="C885">
            <v>62</v>
          </cell>
          <cell r="F885">
            <v>4500.3</v>
          </cell>
          <cell r="K885">
            <v>336.5</v>
          </cell>
          <cell r="O885">
            <v>1411.27</v>
          </cell>
          <cell r="U885">
            <v>41030</v>
          </cell>
        </row>
        <row r="886">
          <cell r="C886">
            <v>66</v>
          </cell>
          <cell r="F886">
            <v>9787.7800000000007</v>
          </cell>
          <cell r="K886">
            <v>668.75</v>
          </cell>
          <cell r="O886">
            <v>2804.72</v>
          </cell>
          <cell r="U886">
            <v>41030</v>
          </cell>
        </row>
        <row r="887">
          <cell r="C887">
            <v>66</v>
          </cell>
          <cell r="F887">
            <v>10462.66</v>
          </cell>
          <cell r="K887">
            <v>862.55</v>
          </cell>
          <cell r="O887">
            <v>3617.53</v>
          </cell>
          <cell r="U887">
            <v>41030</v>
          </cell>
        </row>
        <row r="888">
          <cell r="C888">
            <v>2</v>
          </cell>
          <cell r="F888">
            <v>112310.54</v>
          </cell>
          <cell r="K888">
            <v>8275.0499999999993</v>
          </cell>
          <cell r="O888">
            <v>34705.67</v>
          </cell>
          <cell r="U888">
            <v>41030</v>
          </cell>
        </row>
        <row r="889">
          <cell r="C889">
            <v>4</v>
          </cell>
          <cell r="F889">
            <v>5974.7</v>
          </cell>
          <cell r="K889">
            <v>350.28</v>
          </cell>
          <cell r="O889">
            <v>1469.06</v>
          </cell>
          <cell r="U889">
            <v>41030</v>
          </cell>
        </row>
        <row r="890">
          <cell r="C890">
            <v>16</v>
          </cell>
          <cell r="F890">
            <v>1258.79</v>
          </cell>
          <cell r="K890">
            <v>64.83</v>
          </cell>
          <cell r="O890">
            <v>271.89</v>
          </cell>
          <cell r="U890">
            <v>41030</v>
          </cell>
        </row>
        <row r="891">
          <cell r="C891">
            <v>17</v>
          </cell>
          <cell r="F891">
            <v>1767.62</v>
          </cell>
          <cell r="K891">
            <v>80.540000000000006</v>
          </cell>
          <cell r="O891">
            <v>337.8</v>
          </cell>
          <cell r="U891">
            <v>41030</v>
          </cell>
        </row>
        <row r="892">
          <cell r="C892">
            <v>62</v>
          </cell>
          <cell r="F892">
            <v>18759.810000000001</v>
          </cell>
          <cell r="K892">
            <v>1380.16</v>
          </cell>
          <cell r="O892">
            <v>5788.36</v>
          </cell>
          <cell r="U892">
            <v>41030</v>
          </cell>
        </row>
        <row r="893">
          <cell r="C893">
            <v>66</v>
          </cell>
          <cell r="F893">
            <v>7669.44</v>
          </cell>
          <cell r="K893">
            <v>532.49</v>
          </cell>
          <cell r="O893">
            <v>2233.27</v>
          </cell>
          <cell r="U893">
            <v>41030</v>
          </cell>
        </row>
        <row r="894">
          <cell r="C894">
            <v>2</v>
          </cell>
          <cell r="F894">
            <v>20</v>
          </cell>
          <cell r="K894">
            <v>0</v>
          </cell>
          <cell r="O894">
            <v>0</v>
          </cell>
          <cell r="U894">
            <v>41030</v>
          </cell>
        </row>
        <row r="895">
          <cell r="C895">
            <v>16</v>
          </cell>
          <cell r="F895">
            <v>318.5</v>
          </cell>
          <cell r="K895">
            <v>7.37</v>
          </cell>
          <cell r="O895">
            <v>30.9</v>
          </cell>
          <cell r="U895">
            <v>41030</v>
          </cell>
        </row>
        <row r="896">
          <cell r="C896">
            <v>2</v>
          </cell>
          <cell r="F896">
            <v>70396.149999999994</v>
          </cell>
          <cell r="K896">
            <v>3728.06</v>
          </cell>
          <cell r="O896">
            <v>15635.49</v>
          </cell>
          <cell r="U896">
            <v>41030</v>
          </cell>
        </row>
        <row r="897">
          <cell r="C897">
            <v>62</v>
          </cell>
          <cell r="F897">
            <v>5793.77</v>
          </cell>
          <cell r="K897">
            <v>353.33</v>
          </cell>
          <cell r="O897">
            <v>1481.87</v>
          </cell>
          <cell r="U897">
            <v>41030</v>
          </cell>
        </row>
        <row r="898">
          <cell r="C898">
            <v>2</v>
          </cell>
          <cell r="F898">
            <v>50.81</v>
          </cell>
          <cell r="K898">
            <v>0.95</v>
          </cell>
          <cell r="O898">
            <v>3.97</v>
          </cell>
          <cell r="U898">
            <v>41030</v>
          </cell>
        </row>
        <row r="899">
          <cell r="C899">
            <v>2</v>
          </cell>
          <cell r="F899">
            <v>56745.26</v>
          </cell>
          <cell r="K899">
            <v>3087.19</v>
          </cell>
          <cell r="O899">
            <v>12951.82</v>
          </cell>
          <cell r="U899">
            <v>41030</v>
          </cell>
        </row>
        <row r="900">
          <cell r="C900">
            <v>2</v>
          </cell>
          <cell r="F900">
            <v>6954.73</v>
          </cell>
          <cell r="K900">
            <v>263.97000000000003</v>
          </cell>
          <cell r="O900">
            <v>1107.1199999999999</v>
          </cell>
          <cell r="U900">
            <v>41030</v>
          </cell>
        </row>
        <row r="901">
          <cell r="C901">
            <v>62</v>
          </cell>
          <cell r="F901">
            <v>1278.42</v>
          </cell>
          <cell r="K901">
            <v>0</v>
          </cell>
          <cell r="O901">
            <v>697</v>
          </cell>
          <cell r="U901">
            <v>41030</v>
          </cell>
        </row>
        <row r="902">
          <cell r="C902">
            <v>64</v>
          </cell>
          <cell r="F902">
            <v>-495.96</v>
          </cell>
          <cell r="K902">
            <v>0</v>
          </cell>
          <cell r="O902">
            <v>-727.35</v>
          </cell>
          <cell r="U902">
            <v>41030</v>
          </cell>
        </row>
        <row r="903">
          <cell r="C903">
            <v>92</v>
          </cell>
          <cell r="F903">
            <v>-1399.56</v>
          </cell>
          <cell r="K903">
            <v>0</v>
          </cell>
          <cell r="O903">
            <v>0</v>
          </cell>
          <cell r="U903">
            <v>41030</v>
          </cell>
        </row>
        <row r="904">
          <cell r="C904">
            <v>94</v>
          </cell>
          <cell r="F904">
            <v>-14629.68</v>
          </cell>
          <cell r="K904">
            <v>0</v>
          </cell>
          <cell r="O904">
            <v>0</v>
          </cell>
          <cell r="U904">
            <v>41030</v>
          </cell>
        </row>
        <row r="905">
          <cell r="C905">
            <v>2</v>
          </cell>
          <cell r="F905">
            <v>5893.07</v>
          </cell>
          <cell r="K905">
            <v>437.59</v>
          </cell>
          <cell r="O905">
            <v>1835.25</v>
          </cell>
          <cell r="U905">
            <v>41030</v>
          </cell>
        </row>
        <row r="906">
          <cell r="C906">
            <v>62</v>
          </cell>
          <cell r="F906">
            <v>678111.45</v>
          </cell>
          <cell r="K906">
            <v>93905.36</v>
          </cell>
          <cell r="O906">
            <v>393839.63</v>
          </cell>
          <cell r="U906">
            <v>41030</v>
          </cell>
        </row>
        <row r="907">
          <cell r="C907">
            <v>64</v>
          </cell>
          <cell r="F907">
            <v>807004.65</v>
          </cell>
          <cell r="K907">
            <v>111866.08</v>
          </cell>
          <cell r="O907">
            <v>469166.93</v>
          </cell>
          <cell r="U907">
            <v>41030</v>
          </cell>
        </row>
        <row r="908">
          <cell r="C908">
            <v>66</v>
          </cell>
          <cell r="F908">
            <v>56542.81</v>
          </cell>
          <cell r="K908">
            <v>7836.2</v>
          </cell>
          <cell r="O908">
            <v>32865.03</v>
          </cell>
          <cell r="U908">
            <v>41030</v>
          </cell>
        </row>
        <row r="909">
          <cell r="C909">
            <v>68</v>
          </cell>
          <cell r="F909">
            <v>5156.21</v>
          </cell>
          <cell r="K909">
            <v>715.17</v>
          </cell>
          <cell r="O909">
            <v>2999.42</v>
          </cell>
          <cell r="U909">
            <v>41030</v>
          </cell>
        </row>
        <row r="910">
          <cell r="C910">
            <v>64</v>
          </cell>
          <cell r="F910">
            <v>78918.759999999995</v>
          </cell>
          <cell r="K910">
            <v>6465.79</v>
          </cell>
          <cell r="O910">
            <v>27117.57</v>
          </cell>
          <cell r="U910">
            <v>41030</v>
          </cell>
        </row>
        <row r="911">
          <cell r="C911">
            <v>2</v>
          </cell>
          <cell r="F911">
            <v>58019.71</v>
          </cell>
          <cell r="K911">
            <v>2324.65</v>
          </cell>
          <cell r="O911">
            <v>18679.96</v>
          </cell>
          <cell r="U911">
            <v>41030</v>
          </cell>
        </row>
        <row r="912">
          <cell r="C912">
            <v>16</v>
          </cell>
          <cell r="F912">
            <v>15</v>
          </cell>
          <cell r="K912">
            <v>0</v>
          </cell>
          <cell r="O912">
            <v>0</v>
          </cell>
          <cell r="U912">
            <v>41030</v>
          </cell>
        </row>
        <row r="913">
          <cell r="C913">
            <v>62</v>
          </cell>
          <cell r="F913">
            <v>984464.73</v>
          </cell>
          <cell r="K913">
            <v>41794.959999999999</v>
          </cell>
          <cell r="O913">
            <v>175288.2</v>
          </cell>
          <cell r="U913">
            <v>41030</v>
          </cell>
        </row>
        <row r="914">
          <cell r="C914">
            <v>64</v>
          </cell>
          <cell r="F914">
            <v>1189142.99</v>
          </cell>
          <cell r="K914">
            <v>50003.86</v>
          </cell>
          <cell r="O914">
            <v>209716.44</v>
          </cell>
          <cell r="U914">
            <v>41030</v>
          </cell>
        </row>
        <row r="915">
          <cell r="C915">
            <v>66</v>
          </cell>
          <cell r="F915">
            <v>143278.24</v>
          </cell>
          <cell r="K915">
            <v>4858.42</v>
          </cell>
          <cell r="O915">
            <v>20376.240000000002</v>
          </cell>
          <cell r="U915">
            <v>41030</v>
          </cell>
        </row>
        <row r="916">
          <cell r="C916">
            <v>68</v>
          </cell>
          <cell r="F916">
            <v>5868.56</v>
          </cell>
          <cell r="K916">
            <v>272.27999999999997</v>
          </cell>
          <cell r="O916">
            <v>1141.93</v>
          </cell>
          <cell r="U916">
            <v>41030</v>
          </cell>
        </row>
        <row r="917">
          <cell r="C917">
            <v>62</v>
          </cell>
          <cell r="F917">
            <v>11101.08</v>
          </cell>
          <cell r="K917">
            <v>1540.31</v>
          </cell>
          <cell r="O917">
            <v>6460.08</v>
          </cell>
          <cell r="U917">
            <v>41030</v>
          </cell>
        </row>
        <row r="918">
          <cell r="C918">
            <v>64</v>
          </cell>
          <cell r="F918">
            <v>55630.14</v>
          </cell>
          <cell r="K918">
            <v>7597.02</v>
          </cell>
          <cell r="O918">
            <v>31861.94</v>
          </cell>
          <cell r="U918">
            <v>41030</v>
          </cell>
        </row>
        <row r="919">
          <cell r="C919">
            <v>66</v>
          </cell>
          <cell r="F919">
            <v>5288</v>
          </cell>
          <cell r="K919">
            <v>733.73</v>
          </cell>
          <cell r="O919">
            <v>3077.26</v>
          </cell>
          <cell r="U919">
            <v>41030</v>
          </cell>
        </row>
        <row r="920">
          <cell r="C920">
            <v>62</v>
          </cell>
          <cell r="F920">
            <v>16962.05</v>
          </cell>
          <cell r="K920">
            <v>683.66</v>
          </cell>
          <cell r="O920">
            <v>2867.26</v>
          </cell>
          <cell r="U920">
            <v>41030</v>
          </cell>
        </row>
        <row r="921">
          <cell r="C921">
            <v>64</v>
          </cell>
          <cell r="F921">
            <v>61231.83</v>
          </cell>
          <cell r="K921">
            <v>2678.32</v>
          </cell>
          <cell r="O921">
            <v>11232.9</v>
          </cell>
          <cell r="U921">
            <v>41030</v>
          </cell>
        </row>
        <row r="922">
          <cell r="C922">
            <v>66</v>
          </cell>
          <cell r="F922">
            <v>11229.63</v>
          </cell>
          <cell r="K922">
            <v>417.26</v>
          </cell>
          <cell r="O922">
            <v>1750</v>
          </cell>
          <cell r="U922">
            <v>41030</v>
          </cell>
        </row>
        <row r="923">
          <cell r="C923">
            <v>66</v>
          </cell>
          <cell r="F923">
            <v>4327.7299999999996</v>
          </cell>
          <cell r="K923">
            <v>600.49</v>
          </cell>
          <cell r="O923">
            <v>2518.44</v>
          </cell>
          <cell r="U923">
            <v>41030</v>
          </cell>
        </row>
        <row r="924">
          <cell r="C924">
            <v>66</v>
          </cell>
          <cell r="F924">
            <v>9634.18</v>
          </cell>
          <cell r="K924">
            <v>360.39</v>
          </cell>
          <cell r="O924">
            <v>1511.48</v>
          </cell>
          <cell r="U924">
            <v>41030</v>
          </cell>
        </row>
        <row r="925">
          <cell r="C925">
            <v>62</v>
          </cell>
          <cell r="F925">
            <v>-2788.41</v>
          </cell>
          <cell r="K925">
            <v>0</v>
          </cell>
          <cell r="O925">
            <v>0</v>
          </cell>
          <cell r="U925">
            <v>41030</v>
          </cell>
        </row>
        <row r="926">
          <cell r="C926">
            <v>92</v>
          </cell>
          <cell r="F926">
            <v>-8374.85</v>
          </cell>
          <cell r="K926">
            <v>0</v>
          </cell>
          <cell r="O926">
            <v>0</v>
          </cell>
          <cell r="U926">
            <v>41030</v>
          </cell>
        </row>
        <row r="927">
          <cell r="C927">
            <v>94</v>
          </cell>
          <cell r="F927">
            <v>-17269.16</v>
          </cell>
          <cell r="K927">
            <v>0</v>
          </cell>
          <cell r="O927">
            <v>0</v>
          </cell>
          <cell r="U927">
            <v>41030</v>
          </cell>
        </row>
        <row r="928">
          <cell r="C928">
            <v>62</v>
          </cell>
          <cell r="F928">
            <v>511761.73</v>
          </cell>
          <cell r="K928">
            <v>70910.539999999994</v>
          </cell>
          <cell r="O928">
            <v>297399.15999999997</v>
          </cell>
          <cell r="U928">
            <v>41030</v>
          </cell>
        </row>
        <row r="929">
          <cell r="C929">
            <v>64</v>
          </cell>
          <cell r="F929">
            <v>502332.01</v>
          </cell>
          <cell r="K929">
            <v>69659.16</v>
          </cell>
          <cell r="O929">
            <v>292150.96000000002</v>
          </cell>
          <cell r="U929">
            <v>41030</v>
          </cell>
        </row>
        <row r="930">
          <cell r="C930">
            <v>66</v>
          </cell>
          <cell r="F930">
            <v>209926.07</v>
          </cell>
          <cell r="K930">
            <v>28514.5</v>
          </cell>
          <cell r="O930">
            <v>119589.96</v>
          </cell>
          <cell r="U930">
            <v>41030</v>
          </cell>
        </row>
        <row r="931">
          <cell r="C931">
            <v>67</v>
          </cell>
          <cell r="F931">
            <v>2427.64</v>
          </cell>
          <cell r="K931">
            <v>240.75</v>
          </cell>
          <cell r="O931">
            <v>1009.72</v>
          </cell>
          <cell r="U931">
            <v>41030</v>
          </cell>
        </row>
        <row r="932">
          <cell r="C932">
            <v>68</v>
          </cell>
          <cell r="F932">
            <v>29401.64</v>
          </cell>
          <cell r="K932">
            <v>4079.57</v>
          </cell>
          <cell r="O932">
            <v>17109.759999999998</v>
          </cell>
          <cell r="U932">
            <v>41030</v>
          </cell>
        </row>
        <row r="933">
          <cell r="C933">
            <v>62</v>
          </cell>
          <cell r="F933">
            <v>622879.52</v>
          </cell>
          <cell r="K933">
            <v>28452.87</v>
          </cell>
          <cell r="O933">
            <v>119331.46</v>
          </cell>
          <cell r="U933">
            <v>41030</v>
          </cell>
        </row>
        <row r="934">
          <cell r="C934">
            <v>64</v>
          </cell>
          <cell r="F934">
            <v>597252.59</v>
          </cell>
          <cell r="K934">
            <v>27345.52</v>
          </cell>
          <cell r="O934">
            <v>114687.26</v>
          </cell>
          <cell r="U934">
            <v>41030</v>
          </cell>
        </row>
        <row r="935">
          <cell r="C935">
            <v>66</v>
          </cell>
          <cell r="F935">
            <v>224143.21</v>
          </cell>
          <cell r="K935">
            <v>9421.42</v>
          </cell>
          <cell r="O935">
            <v>39513.51</v>
          </cell>
          <cell r="U935">
            <v>41030</v>
          </cell>
        </row>
        <row r="936">
          <cell r="C936">
            <v>67</v>
          </cell>
          <cell r="F936">
            <v>337.73</v>
          </cell>
          <cell r="K936">
            <v>5.03</v>
          </cell>
          <cell r="O936">
            <v>21.11</v>
          </cell>
          <cell r="U936">
            <v>41030</v>
          </cell>
        </row>
        <row r="937">
          <cell r="C937">
            <v>68</v>
          </cell>
          <cell r="F937">
            <v>35090.449999999997</v>
          </cell>
          <cell r="K937">
            <v>1660.38</v>
          </cell>
          <cell r="O937">
            <v>6963.66</v>
          </cell>
          <cell r="U937">
            <v>41030</v>
          </cell>
        </row>
        <row r="938">
          <cell r="C938">
            <v>64</v>
          </cell>
          <cell r="F938">
            <v>18833.009999999998</v>
          </cell>
          <cell r="K938">
            <v>0</v>
          </cell>
          <cell r="O938">
            <v>12167</v>
          </cell>
          <cell r="U938">
            <v>41030</v>
          </cell>
        </row>
        <row r="939">
          <cell r="C939">
            <v>2</v>
          </cell>
          <cell r="F939">
            <v>23638.17</v>
          </cell>
          <cell r="K939">
            <v>1969.24</v>
          </cell>
          <cell r="O939">
            <v>8259.0499999999993</v>
          </cell>
          <cell r="U939">
            <v>41030</v>
          </cell>
        </row>
        <row r="940">
          <cell r="C940">
            <v>4</v>
          </cell>
          <cell r="F940">
            <v>770.47</v>
          </cell>
          <cell r="K940">
            <v>65.319999999999993</v>
          </cell>
          <cell r="O940">
            <v>273.95</v>
          </cell>
          <cell r="U940">
            <v>41030</v>
          </cell>
        </row>
        <row r="941">
          <cell r="C941">
            <v>16</v>
          </cell>
          <cell r="F941">
            <v>40703.68</v>
          </cell>
          <cell r="K941">
            <v>3494.33</v>
          </cell>
          <cell r="O941">
            <v>14655.33</v>
          </cell>
          <cell r="U941">
            <v>41030</v>
          </cell>
        </row>
        <row r="942">
          <cell r="C942">
            <v>66</v>
          </cell>
          <cell r="F942">
            <v>64642.91</v>
          </cell>
          <cell r="K942">
            <v>5685.21</v>
          </cell>
          <cell r="O942">
            <v>23381.23</v>
          </cell>
          <cell r="U942">
            <v>41030</v>
          </cell>
        </row>
        <row r="943">
          <cell r="C943">
            <v>4</v>
          </cell>
          <cell r="F943">
            <v>9.2200000000000006</v>
          </cell>
          <cell r="K943">
            <v>0.55000000000000004</v>
          </cell>
          <cell r="O943">
            <v>2.3199999999999998</v>
          </cell>
          <cell r="U943">
            <v>41030</v>
          </cell>
        </row>
        <row r="944">
          <cell r="C944">
            <v>16</v>
          </cell>
          <cell r="F944">
            <v>105.06</v>
          </cell>
          <cell r="K944">
            <v>5.74</v>
          </cell>
          <cell r="O944">
            <v>23.9</v>
          </cell>
          <cell r="U944">
            <v>41030</v>
          </cell>
        </row>
        <row r="945">
          <cell r="C945">
            <v>2</v>
          </cell>
          <cell r="F945">
            <v>45591.16</v>
          </cell>
          <cell r="K945">
            <v>3102.03</v>
          </cell>
          <cell r="O945">
            <v>13009.55</v>
          </cell>
          <cell r="U945">
            <v>41030</v>
          </cell>
        </row>
        <row r="946">
          <cell r="C946">
            <v>15</v>
          </cell>
          <cell r="F946">
            <v>3</v>
          </cell>
          <cell r="K946">
            <v>0.01</v>
          </cell>
          <cell r="O946">
            <v>0</v>
          </cell>
          <cell r="U946">
            <v>41030</v>
          </cell>
        </row>
        <row r="947">
          <cell r="C947">
            <v>16</v>
          </cell>
          <cell r="F947">
            <v>1438.74</v>
          </cell>
          <cell r="K947">
            <v>91.32</v>
          </cell>
          <cell r="O947">
            <v>381.56</v>
          </cell>
          <cell r="U947">
            <v>41030</v>
          </cell>
        </row>
        <row r="948">
          <cell r="C948">
            <v>2</v>
          </cell>
          <cell r="F948">
            <v>227.24</v>
          </cell>
          <cell r="K948">
            <v>0</v>
          </cell>
          <cell r="O948">
            <v>0</v>
          </cell>
          <cell r="U948">
            <v>41030</v>
          </cell>
        </row>
        <row r="949">
          <cell r="C949">
            <v>62</v>
          </cell>
          <cell r="F949">
            <v>1546.08</v>
          </cell>
          <cell r="K949">
            <v>0</v>
          </cell>
          <cell r="O949">
            <v>0</v>
          </cell>
          <cell r="U949">
            <v>41030</v>
          </cell>
        </row>
        <row r="950">
          <cell r="C950">
            <v>64</v>
          </cell>
          <cell r="F950">
            <v>247.19</v>
          </cell>
          <cell r="K950">
            <v>0</v>
          </cell>
          <cell r="O950">
            <v>0</v>
          </cell>
          <cell r="U950">
            <v>41030</v>
          </cell>
        </row>
        <row r="951">
          <cell r="C951">
            <v>66</v>
          </cell>
          <cell r="F951">
            <v>87.12</v>
          </cell>
          <cell r="K951">
            <v>0</v>
          </cell>
          <cell r="O951">
            <v>0</v>
          </cell>
          <cell r="U951">
            <v>41030</v>
          </cell>
        </row>
        <row r="952">
          <cell r="C952">
            <v>2</v>
          </cell>
          <cell r="F952">
            <v>143</v>
          </cell>
          <cell r="K952">
            <v>0</v>
          </cell>
          <cell r="O952">
            <v>0</v>
          </cell>
          <cell r="U952">
            <v>41030</v>
          </cell>
        </row>
        <row r="953">
          <cell r="C953">
            <v>16</v>
          </cell>
          <cell r="F953">
            <v>13</v>
          </cell>
          <cell r="K953">
            <v>0</v>
          </cell>
          <cell r="O953">
            <v>0</v>
          </cell>
          <cell r="U953">
            <v>41030</v>
          </cell>
        </row>
        <row r="954">
          <cell r="C954">
            <v>62</v>
          </cell>
          <cell r="F954">
            <v>143</v>
          </cell>
          <cell r="K954">
            <v>0</v>
          </cell>
          <cell r="O954">
            <v>0</v>
          </cell>
          <cell r="U954">
            <v>41030</v>
          </cell>
        </row>
        <row r="955">
          <cell r="C955">
            <v>64</v>
          </cell>
          <cell r="F955">
            <v>104</v>
          </cell>
          <cell r="K955">
            <v>0</v>
          </cell>
          <cell r="O955">
            <v>0</v>
          </cell>
          <cell r="U955">
            <v>41030</v>
          </cell>
        </row>
        <row r="956">
          <cell r="C956">
            <v>66</v>
          </cell>
          <cell r="F956">
            <v>78</v>
          </cell>
          <cell r="K956">
            <v>0</v>
          </cell>
          <cell r="O956">
            <v>0</v>
          </cell>
          <cell r="U956">
            <v>41030</v>
          </cell>
        </row>
        <row r="957">
          <cell r="C957">
            <v>68</v>
          </cell>
          <cell r="F957">
            <v>13</v>
          </cell>
          <cell r="K957">
            <v>0</v>
          </cell>
          <cell r="O957">
            <v>0</v>
          </cell>
          <cell r="U957">
            <v>41030</v>
          </cell>
        </row>
        <row r="958">
          <cell r="C958">
            <v>62</v>
          </cell>
          <cell r="F958">
            <v>12985.88</v>
          </cell>
          <cell r="K958">
            <v>0</v>
          </cell>
          <cell r="O958">
            <v>0</v>
          </cell>
          <cell r="U958">
            <v>41030</v>
          </cell>
        </row>
        <row r="959">
          <cell r="C959">
            <v>64</v>
          </cell>
          <cell r="F959">
            <v>3250</v>
          </cell>
          <cell r="K959">
            <v>0</v>
          </cell>
          <cell r="O959">
            <v>0</v>
          </cell>
          <cell r="U959">
            <v>41030</v>
          </cell>
        </row>
        <row r="960">
          <cell r="C960">
            <v>66</v>
          </cell>
          <cell r="F960">
            <v>13806</v>
          </cell>
          <cell r="K960">
            <v>0</v>
          </cell>
          <cell r="O960">
            <v>0</v>
          </cell>
          <cell r="U960">
            <v>41030</v>
          </cell>
        </row>
        <row r="961">
          <cell r="C961">
            <v>1</v>
          </cell>
          <cell r="F961">
            <v>21.16</v>
          </cell>
          <cell r="K961">
            <v>1</v>
          </cell>
          <cell r="O961">
            <v>4.2</v>
          </cell>
          <cell r="U961">
            <v>41030</v>
          </cell>
        </row>
        <row r="962">
          <cell r="C962">
            <v>2</v>
          </cell>
          <cell r="F962">
            <v>296.24</v>
          </cell>
          <cell r="K962">
            <v>14</v>
          </cell>
          <cell r="O962">
            <v>58.8</v>
          </cell>
          <cell r="U962">
            <v>41030</v>
          </cell>
        </row>
        <row r="963">
          <cell r="C963">
            <v>16</v>
          </cell>
          <cell r="F963">
            <v>465.52</v>
          </cell>
          <cell r="K963">
            <v>22</v>
          </cell>
          <cell r="O963">
            <v>92.4</v>
          </cell>
          <cell r="U963">
            <v>41030</v>
          </cell>
        </row>
        <row r="964">
          <cell r="C964">
            <v>0</v>
          </cell>
          <cell r="F964">
            <v>1461.49</v>
          </cell>
          <cell r="K964">
            <v>44.5</v>
          </cell>
          <cell r="O964">
            <v>183.34</v>
          </cell>
          <cell r="U964">
            <v>41030</v>
          </cell>
        </row>
        <row r="965">
          <cell r="C965">
            <v>1</v>
          </cell>
          <cell r="F965">
            <v>120.04</v>
          </cell>
          <cell r="K965">
            <v>3.25</v>
          </cell>
          <cell r="O965">
            <v>13.39</v>
          </cell>
          <cell r="U965">
            <v>41030</v>
          </cell>
        </row>
        <row r="966">
          <cell r="C966">
            <v>2</v>
          </cell>
          <cell r="F966">
            <v>304.64</v>
          </cell>
          <cell r="K966">
            <v>8.75</v>
          </cell>
          <cell r="O966">
            <v>36.049999999999997</v>
          </cell>
          <cell r="U966">
            <v>41030</v>
          </cell>
        </row>
        <row r="967">
          <cell r="C967">
            <v>4</v>
          </cell>
          <cell r="F967">
            <v>8.1300000000000008</v>
          </cell>
          <cell r="K967">
            <v>0.25</v>
          </cell>
          <cell r="O967">
            <v>1.03</v>
          </cell>
          <cell r="U967">
            <v>41030</v>
          </cell>
        </row>
        <row r="968">
          <cell r="C968">
            <v>16</v>
          </cell>
          <cell r="F968">
            <v>19.13</v>
          </cell>
          <cell r="K968">
            <v>0.5</v>
          </cell>
          <cell r="O968">
            <v>2.06</v>
          </cell>
          <cell r="U968">
            <v>41030</v>
          </cell>
        </row>
        <row r="969">
          <cell r="C969">
            <v>0</v>
          </cell>
          <cell r="F969">
            <v>11.56</v>
          </cell>
          <cell r="K969">
            <v>0.25</v>
          </cell>
          <cell r="O969">
            <v>1.06</v>
          </cell>
          <cell r="U969">
            <v>41030</v>
          </cell>
        </row>
        <row r="970">
          <cell r="C970">
            <v>1</v>
          </cell>
          <cell r="F970">
            <v>1074.8399999999999</v>
          </cell>
          <cell r="K970">
            <v>26.19</v>
          </cell>
          <cell r="O970">
            <v>110.12</v>
          </cell>
          <cell r="U970">
            <v>41030</v>
          </cell>
        </row>
        <row r="971">
          <cell r="C971">
            <v>2</v>
          </cell>
          <cell r="F971">
            <v>562.16999999999996</v>
          </cell>
          <cell r="K971">
            <v>16.27</v>
          </cell>
          <cell r="O971">
            <v>67.81</v>
          </cell>
          <cell r="U971">
            <v>41030</v>
          </cell>
        </row>
        <row r="972">
          <cell r="C972">
            <v>15</v>
          </cell>
          <cell r="F972">
            <v>92.6</v>
          </cell>
          <cell r="K972">
            <v>4.83</v>
          </cell>
          <cell r="O972">
            <v>20.239999999999998</v>
          </cell>
          <cell r="U972">
            <v>41030</v>
          </cell>
        </row>
        <row r="973">
          <cell r="C973">
            <v>15</v>
          </cell>
          <cell r="F973">
            <v>693.05</v>
          </cell>
          <cell r="K973">
            <v>19.260000000000002</v>
          </cell>
          <cell r="O973">
            <v>80.790000000000006</v>
          </cell>
          <cell r="U973">
            <v>41030</v>
          </cell>
        </row>
        <row r="974">
          <cell r="C974">
            <v>15</v>
          </cell>
          <cell r="F974">
            <v>4838.67</v>
          </cell>
          <cell r="K974">
            <v>184.01</v>
          </cell>
          <cell r="O974">
            <v>771.71</v>
          </cell>
          <cell r="U974">
            <v>41030</v>
          </cell>
        </row>
        <row r="975">
          <cell r="C975">
            <v>15</v>
          </cell>
          <cell r="F975">
            <v>37.380000000000003</v>
          </cell>
          <cell r="K975">
            <v>2.0099999999999998</v>
          </cell>
          <cell r="O975">
            <v>8.4499999999999993</v>
          </cell>
          <cell r="U975">
            <v>41030</v>
          </cell>
        </row>
        <row r="976">
          <cell r="C976">
            <v>0</v>
          </cell>
          <cell r="F976">
            <v>531.44000000000005</v>
          </cell>
          <cell r="K976">
            <v>28.48</v>
          </cell>
          <cell r="O976">
            <v>119.43</v>
          </cell>
          <cell r="U976">
            <v>41030</v>
          </cell>
        </row>
        <row r="977">
          <cell r="C977">
            <v>1</v>
          </cell>
          <cell r="F977">
            <v>502.02</v>
          </cell>
          <cell r="K977">
            <v>27.63</v>
          </cell>
          <cell r="O977">
            <v>116.54</v>
          </cell>
          <cell r="U977">
            <v>41030</v>
          </cell>
        </row>
        <row r="978">
          <cell r="C978">
            <v>2</v>
          </cell>
          <cell r="F978">
            <v>14116.75</v>
          </cell>
          <cell r="K978">
            <v>809.62</v>
          </cell>
          <cell r="O978">
            <v>3393.68</v>
          </cell>
          <cell r="U978">
            <v>41030</v>
          </cell>
        </row>
        <row r="979">
          <cell r="C979">
            <v>4</v>
          </cell>
          <cell r="F979">
            <v>881.79</v>
          </cell>
          <cell r="K979">
            <v>53.01</v>
          </cell>
          <cell r="O979">
            <v>221.95</v>
          </cell>
          <cell r="U979">
            <v>41030</v>
          </cell>
        </row>
        <row r="980">
          <cell r="C980">
            <v>15</v>
          </cell>
          <cell r="F980">
            <v>13.1</v>
          </cell>
          <cell r="K980">
            <v>0.52</v>
          </cell>
          <cell r="O980">
            <v>2.19</v>
          </cell>
          <cell r="U980">
            <v>41030</v>
          </cell>
        </row>
        <row r="981">
          <cell r="C981">
            <v>16</v>
          </cell>
          <cell r="F981">
            <v>4003.31</v>
          </cell>
          <cell r="K981">
            <v>232.91</v>
          </cell>
          <cell r="O981">
            <v>975.34</v>
          </cell>
          <cell r="U981">
            <v>41030</v>
          </cell>
        </row>
        <row r="982">
          <cell r="C982">
            <v>17</v>
          </cell>
          <cell r="F982">
            <v>42.95</v>
          </cell>
          <cell r="K982">
            <v>2.06</v>
          </cell>
          <cell r="O982">
            <v>8.65</v>
          </cell>
          <cell r="U982">
            <v>41030</v>
          </cell>
        </row>
        <row r="983">
          <cell r="C983">
            <v>18</v>
          </cell>
          <cell r="F983">
            <v>102.65</v>
          </cell>
          <cell r="K983">
            <v>5.14</v>
          </cell>
          <cell r="O983">
            <v>21.57</v>
          </cell>
          <cell r="U983">
            <v>41030</v>
          </cell>
        </row>
        <row r="984">
          <cell r="C984">
            <v>0</v>
          </cell>
          <cell r="F984">
            <v>9769.11</v>
          </cell>
          <cell r="K984">
            <v>369.34</v>
          </cell>
          <cell r="O984">
            <v>1550.08</v>
          </cell>
          <cell r="U984">
            <v>41030</v>
          </cell>
        </row>
        <row r="985">
          <cell r="C985">
            <v>1</v>
          </cell>
          <cell r="F985">
            <v>4428.62</v>
          </cell>
          <cell r="K985">
            <v>141.6</v>
          </cell>
          <cell r="O985">
            <v>596.84</v>
          </cell>
          <cell r="U985">
            <v>41030</v>
          </cell>
        </row>
        <row r="986">
          <cell r="C986">
            <v>2</v>
          </cell>
          <cell r="F986">
            <v>11561.98</v>
          </cell>
          <cell r="K986">
            <v>527.79999999999995</v>
          </cell>
          <cell r="O986">
            <v>2215.2800000000002</v>
          </cell>
          <cell r="U986">
            <v>41030</v>
          </cell>
        </row>
        <row r="987">
          <cell r="C987">
            <v>4</v>
          </cell>
          <cell r="F987">
            <v>1280.82</v>
          </cell>
          <cell r="K987">
            <v>65.430000000000007</v>
          </cell>
          <cell r="O987">
            <v>274.33</v>
          </cell>
          <cell r="U987">
            <v>41030</v>
          </cell>
        </row>
        <row r="988">
          <cell r="C988">
            <v>15</v>
          </cell>
          <cell r="F988">
            <v>64.319999999999993</v>
          </cell>
          <cell r="K988">
            <v>0.75</v>
          </cell>
          <cell r="O988">
            <v>3.18</v>
          </cell>
          <cell r="U988">
            <v>41030</v>
          </cell>
        </row>
        <row r="989">
          <cell r="C989">
            <v>16</v>
          </cell>
          <cell r="F989">
            <v>2111.56</v>
          </cell>
          <cell r="K989">
            <v>82.55</v>
          </cell>
          <cell r="O989">
            <v>345.91</v>
          </cell>
          <cell r="U989">
            <v>41030</v>
          </cell>
        </row>
        <row r="990">
          <cell r="C990">
            <v>17</v>
          </cell>
          <cell r="F990">
            <v>16.04</v>
          </cell>
          <cell r="K990">
            <v>0.5</v>
          </cell>
          <cell r="O990">
            <v>2.12</v>
          </cell>
          <cell r="U990">
            <v>41030</v>
          </cell>
        </row>
        <row r="991">
          <cell r="C991">
            <v>18</v>
          </cell>
          <cell r="F991">
            <v>21.91</v>
          </cell>
          <cell r="K991">
            <v>0.87</v>
          </cell>
          <cell r="O991">
            <v>3.66</v>
          </cell>
          <cell r="U991">
            <v>41030</v>
          </cell>
        </row>
        <row r="992">
          <cell r="C992">
            <v>1</v>
          </cell>
          <cell r="F992">
            <v>111.92</v>
          </cell>
          <cell r="K992">
            <v>3.52</v>
          </cell>
          <cell r="O992">
            <v>14.64</v>
          </cell>
          <cell r="U992">
            <v>41030</v>
          </cell>
        </row>
        <row r="993">
          <cell r="C993">
            <v>2</v>
          </cell>
          <cell r="F993">
            <v>257.18</v>
          </cell>
          <cell r="K993">
            <v>7.53</v>
          </cell>
          <cell r="O993">
            <v>31.36</v>
          </cell>
          <cell r="U993">
            <v>41030</v>
          </cell>
        </row>
        <row r="994">
          <cell r="C994">
            <v>0</v>
          </cell>
          <cell r="F994">
            <v>-5699.98</v>
          </cell>
          <cell r="K994">
            <v>504.04</v>
          </cell>
          <cell r="O994">
            <v>-2206.2399999999998</v>
          </cell>
          <cell r="U994">
            <v>41030</v>
          </cell>
        </row>
        <row r="995">
          <cell r="C995">
            <v>0</v>
          </cell>
          <cell r="F995">
            <v>-209290.21</v>
          </cell>
          <cell r="K995">
            <v>-3843.83</v>
          </cell>
          <cell r="O995">
            <v>-45829.64</v>
          </cell>
          <cell r="U995">
            <v>41030</v>
          </cell>
        </row>
        <row r="996">
          <cell r="C996">
            <v>1</v>
          </cell>
          <cell r="F996">
            <v>-553.29</v>
          </cell>
          <cell r="K996">
            <v>-0.24</v>
          </cell>
          <cell r="O996">
            <v>-104.22</v>
          </cell>
          <cell r="U996">
            <v>41030</v>
          </cell>
        </row>
        <row r="997">
          <cell r="C997">
            <v>2</v>
          </cell>
          <cell r="F997">
            <v>-9.4499999999999993</v>
          </cell>
          <cell r="K997">
            <v>-0.39</v>
          </cell>
          <cell r="O997">
            <v>-1.65</v>
          </cell>
          <cell r="U997">
            <v>41030</v>
          </cell>
        </row>
        <row r="998">
          <cell r="C998">
            <v>60</v>
          </cell>
          <cell r="F998">
            <v>-9.2799999999999994</v>
          </cell>
          <cell r="K998">
            <v>0</v>
          </cell>
          <cell r="O998">
            <v>-2.81</v>
          </cell>
          <cell r="U998">
            <v>41030</v>
          </cell>
        </row>
        <row r="999">
          <cell r="C999">
            <v>0</v>
          </cell>
          <cell r="F999">
            <v>7208.79</v>
          </cell>
          <cell r="K999">
            <v>-646.08000000000004</v>
          </cell>
          <cell r="O999">
            <v>2825.18</v>
          </cell>
          <cell r="U999">
            <v>41030</v>
          </cell>
        </row>
        <row r="1000">
          <cell r="C1000">
            <v>0</v>
          </cell>
          <cell r="F1000">
            <v>1585.67</v>
          </cell>
          <cell r="K1000">
            <v>0</v>
          </cell>
          <cell r="O1000">
            <v>500.28</v>
          </cell>
          <cell r="U1000">
            <v>41030</v>
          </cell>
        </row>
        <row r="1001">
          <cell r="C1001">
            <v>0</v>
          </cell>
          <cell r="F1001">
            <v>8664091.7599999998</v>
          </cell>
          <cell r="K1001">
            <v>576870.02</v>
          </cell>
          <cell r="O1001">
            <v>2448738.04</v>
          </cell>
          <cell r="U1001">
            <v>41030</v>
          </cell>
        </row>
        <row r="1002">
          <cell r="C1002">
            <v>1</v>
          </cell>
          <cell r="F1002">
            <v>101166.16</v>
          </cell>
          <cell r="K1002">
            <v>6619.23</v>
          </cell>
          <cell r="O1002">
            <v>27868.7</v>
          </cell>
          <cell r="U1002">
            <v>41030</v>
          </cell>
        </row>
        <row r="1003">
          <cell r="C1003">
            <v>16</v>
          </cell>
          <cell r="F1003">
            <v>30.92</v>
          </cell>
          <cell r="K1003">
            <v>1.56</v>
          </cell>
          <cell r="O1003">
            <v>6.56</v>
          </cell>
          <cell r="U1003">
            <v>41030</v>
          </cell>
        </row>
        <row r="1004">
          <cell r="C1004">
            <v>60</v>
          </cell>
          <cell r="F1004">
            <v>141.29</v>
          </cell>
          <cell r="K1004">
            <v>9.85</v>
          </cell>
          <cell r="O1004">
            <v>41.32</v>
          </cell>
          <cell r="U1004">
            <v>41030</v>
          </cell>
        </row>
        <row r="1005">
          <cell r="C1005">
            <v>15</v>
          </cell>
          <cell r="F1005">
            <v>49.7</v>
          </cell>
          <cell r="K1005">
            <v>6.64</v>
          </cell>
          <cell r="O1005">
            <v>27.89</v>
          </cell>
          <cell r="U1005">
            <v>41030</v>
          </cell>
        </row>
        <row r="1006">
          <cell r="C1006">
            <v>15</v>
          </cell>
          <cell r="F1006">
            <v>5.38</v>
          </cell>
          <cell r="K1006">
            <v>0.25</v>
          </cell>
          <cell r="O1006">
            <v>1.06</v>
          </cell>
          <cell r="U1006">
            <v>41030</v>
          </cell>
        </row>
        <row r="1007">
          <cell r="C1007">
            <v>15</v>
          </cell>
          <cell r="F1007">
            <v>362.75</v>
          </cell>
          <cell r="K1007">
            <v>48.52</v>
          </cell>
          <cell r="O1007">
            <v>203.46</v>
          </cell>
          <cell r="U1007">
            <v>41030</v>
          </cell>
        </row>
        <row r="1008">
          <cell r="C1008">
            <v>2</v>
          </cell>
          <cell r="F1008">
            <v>2587.06</v>
          </cell>
          <cell r="K1008">
            <v>107.38</v>
          </cell>
          <cell r="O1008">
            <v>450.31</v>
          </cell>
          <cell r="U1008">
            <v>41030</v>
          </cell>
        </row>
        <row r="1009">
          <cell r="C1009">
            <v>15</v>
          </cell>
          <cell r="F1009">
            <v>13642.81</v>
          </cell>
          <cell r="K1009">
            <v>632.51</v>
          </cell>
          <cell r="O1009">
            <v>2567.52</v>
          </cell>
          <cell r="U1009">
            <v>41030</v>
          </cell>
        </row>
        <row r="1010">
          <cell r="C1010">
            <v>15</v>
          </cell>
          <cell r="F1010">
            <v>340.14</v>
          </cell>
          <cell r="K1010">
            <v>11.09</v>
          </cell>
          <cell r="O1010">
            <v>46.59</v>
          </cell>
          <cell r="U1010">
            <v>41030</v>
          </cell>
        </row>
        <row r="1011">
          <cell r="C1011">
            <v>15</v>
          </cell>
          <cell r="F1011">
            <v>405.82</v>
          </cell>
          <cell r="K1011">
            <v>17.87</v>
          </cell>
          <cell r="O1011">
            <v>75.099999999999994</v>
          </cell>
          <cell r="U1011">
            <v>41030</v>
          </cell>
        </row>
        <row r="1012">
          <cell r="C1012">
            <v>2</v>
          </cell>
          <cell r="F1012">
            <v>20.72</v>
          </cell>
          <cell r="K1012">
            <v>1</v>
          </cell>
          <cell r="O1012">
            <v>4.2</v>
          </cell>
          <cell r="U1012">
            <v>41030</v>
          </cell>
        </row>
        <row r="1013">
          <cell r="C1013">
            <v>15</v>
          </cell>
          <cell r="F1013">
            <v>2346.4299999999998</v>
          </cell>
          <cell r="K1013">
            <v>88.28</v>
          </cell>
          <cell r="O1013">
            <v>370.75</v>
          </cell>
          <cell r="U1013">
            <v>41030</v>
          </cell>
        </row>
        <row r="1014">
          <cell r="C1014">
            <v>2</v>
          </cell>
          <cell r="F1014">
            <v>48.61</v>
          </cell>
          <cell r="K1014">
            <v>2.16</v>
          </cell>
          <cell r="O1014">
            <v>9.11</v>
          </cell>
          <cell r="U1014">
            <v>41030</v>
          </cell>
        </row>
        <row r="1015">
          <cell r="C1015">
            <v>15</v>
          </cell>
          <cell r="F1015">
            <v>86449.52</v>
          </cell>
          <cell r="K1015">
            <v>4565.1000000000004</v>
          </cell>
          <cell r="O1015">
            <v>19148.53</v>
          </cell>
          <cell r="U1015">
            <v>41030</v>
          </cell>
        </row>
        <row r="1016">
          <cell r="C1016">
            <v>2</v>
          </cell>
          <cell r="F1016">
            <v>1434.46</v>
          </cell>
          <cell r="K1016">
            <v>20.6</v>
          </cell>
          <cell r="O1016">
            <v>86.39</v>
          </cell>
          <cell r="U1016">
            <v>41030</v>
          </cell>
        </row>
        <row r="1017">
          <cell r="C1017">
            <v>15</v>
          </cell>
          <cell r="F1017">
            <v>7425.45</v>
          </cell>
          <cell r="K1017">
            <v>152.37</v>
          </cell>
          <cell r="O1017">
            <v>638.9</v>
          </cell>
          <cell r="U1017">
            <v>41030</v>
          </cell>
        </row>
        <row r="1018">
          <cell r="C1018">
            <v>15</v>
          </cell>
          <cell r="F1018">
            <v>34.450000000000003</v>
          </cell>
          <cell r="K1018">
            <v>0.9</v>
          </cell>
          <cell r="O1018">
            <v>3.76</v>
          </cell>
          <cell r="U1018">
            <v>41030</v>
          </cell>
        </row>
        <row r="1019">
          <cell r="C1019">
            <v>2</v>
          </cell>
          <cell r="F1019">
            <v>2005.31</v>
          </cell>
          <cell r="K1019">
            <v>34.700000000000003</v>
          </cell>
          <cell r="O1019">
            <v>145.51</v>
          </cell>
          <cell r="U1019">
            <v>41030</v>
          </cell>
        </row>
        <row r="1020">
          <cell r="C1020">
            <v>15</v>
          </cell>
          <cell r="F1020">
            <v>8521.32</v>
          </cell>
          <cell r="K1020">
            <v>253.75</v>
          </cell>
          <cell r="O1020">
            <v>1064.02</v>
          </cell>
          <cell r="U1020">
            <v>41030</v>
          </cell>
        </row>
        <row r="1021">
          <cell r="C1021">
            <v>15</v>
          </cell>
          <cell r="F1021">
            <v>3756.77</v>
          </cell>
          <cell r="K1021">
            <v>161.35</v>
          </cell>
          <cell r="O1021">
            <v>676.54</v>
          </cell>
          <cell r="U1021">
            <v>41030</v>
          </cell>
        </row>
        <row r="1022">
          <cell r="C1022">
            <v>15</v>
          </cell>
          <cell r="F1022">
            <v>124.56</v>
          </cell>
          <cell r="K1022">
            <v>13.61</v>
          </cell>
          <cell r="O1022">
            <v>57.11</v>
          </cell>
          <cell r="U1022">
            <v>41030</v>
          </cell>
        </row>
        <row r="1023">
          <cell r="C1023">
            <v>0</v>
          </cell>
          <cell r="F1023">
            <v>78.849999999999994</v>
          </cell>
          <cell r="K1023">
            <v>4.45</v>
          </cell>
          <cell r="O1023">
            <v>18.809999999999999</v>
          </cell>
          <cell r="U1023">
            <v>41030</v>
          </cell>
        </row>
        <row r="1024">
          <cell r="C1024">
            <v>2</v>
          </cell>
          <cell r="F1024">
            <v>260.74</v>
          </cell>
          <cell r="K1024">
            <v>19.739999999999998</v>
          </cell>
          <cell r="O1024">
            <v>87.09</v>
          </cell>
          <cell r="U1024">
            <v>41030</v>
          </cell>
        </row>
        <row r="1025">
          <cell r="C1025">
            <v>16</v>
          </cell>
          <cell r="F1025">
            <v>10.63</v>
          </cell>
          <cell r="K1025">
            <v>0.99</v>
          </cell>
          <cell r="O1025">
            <v>4.17</v>
          </cell>
          <cell r="U1025">
            <v>41030</v>
          </cell>
        </row>
        <row r="1026">
          <cell r="C1026">
            <v>2</v>
          </cell>
          <cell r="F1026">
            <v>51.76</v>
          </cell>
          <cell r="K1026">
            <v>2.4700000000000002</v>
          </cell>
          <cell r="O1026">
            <v>10.35</v>
          </cell>
          <cell r="U1026">
            <v>41030</v>
          </cell>
        </row>
        <row r="1027">
          <cell r="C1027">
            <v>16</v>
          </cell>
          <cell r="F1027">
            <v>1643.58</v>
          </cell>
          <cell r="K1027">
            <v>95.33</v>
          </cell>
          <cell r="O1027">
            <v>346.53</v>
          </cell>
          <cell r="U1027">
            <v>41030</v>
          </cell>
        </row>
        <row r="1028">
          <cell r="C1028">
            <v>0</v>
          </cell>
          <cell r="F1028">
            <v>53.67</v>
          </cell>
          <cell r="K1028">
            <v>2.91</v>
          </cell>
          <cell r="O1028">
            <v>12.29</v>
          </cell>
          <cell r="U1028">
            <v>41030</v>
          </cell>
        </row>
        <row r="1029">
          <cell r="C1029">
            <v>2</v>
          </cell>
          <cell r="F1029">
            <v>24.2</v>
          </cell>
          <cell r="K1029">
            <v>1.1399999999999999</v>
          </cell>
          <cell r="O1029">
            <v>4.79</v>
          </cell>
          <cell r="U1029">
            <v>41030</v>
          </cell>
        </row>
        <row r="1030">
          <cell r="C1030">
            <v>15</v>
          </cell>
          <cell r="F1030">
            <v>40.26</v>
          </cell>
          <cell r="K1030">
            <v>2.91</v>
          </cell>
          <cell r="O1030">
            <v>12.21</v>
          </cell>
          <cell r="U1030">
            <v>41030</v>
          </cell>
        </row>
        <row r="1031">
          <cell r="C1031">
            <v>0</v>
          </cell>
          <cell r="F1031">
            <v>-114.03</v>
          </cell>
          <cell r="K1031">
            <v>0</v>
          </cell>
          <cell r="O1031">
            <v>0</v>
          </cell>
          <cell r="U1031">
            <v>41030</v>
          </cell>
        </row>
        <row r="1032">
          <cell r="C1032">
            <v>15</v>
          </cell>
          <cell r="F1032">
            <v>57.46</v>
          </cell>
          <cell r="K1032">
            <v>3.02</v>
          </cell>
          <cell r="O1032">
            <v>12.77</v>
          </cell>
          <cell r="U1032">
            <v>41030</v>
          </cell>
        </row>
        <row r="1033">
          <cell r="C1033">
            <v>0</v>
          </cell>
          <cell r="F1033">
            <v>21.69</v>
          </cell>
          <cell r="K1033">
            <v>1.0900000000000001</v>
          </cell>
          <cell r="O1033">
            <v>4.6100000000000003</v>
          </cell>
          <cell r="U1033">
            <v>41030</v>
          </cell>
        </row>
        <row r="1034">
          <cell r="C1034">
            <v>2</v>
          </cell>
          <cell r="F1034">
            <v>33.68</v>
          </cell>
          <cell r="K1034">
            <v>2.21</v>
          </cell>
          <cell r="O1034">
            <v>9.32</v>
          </cell>
          <cell r="U1034">
            <v>41030</v>
          </cell>
        </row>
        <row r="1035">
          <cell r="C1035">
            <v>15</v>
          </cell>
          <cell r="F1035">
            <v>11.72</v>
          </cell>
          <cell r="K1035">
            <v>0.65</v>
          </cell>
          <cell r="O1035">
            <v>2.76</v>
          </cell>
          <cell r="U1035">
            <v>41030</v>
          </cell>
        </row>
        <row r="1036">
          <cell r="C1036">
            <v>16</v>
          </cell>
          <cell r="F1036">
            <v>12.68</v>
          </cell>
          <cell r="K1036">
            <v>0.78</v>
          </cell>
          <cell r="O1036">
            <v>3.3</v>
          </cell>
          <cell r="U1036">
            <v>41030</v>
          </cell>
        </row>
        <row r="1037">
          <cell r="C1037">
            <v>2</v>
          </cell>
          <cell r="F1037">
            <v>11.03</v>
          </cell>
          <cell r="K1037">
            <v>0.99</v>
          </cell>
          <cell r="O1037">
            <v>4.17</v>
          </cell>
          <cell r="U1037">
            <v>41030</v>
          </cell>
        </row>
        <row r="1038">
          <cell r="C1038">
            <v>15</v>
          </cell>
          <cell r="F1038">
            <v>62.69</v>
          </cell>
          <cell r="K1038">
            <v>3.51</v>
          </cell>
          <cell r="O1038">
            <v>14.77</v>
          </cell>
          <cell r="U1038">
            <v>41030</v>
          </cell>
        </row>
        <row r="1039">
          <cell r="C1039">
            <v>15</v>
          </cell>
          <cell r="F1039">
            <v>3290.04</v>
          </cell>
          <cell r="K1039">
            <v>442.46</v>
          </cell>
          <cell r="O1039">
            <v>1820.56</v>
          </cell>
          <cell r="U1039">
            <v>41030</v>
          </cell>
        </row>
        <row r="1040">
          <cell r="C1040">
            <v>2</v>
          </cell>
          <cell r="F1040">
            <v>1.22</v>
          </cell>
          <cell r="K1040">
            <v>0.12</v>
          </cell>
          <cell r="O1040">
            <v>0.46</v>
          </cell>
          <cell r="U1040">
            <v>41030</v>
          </cell>
        </row>
        <row r="1041">
          <cell r="C1041">
            <v>15</v>
          </cell>
          <cell r="F1041">
            <v>4289.5200000000004</v>
          </cell>
          <cell r="K1041">
            <v>393.54</v>
          </cell>
          <cell r="O1041">
            <v>1628.94</v>
          </cell>
          <cell r="U1041">
            <v>41030</v>
          </cell>
        </row>
        <row r="1042">
          <cell r="C1042">
            <v>92</v>
          </cell>
          <cell r="F1042">
            <v>-4566.22</v>
          </cell>
          <cell r="K1042">
            <v>0</v>
          </cell>
          <cell r="O1042">
            <v>0</v>
          </cell>
          <cell r="U1042">
            <v>41030</v>
          </cell>
        </row>
        <row r="1043">
          <cell r="C1043">
            <v>96</v>
          </cell>
          <cell r="F1043">
            <v>-5987.7</v>
          </cell>
          <cell r="K1043">
            <v>0</v>
          </cell>
          <cell r="O1043">
            <v>0</v>
          </cell>
          <cell r="U1043">
            <v>41030</v>
          </cell>
        </row>
        <row r="1044">
          <cell r="C1044">
            <v>62</v>
          </cell>
          <cell r="F1044">
            <v>47918.19</v>
          </cell>
          <cell r="K1044">
            <v>5802.5</v>
          </cell>
          <cell r="O1044">
            <v>24335.759999999998</v>
          </cell>
          <cell r="U1044">
            <v>41030</v>
          </cell>
        </row>
        <row r="1045">
          <cell r="C1045">
            <v>64</v>
          </cell>
          <cell r="F1045">
            <v>286244.88</v>
          </cell>
          <cell r="K1045">
            <v>34652.22</v>
          </cell>
          <cell r="O1045">
            <v>145331.62</v>
          </cell>
          <cell r="U1045">
            <v>41030</v>
          </cell>
        </row>
        <row r="1046">
          <cell r="C1046">
            <v>66</v>
          </cell>
          <cell r="F1046">
            <v>50182.879999999997</v>
          </cell>
          <cell r="K1046">
            <v>5903.48</v>
          </cell>
          <cell r="O1046">
            <v>24759.24</v>
          </cell>
          <cell r="U1046">
            <v>41030</v>
          </cell>
        </row>
        <row r="1047">
          <cell r="C1047">
            <v>64</v>
          </cell>
          <cell r="F1047">
            <v>43052.3</v>
          </cell>
          <cell r="K1047">
            <v>4034.33</v>
          </cell>
          <cell r="O1047">
            <v>16920</v>
          </cell>
          <cell r="U1047">
            <v>41030</v>
          </cell>
        </row>
        <row r="1048">
          <cell r="C1048">
            <v>62</v>
          </cell>
          <cell r="F1048">
            <v>73142.8</v>
          </cell>
          <cell r="K1048">
            <v>3517.57</v>
          </cell>
          <cell r="O1048">
            <v>14752.72</v>
          </cell>
          <cell r="U1048">
            <v>41030</v>
          </cell>
        </row>
        <row r="1049">
          <cell r="C1049">
            <v>64</v>
          </cell>
          <cell r="F1049">
            <v>237264.4</v>
          </cell>
          <cell r="K1049">
            <v>13557.37</v>
          </cell>
          <cell r="O1049">
            <v>56859.68</v>
          </cell>
          <cell r="U1049">
            <v>41030</v>
          </cell>
        </row>
        <row r="1050">
          <cell r="C1050">
            <v>66</v>
          </cell>
          <cell r="F1050">
            <v>29119.41</v>
          </cell>
          <cell r="K1050">
            <v>1725.21</v>
          </cell>
          <cell r="O1050">
            <v>7235.58</v>
          </cell>
          <cell r="U1050">
            <v>41030</v>
          </cell>
        </row>
        <row r="1051">
          <cell r="C1051">
            <v>64</v>
          </cell>
          <cell r="F1051">
            <v>64630.15</v>
          </cell>
          <cell r="K1051">
            <v>7826.19</v>
          </cell>
          <cell r="O1051">
            <v>32823.1</v>
          </cell>
          <cell r="U1051">
            <v>41030</v>
          </cell>
        </row>
        <row r="1052">
          <cell r="C1052">
            <v>66</v>
          </cell>
          <cell r="F1052">
            <v>76897.86</v>
          </cell>
          <cell r="K1052">
            <v>9270.94</v>
          </cell>
          <cell r="O1052">
            <v>38882.370000000003</v>
          </cell>
          <cell r="U1052">
            <v>41030</v>
          </cell>
        </row>
        <row r="1053">
          <cell r="C1053">
            <v>64</v>
          </cell>
          <cell r="F1053">
            <v>56624.74</v>
          </cell>
          <cell r="K1053">
            <v>5265.3</v>
          </cell>
          <cell r="O1053">
            <v>22082.71</v>
          </cell>
          <cell r="U1053">
            <v>41030</v>
          </cell>
        </row>
        <row r="1054">
          <cell r="C1054">
            <v>64</v>
          </cell>
          <cell r="F1054">
            <v>66880.289999999994</v>
          </cell>
          <cell r="K1054">
            <v>3395.06</v>
          </cell>
          <cell r="O1054">
            <v>14238.91</v>
          </cell>
          <cell r="U1054">
            <v>41030</v>
          </cell>
        </row>
        <row r="1055">
          <cell r="C1055">
            <v>66</v>
          </cell>
          <cell r="F1055">
            <v>54755.27</v>
          </cell>
          <cell r="K1055">
            <v>3460.92</v>
          </cell>
          <cell r="O1055">
            <v>14515.1</v>
          </cell>
          <cell r="U1055">
            <v>41030</v>
          </cell>
        </row>
        <row r="1056">
          <cell r="C1056">
            <v>64</v>
          </cell>
          <cell r="F1056">
            <v>16443.060000000001</v>
          </cell>
          <cell r="K1056">
            <v>0</v>
          </cell>
          <cell r="O1056">
            <v>12951.13</v>
          </cell>
          <cell r="U1056">
            <v>41030</v>
          </cell>
        </row>
        <row r="1057">
          <cell r="C1057">
            <v>64</v>
          </cell>
          <cell r="F1057">
            <v>4579.13</v>
          </cell>
          <cell r="K1057">
            <v>0</v>
          </cell>
          <cell r="O1057">
            <v>3170.87</v>
          </cell>
          <cell r="U1057">
            <v>41030</v>
          </cell>
        </row>
        <row r="1058">
          <cell r="C1058">
            <v>15</v>
          </cell>
          <cell r="F1058">
            <v>67.8</v>
          </cell>
          <cell r="K1058">
            <v>9.07</v>
          </cell>
          <cell r="O1058">
            <v>38.03</v>
          </cell>
          <cell r="U1058">
            <v>41030</v>
          </cell>
        </row>
        <row r="1059">
          <cell r="C1059">
            <v>0</v>
          </cell>
          <cell r="F1059">
            <v>87.47</v>
          </cell>
          <cell r="K1059">
            <v>9.7799999999999994</v>
          </cell>
          <cell r="O1059">
            <v>50.36</v>
          </cell>
          <cell r="U1059">
            <v>41030</v>
          </cell>
        </row>
        <row r="1060">
          <cell r="C1060">
            <v>2</v>
          </cell>
          <cell r="F1060">
            <v>247.48</v>
          </cell>
          <cell r="K1060">
            <v>33.020000000000003</v>
          </cell>
          <cell r="O1060">
            <v>138.82</v>
          </cell>
          <cell r="U1060">
            <v>41030</v>
          </cell>
        </row>
        <row r="1061">
          <cell r="C1061">
            <v>4</v>
          </cell>
          <cell r="F1061">
            <v>59.44</v>
          </cell>
          <cell r="K1061">
            <v>7.92</v>
          </cell>
          <cell r="O1061">
            <v>33.36</v>
          </cell>
          <cell r="U1061">
            <v>41030</v>
          </cell>
        </row>
        <row r="1062">
          <cell r="C1062">
            <v>15</v>
          </cell>
          <cell r="F1062">
            <v>56.55</v>
          </cell>
          <cell r="K1062">
            <v>7.54</v>
          </cell>
          <cell r="O1062">
            <v>31.75</v>
          </cell>
          <cell r="U1062">
            <v>41030</v>
          </cell>
        </row>
        <row r="1063">
          <cell r="C1063">
            <v>16</v>
          </cell>
          <cell r="F1063">
            <v>39.369999999999997</v>
          </cell>
          <cell r="K1063">
            <v>5.25</v>
          </cell>
          <cell r="O1063">
            <v>22.09</v>
          </cell>
          <cell r="U1063">
            <v>41030</v>
          </cell>
        </row>
        <row r="1064">
          <cell r="C1064">
            <v>2</v>
          </cell>
          <cell r="F1064">
            <v>88.35</v>
          </cell>
          <cell r="K1064">
            <v>11.81</v>
          </cell>
          <cell r="O1064">
            <v>49.57</v>
          </cell>
          <cell r="U1064">
            <v>41030</v>
          </cell>
        </row>
        <row r="1065">
          <cell r="C1065">
            <v>15</v>
          </cell>
          <cell r="F1065">
            <v>1214.79</v>
          </cell>
          <cell r="K1065">
            <v>162.04</v>
          </cell>
          <cell r="O1065">
            <v>681.72</v>
          </cell>
          <cell r="U1065">
            <v>41030</v>
          </cell>
        </row>
        <row r="1066">
          <cell r="C1066">
            <v>16</v>
          </cell>
          <cell r="F1066">
            <v>847.07</v>
          </cell>
          <cell r="K1066">
            <v>0</v>
          </cell>
          <cell r="O1066">
            <v>368.7</v>
          </cell>
          <cell r="U1066">
            <v>41030</v>
          </cell>
        </row>
        <row r="1067">
          <cell r="C1067">
            <v>68</v>
          </cell>
          <cell r="F1067">
            <v>15973.3</v>
          </cell>
          <cell r="K1067">
            <v>957.68</v>
          </cell>
          <cell r="O1067">
            <v>5838.8</v>
          </cell>
          <cell r="U1067">
            <v>41061</v>
          </cell>
        </row>
        <row r="1068">
          <cell r="C1068">
            <v>62</v>
          </cell>
          <cell r="F1068">
            <v>49909.4</v>
          </cell>
          <cell r="K1068">
            <v>3033.01</v>
          </cell>
          <cell r="O1068">
            <v>18491.810000000001</v>
          </cell>
          <cell r="U1068">
            <v>41061</v>
          </cell>
        </row>
        <row r="1069">
          <cell r="C1069">
            <v>66</v>
          </cell>
          <cell r="F1069">
            <v>46029.07</v>
          </cell>
          <cell r="K1069">
            <v>2582.5500000000002</v>
          </cell>
          <cell r="O1069">
            <v>15745.38</v>
          </cell>
          <cell r="U1069">
            <v>41061</v>
          </cell>
        </row>
        <row r="1070">
          <cell r="C1070">
            <v>64</v>
          </cell>
          <cell r="F1070">
            <v>3695.22</v>
          </cell>
          <cell r="K1070">
            <v>188.76</v>
          </cell>
          <cell r="O1070">
            <v>1150.8699999999999</v>
          </cell>
          <cell r="U1070">
            <v>41061</v>
          </cell>
        </row>
        <row r="1071">
          <cell r="C1071">
            <v>67</v>
          </cell>
          <cell r="F1071">
            <v>5426.96</v>
          </cell>
          <cell r="K1071">
            <v>252.13</v>
          </cell>
          <cell r="O1071">
            <v>1537.2</v>
          </cell>
          <cell r="U1071">
            <v>41061</v>
          </cell>
        </row>
        <row r="1072">
          <cell r="C1072">
            <v>62</v>
          </cell>
          <cell r="F1072">
            <v>944.09</v>
          </cell>
          <cell r="K1072">
            <v>39.49</v>
          </cell>
          <cell r="O1072">
            <v>240.79</v>
          </cell>
          <cell r="U1072">
            <v>41061</v>
          </cell>
        </row>
        <row r="1073">
          <cell r="C1073">
            <v>64</v>
          </cell>
          <cell r="F1073">
            <v>7510.86</v>
          </cell>
          <cell r="K1073">
            <v>540.29</v>
          </cell>
          <cell r="O1073">
            <v>3294.1</v>
          </cell>
          <cell r="U1073">
            <v>41061</v>
          </cell>
        </row>
        <row r="1074">
          <cell r="C1074">
            <v>2</v>
          </cell>
          <cell r="F1074">
            <v>-33.43</v>
          </cell>
          <cell r="K1074">
            <v>3.12</v>
          </cell>
          <cell r="O1074">
            <v>-15.53</v>
          </cell>
          <cell r="U1074">
            <v>41061</v>
          </cell>
        </row>
        <row r="1075">
          <cell r="C1075">
            <v>1</v>
          </cell>
          <cell r="F1075">
            <v>26975.47</v>
          </cell>
          <cell r="K1075">
            <v>1322.12</v>
          </cell>
          <cell r="O1075">
            <v>8054.04</v>
          </cell>
          <cell r="U1075">
            <v>41061</v>
          </cell>
        </row>
        <row r="1076">
          <cell r="C1076">
            <v>2</v>
          </cell>
          <cell r="F1076">
            <v>5596665.5999999996</v>
          </cell>
          <cell r="K1076">
            <v>274270.76</v>
          </cell>
          <cell r="O1076">
            <v>1671861.05</v>
          </cell>
          <cell r="U1076">
            <v>41061</v>
          </cell>
        </row>
        <row r="1077">
          <cell r="C1077">
            <v>4</v>
          </cell>
          <cell r="F1077">
            <v>302902.51</v>
          </cell>
          <cell r="K1077">
            <v>14743.85</v>
          </cell>
          <cell r="O1077">
            <v>89710.3</v>
          </cell>
          <cell r="U1077">
            <v>41061</v>
          </cell>
        </row>
        <row r="1078">
          <cell r="C1078">
            <v>15</v>
          </cell>
          <cell r="F1078">
            <v>6706.64</v>
          </cell>
          <cell r="K1078">
            <v>306.08999999999997</v>
          </cell>
          <cell r="O1078">
            <v>1866.18</v>
          </cell>
          <cell r="U1078">
            <v>41061</v>
          </cell>
        </row>
        <row r="1079">
          <cell r="C1079">
            <v>16</v>
          </cell>
          <cell r="F1079">
            <v>535409.47</v>
          </cell>
          <cell r="K1079">
            <v>25179.08</v>
          </cell>
          <cell r="O1079">
            <v>152361.56</v>
          </cell>
          <cell r="U1079">
            <v>41061</v>
          </cell>
        </row>
        <row r="1080">
          <cell r="C1080">
            <v>17</v>
          </cell>
          <cell r="F1080">
            <v>72.34</v>
          </cell>
          <cell r="K1080">
            <v>1.65</v>
          </cell>
          <cell r="O1080">
            <v>10.039999999999999</v>
          </cell>
          <cell r="U1080">
            <v>41061</v>
          </cell>
        </row>
        <row r="1081">
          <cell r="C1081">
            <v>18</v>
          </cell>
          <cell r="F1081">
            <v>34452.379999999997</v>
          </cell>
          <cell r="K1081">
            <v>1727.56</v>
          </cell>
          <cell r="O1081">
            <v>10526.49</v>
          </cell>
          <cell r="U1081">
            <v>41061</v>
          </cell>
        </row>
        <row r="1082">
          <cell r="C1082">
            <v>62</v>
          </cell>
          <cell r="F1082">
            <v>973795.85</v>
          </cell>
          <cell r="K1082">
            <v>54238.87</v>
          </cell>
          <cell r="O1082">
            <v>330685.67</v>
          </cell>
          <cell r="U1082">
            <v>41061</v>
          </cell>
        </row>
        <row r="1083">
          <cell r="C1083">
            <v>64</v>
          </cell>
          <cell r="F1083">
            <v>139563.66</v>
          </cell>
          <cell r="K1083">
            <v>7077.45</v>
          </cell>
          <cell r="O1083">
            <v>43150.1</v>
          </cell>
          <cell r="U1083">
            <v>41061</v>
          </cell>
        </row>
        <row r="1084">
          <cell r="C1084">
            <v>66</v>
          </cell>
          <cell r="F1084">
            <v>331963.49</v>
          </cell>
          <cell r="K1084">
            <v>15265.19</v>
          </cell>
          <cell r="O1084">
            <v>92171.53</v>
          </cell>
          <cell r="U1084">
            <v>41061</v>
          </cell>
        </row>
        <row r="1085">
          <cell r="C1085">
            <v>2</v>
          </cell>
          <cell r="F1085">
            <v>13781.15</v>
          </cell>
          <cell r="K1085">
            <v>235.18</v>
          </cell>
          <cell r="O1085">
            <v>1357.95</v>
          </cell>
          <cell r="U1085">
            <v>41061</v>
          </cell>
        </row>
        <row r="1086">
          <cell r="C1086">
            <v>4</v>
          </cell>
          <cell r="F1086">
            <v>899.44</v>
          </cell>
          <cell r="K1086">
            <v>14.61</v>
          </cell>
          <cell r="O1086">
            <v>89.08</v>
          </cell>
          <cell r="U1086">
            <v>41061</v>
          </cell>
        </row>
        <row r="1087">
          <cell r="C1087">
            <v>15</v>
          </cell>
          <cell r="F1087">
            <v>69.33</v>
          </cell>
          <cell r="K1087">
            <v>0.93</v>
          </cell>
          <cell r="O1087">
            <v>5.66</v>
          </cell>
          <cell r="U1087">
            <v>41061</v>
          </cell>
        </row>
        <row r="1088">
          <cell r="C1088">
            <v>16</v>
          </cell>
          <cell r="F1088">
            <v>7312.95</v>
          </cell>
          <cell r="K1088">
            <v>120.3</v>
          </cell>
          <cell r="O1088">
            <v>733.54</v>
          </cell>
          <cell r="U1088">
            <v>41061</v>
          </cell>
        </row>
        <row r="1089">
          <cell r="C1089">
            <v>62</v>
          </cell>
          <cell r="F1089">
            <v>849.92</v>
          </cell>
          <cell r="K1089">
            <v>14.28</v>
          </cell>
          <cell r="O1089">
            <v>87.05</v>
          </cell>
          <cell r="U1089">
            <v>41061</v>
          </cell>
        </row>
        <row r="1090">
          <cell r="C1090">
            <v>66</v>
          </cell>
          <cell r="F1090">
            <v>1739.67</v>
          </cell>
          <cell r="K1090">
            <v>29.49</v>
          </cell>
          <cell r="O1090">
            <v>179.82</v>
          </cell>
          <cell r="U1090">
            <v>41061</v>
          </cell>
        </row>
        <row r="1091">
          <cell r="C1091">
            <v>4</v>
          </cell>
          <cell r="F1091">
            <v>173.36</v>
          </cell>
          <cell r="K1091">
            <v>7.49</v>
          </cell>
          <cell r="O1091">
            <v>45.65</v>
          </cell>
          <cell r="U1091">
            <v>41061</v>
          </cell>
        </row>
        <row r="1092">
          <cell r="C1092">
            <v>62</v>
          </cell>
          <cell r="F1092">
            <v>4312.0200000000004</v>
          </cell>
          <cell r="K1092">
            <v>226.26</v>
          </cell>
          <cell r="O1092">
            <v>1379.47</v>
          </cell>
          <cell r="U1092">
            <v>41061</v>
          </cell>
        </row>
        <row r="1093">
          <cell r="C1093">
            <v>66</v>
          </cell>
          <cell r="F1093">
            <v>11475.25</v>
          </cell>
          <cell r="K1093">
            <v>610.47</v>
          </cell>
          <cell r="O1093">
            <v>3721.96</v>
          </cell>
          <cell r="U1093">
            <v>41061</v>
          </cell>
        </row>
        <row r="1094">
          <cell r="C1094">
            <v>66</v>
          </cell>
          <cell r="F1094">
            <v>11044.45</v>
          </cell>
          <cell r="K1094">
            <v>679.48</v>
          </cell>
          <cell r="O1094">
            <v>4142.72</v>
          </cell>
          <cell r="U1094">
            <v>41061</v>
          </cell>
        </row>
        <row r="1095">
          <cell r="C1095">
            <v>2</v>
          </cell>
          <cell r="F1095">
            <v>131668.70000000001</v>
          </cell>
          <cell r="K1095">
            <v>7232.79</v>
          </cell>
          <cell r="O1095">
            <v>43671.19</v>
          </cell>
          <cell r="U1095">
            <v>41061</v>
          </cell>
        </row>
        <row r="1096">
          <cell r="C1096">
            <v>4</v>
          </cell>
          <cell r="F1096">
            <v>6423.77</v>
          </cell>
          <cell r="K1096">
            <v>283.38</v>
          </cell>
          <cell r="O1096">
            <v>1727.78</v>
          </cell>
          <cell r="U1096">
            <v>41061</v>
          </cell>
        </row>
        <row r="1097">
          <cell r="C1097">
            <v>16</v>
          </cell>
          <cell r="F1097">
            <v>2212.96</v>
          </cell>
          <cell r="K1097">
            <v>83.67</v>
          </cell>
          <cell r="O1097">
            <v>498.97</v>
          </cell>
          <cell r="U1097">
            <v>41061</v>
          </cell>
        </row>
        <row r="1098">
          <cell r="C1098">
            <v>17</v>
          </cell>
          <cell r="F1098">
            <v>1355.57</v>
          </cell>
          <cell r="K1098">
            <v>27.03</v>
          </cell>
          <cell r="O1098">
            <v>164.78</v>
          </cell>
          <cell r="U1098">
            <v>41061</v>
          </cell>
        </row>
        <row r="1099">
          <cell r="C1099">
            <v>62</v>
          </cell>
          <cell r="F1099">
            <v>20456.400000000001</v>
          </cell>
          <cell r="K1099">
            <v>1095.47</v>
          </cell>
          <cell r="O1099">
            <v>6678.9</v>
          </cell>
          <cell r="U1099">
            <v>41061</v>
          </cell>
        </row>
        <row r="1100">
          <cell r="C1100">
            <v>66</v>
          </cell>
          <cell r="F1100">
            <v>7202.83</v>
          </cell>
          <cell r="K1100">
            <v>343.42</v>
          </cell>
          <cell r="O1100">
            <v>2093.8000000000002</v>
          </cell>
          <cell r="U1100">
            <v>41061</v>
          </cell>
        </row>
        <row r="1101">
          <cell r="C1101">
            <v>2</v>
          </cell>
          <cell r="F1101">
            <v>178.05</v>
          </cell>
          <cell r="K1101">
            <v>2.7</v>
          </cell>
          <cell r="O1101">
            <v>16.48</v>
          </cell>
          <cell r="U1101">
            <v>41061</v>
          </cell>
        </row>
        <row r="1102">
          <cell r="C1102">
            <v>2</v>
          </cell>
          <cell r="F1102">
            <v>85970.82</v>
          </cell>
          <cell r="K1102">
            <v>3439.89</v>
          </cell>
          <cell r="O1102">
            <v>20578.45</v>
          </cell>
          <cell r="U1102">
            <v>41061</v>
          </cell>
        </row>
        <row r="1103">
          <cell r="C1103">
            <v>62</v>
          </cell>
          <cell r="F1103">
            <v>5770.84</v>
          </cell>
          <cell r="K1103">
            <v>248.98</v>
          </cell>
          <cell r="O1103">
            <v>1517.97</v>
          </cell>
          <cell r="U1103">
            <v>41061</v>
          </cell>
        </row>
        <row r="1104">
          <cell r="C1104">
            <v>2</v>
          </cell>
          <cell r="F1104">
            <v>829.98</v>
          </cell>
          <cell r="K1104">
            <v>13.85</v>
          </cell>
          <cell r="O1104">
            <v>84.45</v>
          </cell>
          <cell r="U1104">
            <v>41061</v>
          </cell>
        </row>
        <row r="1105">
          <cell r="C1105">
            <v>2</v>
          </cell>
          <cell r="F1105">
            <v>74029.64</v>
          </cell>
          <cell r="K1105">
            <v>2963.68</v>
          </cell>
          <cell r="O1105">
            <v>18015.900000000001</v>
          </cell>
          <cell r="U1105">
            <v>41061</v>
          </cell>
        </row>
        <row r="1106">
          <cell r="C1106">
            <v>2</v>
          </cell>
          <cell r="F1106">
            <v>4858.9399999999996</v>
          </cell>
          <cell r="K1106">
            <v>128.72</v>
          </cell>
          <cell r="O1106">
            <v>784.88</v>
          </cell>
          <cell r="U1106">
            <v>41061</v>
          </cell>
        </row>
        <row r="1107">
          <cell r="C1107">
            <v>62</v>
          </cell>
          <cell r="F1107">
            <v>1485.56</v>
          </cell>
          <cell r="K1107">
            <v>0</v>
          </cell>
          <cell r="O1107">
            <v>724.49</v>
          </cell>
          <cell r="U1107">
            <v>41061</v>
          </cell>
        </row>
        <row r="1108">
          <cell r="C1108">
            <v>64</v>
          </cell>
          <cell r="F1108">
            <v>-490.56</v>
          </cell>
          <cell r="K1108">
            <v>0</v>
          </cell>
          <cell r="O1108">
            <v>-868.27</v>
          </cell>
          <cell r="U1108">
            <v>41061</v>
          </cell>
        </row>
        <row r="1109">
          <cell r="C1109">
            <v>62</v>
          </cell>
          <cell r="F1109">
            <v>741050.68</v>
          </cell>
          <cell r="K1109">
            <v>73736.42</v>
          </cell>
          <cell r="O1109">
            <v>449560.06</v>
          </cell>
          <cell r="U1109">
            <v>41061</v>
          </cell>
        </row>
        <row r="1110">
          <cell r="C1110">
            <v>64</v>
          </cell>
          <cell r="F1110">
            <v>813297.08</v>
          </cell>
          <cell r="K1110">
            <v>82203.22</v>
          </cell>
          <cell r="O1110">
            <v>499708.05</v>
          </cell>
          <cell r="U1110">
            <v>41061</v>
          </cell>
        </row>
        <row r="1111">
          <cell r="C1111">
            <v>66</v>
          </cell>
          <cell r="F1111">
            <v>59412.38</v>
          </cell>
          <cell r="K1111">
            <v>5901.57</v>
          </cell>
          <cell r="O1111">
            <v>35981.01</v>
          </cell>
          <cell r="U1111">
            <v>41061</v>
          </cell>
        </row>
        <row r="1112">
          <cell r="C1112">
            <v>68</v>
          </cell>
          <cell r="F1112">
            <v>5965.96</v>
          </cell>
          <cell r="K1112">
            <v>595.21</v>
          </cell>
          <cell r="O1112">
            <v>3628.94</v>
          </cell>
          <cell r="U1112">
            <v>41061</v>
          </cell>
        </row>
        <row r="1113">
          <cell r="C1113">
            <v>92</v>
          </cell>
          <cell r="F1113">
            <v>-1702.14</v>
          </cell>
          <cell r="K1113">
            <v>0</v>
          </cell>
          <cell r="O1113">
            <v>0</v>
          </cell>
          <cell r="U1113">
            <v>41061</v>
          </cell>
        </row>
        <row r="1114">
          <cell r="C1114">
            <v>94</v>
          </cell>
          <cell r="F1114">
            <v>-17013.349999999999</v>
          </cell>
          <cell r="K1114">
            <v>0</v>
          </cell>
          <cell r="O1114">
            <v>0</v>
          </cell>
          <cell r="U1114">
            <v>41061</v>
          </cell>
        </row>
        <row r="1115">
          <cell r="C1115">
            <v>64</v>
          </cell>
          <cell r="F1115">
            <v>87114.37</v>
          </cell>
          <cell r="K1115">
            <v>5106.9799999999996</v>
          </cell>
          <cell r="O1115">
            <v>31136.5</v>
          </cell>
          <cell r="U1115">
            <v>41061</v>
          </cell>
        </row>
        <row r="1116">
          <cell r="C1116">
            <v>2</v>
          </cell>
          <cell r="F1116">
            <v>21570.799999999999</v>
          </cell>
          <cell r="K1116">
            <v>1146.29</v>
          </cell>
          <cell r="O1116">
            <v>6988.77</v>
          </cell>
          <cell r="U1116">
            <v>41061</v>
          </cell>
        </row>
        <row r="1117">
          <cell r="C1117">
            <v>16</v>
          </cell>
          <cell r="F1117">
            <v>15</v>
          </cell>
          <cell r="K1117">
            <v>0</v>
          </cell>
          <cell r="O1117">
            <v>0</v>
          </cell>
          <cell r="U1117">
            <v>41061</v>
          </cell>
        </row>
        <row r="1118">
          <cell r="C1118">
            <v>62</v>
          </cell>
          <cell r="F1118">
            <v>1077069.6000000001</v>
          </cell>
          <cell r="K1118">
            <v>31616.720000000001</v>
          </cell>
          <cell r="O1118">
            <v>192762.81</v>
          </cell>
          <cell r="U1118">
            <v>41061</v>
          </cell>
        </row>
        <row r="1119">
          <cell r="C1119">
            <v>64</v>
          </cell>
          <cell r="F1119">
            <v>1288897.97</v>
          </cell>
          <cell r="K1119">
            <v>36123.64</v>
          </cell>
          <cell r="O1119">
            <v>220240.34</v>
          </cell>
          <cell r="U1119">
            <v>41061</v>
          </cell>
        </row>
        <row r="1120">
          <cell r="C1120">
            <v>66</v>
          </cell>
          <cell r="F1120">
            <v>148866.29</v>
          </cell>
          <cell r="K1120">
            <v>3175.39</v>
          </cell>
          <cell r="O1120">
            <v>19359.8</v>
          </cell>
          <cell r="U1120">
            <v>41061</v>
          </cell>
        </row>
        <row r="1121">
          <cell r="C1121">
            <v>68</v>
          </cell>
          <cell r="F1121">
            <v>6792.71</v>
          </cell>
          <cell r="K1121">
            <v>203.44</v>
          </cell>
          <cell r="O1121">
            <v>1240.3399999999999</v>
          </cell>
          <cell r="U1121">
            <v>41061</v>
          </cell>
        </row>
        <row r="1122">
          <cell r="C1122">
            <v>64</v>
          </cell>
          <cell r="F1122">
            <v>6371.2</v>
          </cell>
          <cell r="K1122">
            <v>466.07</v>
          </cell>
          <cell r="O1122">
            <v>3867.87</v>
          </cell>
          <cell r="U1122">
            <v>41061</v>
          </cell>
        </row>
        <row r="1123">
          <cell r="C1123">
            <v>64</v>
          </cell>
          <cell r="F1123">
            <v>12084.31</v>
          </cell>
          <cell r="K1123">
            <v>238.22</v>
          </cell>
          <cell r="O1123">
            <v>1839.45</v>
          </cell>
          <cell r="U1123">
            <v>41061</v>
          </cell>
        </row>
        <row r="1124">
          <cell r="C1124">
            <v>62</v>
          </cell>
          <cell r="F1124">
            <v>11072.83</v>
          </cell>
          <cell r="K1124">
            <v>1091.5</v>
          </cell>
          <cell r="O1124">
            <v>6654.72</v>
          </cell>
          <cell r="U1124">
            <v>41061</v>
          </cell>
        </row>
        <row r="1125">
          <cell r="C1125">
            <v>64</v>
          </cell>
          <cell r="F1125">
            <v>64968.39</v>
          </cell>
          <cell r="K1125">
            <v>6379.38</v>
          </cell>
          <cell r="O1125">
            <v>38894.089999999997</v>
          </cell>
          <cell r="U1125">
            <v>41061</v>
          </cell>
        </row>
        <row r="1126">
          <cell r="C1126">
            <v>66</v>
          </cell>
          <cell r="F1126">
            <v>3503.11</v>
          </cell>
          <cell r="K1126">
            <v>349.5</v>
          </cell>
          <cell r="O1126">
            <v>2130.85</v>
          </cell>
          <cell r="U1126">
            <v>41061</v>
          </cell>
        </row>
        <row r="1127">
          <cell r="C1127">
            <v>62</v>
          </cell>
          <cell r="F1127">
            <v>17282.61</v>
          </cell>
          <cell r="K1127">
            <v>516.48</v>
          </cell>
          <cell r="O1127">
            <v>3148.91</v>
          </cell>
          <cell r="U1127">
            <v>41061</v>
          </cell>
        </row>
        <row r="1128">
          <cell r="C1128">
            <v>64</v>
          </cell>
          <cell r="F1128">
            <v>68860.679999999993</v>
          </cell>
          <cell r="K1128">
            <v>2062.0300000000002</v>
          </cell>
          <cell r="O1128">
            <v>12571.87</v>
          </cell>
          <cell r="U1128">
            <v>41061</v>
          </cell>
        </row>
        <row r="1129">
          <cell r="C1129">
            <v>66</v>
          </cell>
          <cell r="F1129">
            <v>7654.5</v>
          </cell>
          <cell r="K1129">
            <v>173.04</v>
          </cell>
          <cell r="O1129">
            <v>1054.98</v>
          </cell>
          <cell r="U1129">
            <v>41061</v>
          </cell>
        </row>
        <row r="1130">
          <cell r="C1130">
            <v>66</v>
          </cell>
          <cell r="F1130">
            <v>5067.5200000000004</v>
          </cell>
          <cell r="K1130">
            <v>499.96</v>
          </cell>
          <cell r="O1130">
            <v>3048.16</v>
          </cell>
          <cell r="U1130">
            <v>41061</v>
          </cell>
        </row>
        <row r="1131">
          <cell r="C1131">
            <v>66</v>
          </cell>
          <cell r="F1131">
            <v>10711.64</v>
          </cell>
          <cell r="K1131">
            <v>286.82</v>
          </cell>
          <cell r="O1131">
            <v>1748.71</v>
          </cell>
          <cell r="U1131">
            <v>41061</v>
          </cell>
        </row>
        <row r="1132">
          <cell r="C1132">
            <v>62</v>
          </cell>
          <cell r="F1132">
            <v>534002.19999999995</v>
          </cell>
          <cell r="K1132">
            <v>53388.19</v>
          </cell>
          <cell r="O1132">
            <v>325499.78999999998</v>
          </cell>
          <cell r="U1132">
            <v>41061</v>
          </cell>
        </row>
        <row r="1133">
          <cell r="C1133">
            <v>64</v>
          </cell>
          <cell r="F1133">
            <v>493661.21</v>
          </cell>
          <cell r="K1133">
            <v>49232.72</v>
          </cell>
          <cell r="O1133">
            <v>300164.63</v>
          </cell>
          <cell r="U1133">
            <v>41061</v>
          </cell>
        </row>
        <row r="1134">
          <cell r="C1134">
            <v>66</v>
          </cell>
          <cell r="F1134">
            <v>52910.77</v>
          </cell>
          <cell r="K1134">
            <v>16421.57</v>
          </cell>
          <cell r="O1134">
            <v>100119.83</v>
          </cell>
          <cell r="U1134">
            <v>41061</v>
          </cell>
        </row>
        <row r="1135">
          <cell r="C1135">
            <v>67</v>
          </cell>
          <cell r="F1135">
            <v>2385.4899999999998</v>
          </cell>
          <cell r="K1135">
            <v>169.16</v>
          </cell>
          <cell r="O1135">
            <v>1031.32</v>
          </cell>
          <cell r="U1135">
            <v>41061</v>
          </cell>
        </row>
        <row r="1136">
          <cell r="C1136">
            <v>68</v>
          </cell>
          <cell r="F1136">
            <v>26762.28</v>
          </cell>
          <cell r="K1136">
            <v>2655.71</v>
          </cell>
          <cell r="O1136">
            <v>16191.49</v>
          </cell>
          <cell r="U1136">
            <v>41061</v>
          </cell>
        </row>
        <row r="1137">
          <cell r="C1137">
            <v>92</v>
          </cell>
          <cell r="F1137">
            <v>-9479.44</v>
          </cell>
          <cell r="K1137">
            <v>0</v>
          </cell>
          <cell r="O1137">
            <v>0</v>
          </cell>
          <cell r="U1137">
            <v>41061</v>
          </cell>
        </row>
        <row r="1138">
          <cell r="C1138">
            <v>94</v>
          </cell>
          <cell r="F1138">
            <v>-18364.05</v>
          </cell>
          <cell r="K1138">
            <v>0</v>
          </cell>
          <cell r="O1138">
            <v>0</v>
          </cell>
          <cell r="U1138">
            <v>41061</v>
          </cell>
        </row>
        <row r="1139">
          <cell r="C1139">
            <v>62</v>
          </cell>
          <cell r="F1139">
            <v>666259.81000000006</v>
          </cell>
          <cell r="K1139">
            <v>20496.5</v>
          </cell>
          <cell r="O1139">
            <v>124964.09</v>
          </cell>
          <cell r="U1139">
            <v>41061</v>
          </cell>
        </row>
        <row r="1140">
          <cell r="C1140">
            <v>64</v>
          </cell>
          <cell r="F1140">
            <v>644382.38</v>
          </cell>
          <cell r="K1140">
            <v>19689.580000000002</v>
          </cell>
          <cell r="O1140">
            <v>120044.46</v>
          </cell>
          <cell r="U1140">
            <v>41061</v>
          </cell>
        </row>
        <row r="1141">
          <cell r="C1141">
            <v>66</v>
          </cell>
          <cell r="F1141">
            <v>408347.44</v>
          </cell>
          <cell r="K1141">
            <v>11630.8</v>
          </cell>
          <cell r="O1141">
            <v>70911.23</v>
          </cell>
          <cell r="U1141">
            <v>41061</v>
          </cell>
        </row>
        <row r="1142">
          <cell r="C1142">
            <v>67</v>
          </cell>
          <cell r="F1142">
            <v>320.49</v>
          </cell>
          <cell r="K1142">
            <v>3.48</v>
          </cell>
          <cell r="O1142">
            <v>21.19</v>
          </cell>
          <cell r="U1142">
            <v>41061</v>
          </cell>
        </row>
        <row r="1143">
          <cell r="C1143">
            <v>68</v>
          </cell>
          <cell r="F1143">
            <v>36917.760000000002</v>
          </cell>
          <cell r="K1143">
            <v>1207.6099999999999</v>
          </cell>
          <cell r="O1143">
            <v>7362.64</v>
          </cell>
          <cell r="U1143">
            <v>41061</v>
          </cell>
        </row>
        <row r="1144">
          <cell r="C1144">
            <v>64</v>
          </cell>
          <cell r="F1144">
            <v>15398.48</v>
          </cell>
          <cell r="K1144">
            <v>0</v>
          </cell>
          <cell r="O1144">
            <v>9895.58</v>
          </cell>
          <cell r="U1144">
            <v>41061</v>
          </cell>
        </row>
        <row r="1145">
          <cell r="C1145">
            <v>66</v>
          </cell>
          <cell r="F1145">
            <v>4598.47</v>
          </cell>
          <cell r="K1145">
            <v>279.06</v>
          </cell>
          <cell r="O1145">
            <v>1701.36</v>
          </cell>
          <cell r="U1145">
            <v>41061</v>
          </cell>
        </row>
        <row r="1146">
          <cell r="C1146">
            <v>4</v>
          </cell>
          <cell r="F1146">
            <v>9.06</v>
          </cell>
          <cell r="K1146">
            <v>0.38</v>
          </cell>
          <cell r="O1146">
            <v>2.3199999999999998</v>
          </cell>
          <cell r="U1146">
            <v>41061</v>
          </cell>
        </row>
        <row r="1147">
          <cell r="C1147">
            <v>16</v>
          </cell>
          <cell r="F1147">
            <v>103.38</v>
          </cell>
          <cell r="K1147">
            <v>3.92</v>
          </cell>
          <cell r="O1147">
            <v>23.9</v>
          </cell>
          <cell r="U1147">
            <v>41061</v>
          </cell>
        </row>
        <row r="1148">
          <cell r="C1148">
            <v>2</v>
          </cell>
          <cell r="F1148">
            <v>44683</v>
          </cell>
          <cell r="K1148">
            <v>2134.13</v>
          </cell>
          <cell r="O1148">
            <v>13009.55</v>
          </cell>
          <cell r="U1148">
            <v>41061</v>
          </cell>
        </row>
        <row r="1149">
          <cell r="C1149">
            <v>15</v>
          </cell>
          <cell r="F1149">
            <v>3</v>
          </cell>
          <cell r="K1149">
            <v>0</v>
          </cell>
          <cell r="O1149">
            <v>0</v>
          </cell>
          <cell r="U1149">
            <v>41061</v>
          </cell>
        </row>
        <row r="1150">
          <cell r="C1150">
            <v>16</v>
          </cell>
          <cell r="F1150">
            <v>1411.93</v>
          </cell>
          <cell r="K1150">
            <v>62.61</v>
          </cell>
          <cell r="O1150">
            <v>381.56</v>
          </cell>
          <cell r="U1150">
            <v>41061</v>
          </cell>
        </row>
        <row r="1151">
          <cell r="C1151">
            <v>2</v>
          </cell>
          <cell r="F1151">
            <v>227.24</v>
          </cell>
          <cell r="K1151">
            <v>0</v>
          </cell>
          <cell r="O1151">
            <v>0</v>
          </cell>
          <cell r="U1151">
            <v>41061</v>
          </cell>
        </row>
        <row r="1152">
          <cell r="C1152">
            <v>62</v>
          </cell>
          <cell r="F1152">
            <v>1546.08</v>
          </cell>
          <cell r="K1152">
            <v>0</v>
          </cell>
          <cell r="O1152">
            <v>0</v>
          </cell>
          <cell r="U1152">
            <v>41061</v>
          </cell>
        </row>
        <row r="1153">
          <cell r="C1153">
            <v>64</v>
          </cell>
          <cell r="F1153">
            <v>247.19</v>
          </cell>
          <cell r="K1153">
            <v>0</v>
          </cell>
          <cell r="O1153">
            <v>0</v>
          </cell>
          <cell r="U1153">
            <v>41061</v>
          </cell>
        </row>
        <row r="1154">
          <cell r="C1154">
            <v>66</v>
          </cell>
          <cell r="F1154">
            <v>87.12</v>
          </cell>
          <cell r="K1154">
            <v>0</v>
          </cell>
          <cell r="O1154">
            <v>0</v>
          </cell>
          <cell r="U1154">
            <v>41061</v>
          </cell>
        </row>
        <row r="1155">
          <cell r="C1155">
            <v>2</v>
          </cell>
          <cell r="F1155">
            <v>143</v>
          </cell>
          <cell r="K1155">
            <v>0</v>
          </cell>
          <cell r="O1155">
            <v>0</v>
          </cell>
          <cell r="U1155">
            <v>41061</v>
          </cell>
        </row>
        <row r="1156">
          <cell r="C1156">
            <v>16</v>
          </cell>
          <cell r="F1156">
            <v>13</v>
          </cell>
          <cell r="K1156">
            <v>0</v>
          </cell>
          <cell r="O1156">
            <v>0</v>
          </cell>
          <cell r="U1156">
            <v>41061</v>
          </cell>
        </row>
        <row r="1157">
          <cell r="C1157">
            <v>62</v>
          </cell>
          <cell r="F1157">
            <v>143</v>
          </cell>
          <cell r="K1157">
            <v>0</v>
          </cell>
          <cell r="O1157">
            <v>0</v>
          </cell>
          <cell r="U1157">
            <v>41061</v>
          </cell>
        </row>
        <row r="1158">
          <cell r="C1158">
            <v>64</v>
          </cell>
          <cell r="F1158">
            <v>104</v>
          </cell>
          <cell r="K1158">
            <v>0</v>
          </cell>
          <cell r="O1158">
            <v>0</v>
          </cell>
          <cell r="U1158">
            <v>41061</v>
          </cell>
        </row>
        <row r="1159">
          <cell r="C1159">
            <v>66</v>
          </cell>
          <cell r="F1159">
            <v>78</v>
          </cell>
          <cell r="K1159">
            <v>0</v>
          </cell>
          <cell r="O1159">
            <v>0</v>
          </cell>
          <cell r="U1159">
            <v>41061</v>
          </cell>
        </row>
        <row r="1160">
          <cell r="C1160">
            <v>68</v>
          </cell>
          <cell r="F1160">
            <v>13</v>
          </cell>
          <cell r="K1160">
            <v>0</v>
          </cell>
          <cell r="O1160">
            <v>0</v>
          </cell>
          <cell r="U1160">
            <v>41061</v>
          </cell>
        </row>
        <row r="1161">
          <cell r="C1161">
            <v>62</v>
          </cell>
          <cell r="F1161">
            <v>12985.88</v>
          </cell>
          <cell r="K1161">
            <v>0</v>
          </cell>
          <cell r="O1161">
            <v>0</v>
          </cell>
          <cell r="U1161">
            <v>41061</v>
          </cell>
        </row>
        <row r="1162">
          <cell r="C1162">
            <v>64</v>
          </cell>
          <cell r="F1162">
            <v>3250</v>
          </cell>
          <cell r="K1162">
            <v>0</v>
          </cell>
          <cell r="O1162">
            <v>0</v>
          </cell>
          <cell r="U1162">
            <v>41061</v>
          </cell>
        </row>
        <row r="1163">
          <cell r="C1163">
            <v>66</v>
          </cell>
          <cell r="F1163">
            <v>13806</v>
          </cell>
          <cell r="K1163">
            <v>0</v>
          </cell>
          <cell r="O1163">
            <v>0</v>
          </cell>
          <cell r="U1163">
            <v>41061</v>
          </cell>
        </row>
        <row r="1164">
          <cell r="C1164">
            <v>1</v>
          </cell>
          <cell r="F1164">
            <v>20.87</v>
          </cell>
          <cell r="K1164">
            <v>0.69</v>
          </cell>
          <cell r="O1164">
            <v>4.2</v>
          </cell>
          <cell r="U1164">
            <v>41061</v>
          </cell>
        </row>
        <row r="1165">
          <cell r="C1165">
            <v>2</v>
          </cell>
          <cell r="F1165">
            <v>292.18</v>
          </cell>
          <cell r="K1165">
            <v>9.66</v>
          </cell>
          <cell r="O1165">
            <v>58.8</v>
          </cell>
          <cell r="U1165">
            <v>41061</v>
          </cell>
        </row>
        <row r="1166">
          <cell r="C1166">
            <v>16</v>
          </cell>
          <cell r="F1166">
            <v>459.14</v>
          </cell>
          <cell r="K1166">
            <v>15.18</v>
          </cell>
          <cell r="O1166">
            <v>92.4</v>
          </cell>
          <cell r="U1166">
            <v>41061</v>
          </cell>
        </row>
        <row r="1167">
          <cell r="C1167">
            <v>0</v>
          </cell>
          <cell r="F1167">
            <v>1446.22</v>
          </cell>
          <cell r="K1167">
            <v>30.25</v>
          </cell>
          <cell r="O1167">
            <v>182.96</v>
          </cell>
          <cell r="U1167">
            <v>41061</v>
          </cell>
        </row>
        <row r="1168">
          <cell r="C1168">
            <v>1</v>
          </cell>
          <cell r="F1168">
            <v>119.13</v>
          </cell>
          <cell r="K1168">
            <v>2.21</v>
          </cell>
          <cell r="O1168">
            <v>13.39</v>
          </cell>
          <cell r="U1168">
            <v>41061</v>
          </cell>
        </row>
        <row r="1169">
          <cell r="C1169">
            <v>2</v>
          </cell>
          <cell r="F1169">
            <v>318.38</v>
          </cell>
          <cell r="K1169">
            <v>6.37</v>
          </cell>
          <cell r="O1169">
            <v>38.11</v>
          </cell>
          <cell r="U1169">
            <v>41061</v>
          </cell>
        </row>
        <row r="1170">
          <cell r="C1170">
            <v>4</v>
          </cell>
          <cell r="F1170">
            <v>8.06</v>
          </cell>
          <cell r="K1170">
            <v>0.17</v>
          </cell>
          <cell r="O1170">
            <v>1.03</v>
          </cell>
          <cell r="U1170">
            <v>41061</v>
          </cell>
        </row>
        <row r="1171">
          <cell r="C1171">
            <v>16</v>
          </cell>
          <cell r="F1171">
            <v>18.989999999999998</v>
          </cell>
          <cell r="K1171">
            <v>0.34</v>
          </cell>
          <cell r="O1171">
            <v>2.06</v>
          </cell>
          <cell r="U1171">
            <v>41061</v>
          </cell>
        </row>
        <row r="1172">
          <cell r="C1172">
            <v>0</v>
          </cell>
          <cell r="F1172">
            <v>11.48</v>
          </cell>
          <cell r="K1172">
            <v>0.17</v>
          </cell>
          <cell r="O1172">
            <v>1.06</v>
          </cell>
          <cell r="U1172">
            <v>41061</v>
          </cell>
        </row>
        <row r="1173">
          <cell r="C1173">
            <v>1</v>
          </cell>
          <cell r="F1173">
            <v>1066.48</v>
          </cell>
          <cell r="K1173">
            <v>17.829999999999998</v>
          </cell>
          <cell r="O1173">
            <v>110.12</v>
          </cell>
          <cell r="U1173">
            <v>41061</v>
          </cell>
        </row>
        <row r="1174">
          <cell r="C1174">
            <v>2</v>
          </cell>
          <cell r="F1174">
            <v>556.99</v>
          </cell>
          <cell r="K1174">
            <v>11.09</v>
          </cell>
          <cell r="O1174">
            <v>67.81</v>
          </cell>
          <cell r="U1174">
            <v>41061</v>
          </cell>
        </row>
        <row r="1175">
          <cell r="C1175">
            <v>15</v>
          </cell>
          <cell r="F1175">
            <v>91.18</v>
          </cell>
          <cell r="K1175">
            <v>3.32</v>
          </cell>
          <cell r="O1175">
            <v>20.239999999999998</v>
          </cell>
          <cell r="U1175">
            <v>41061</v>
          </cell>
        </row>
        <row r="1176">
          <cell r="C1176">
            <v>15</v>
          </cell>
          <cell r="F1176">
            <v>687.38</v>
          </cell>
          <cell r="K1176">
            <v>13.25</v>
          </cell>
          <cell r="O1176">
            <v>80.790000000000006</v>
          </cell>
          <cell r="U1176">
            <v>41061</v>
          </cell>
        </row>
        <row r="1177">
          <cell r="C1177">
            <v>15</v>
          </cell>
          <cell r="F1177">
            <v>4784.55</v>
          </cell>
          <cell r="K1177">
            <v>126.58</v>
          </cell>
          <cell r="O1177">
            <v>771.71</v>
          </cell>
          <cell r="U1177">
            <v>41061</v>
          </cell>
        </row>
        <row r="1178">
          <cell r="C1178">
            <v>15</v>
          </cell>
          <cell r="F1178">
            <v>36.799999999999997</v>
          </cell>
          <cell r="K1178">
            <v>1.39</v>
          </cell>
          <cell r="O1178">
            <v>8.4499999999999993</v>
          </cell>
          <cell r="U1178">
            <v>41061</v>
          </cell>
        </row>
        <row r="1179">
          <cell r="C1179">
            <v>0</v>
          </cell>
          <cell r="F1179">
            <v>523.11</v>
          </cell>
          <cell r="K1179">
            <v>19.61</v>
          </cell>
          <cell r="O1179">
            <v>119.43</v>
          </cell>
          <cell r="U1179">
            <v>41061</v>
          </cell>
        </row>
        <row r="1180">
          <cell r="C1180">
            <v>1</v>
          </cell>
          <cell r="F1180">
            <v>491.4</v>
          </cell>
          <cell r="K1180">
            <v>19</v>
          </cell>
          <cell r="O1180">
            <v>115.84</v>
          </cell>
          <cell r="U1180">
            <v>41061</v>
          </cell>
        </row>
        <row r="1181">
          <cell r="C1181">
            <v>2</v>
          </cell>
          <cell r="F1181">
            <v>13954.19</v>
          </cell>
          <cell r="K1181">
            <v>560.12</v>
          </cell>
          <cell r="O1181">
            <v>3412.59</v>
          </cell>
          <cell r="U1181">
            <v>41061</v>
          </cell>
        </row>
        <row r="1182">
          <cell r="C1182">
            <v>4</v>
          </cell>
          <cell r="F1182">
            <v>866.21</v>
          </cell>
          <cell r="K1182">
            <v>36.39</v>
          </cell>
          <cell r="O1182">
            <v>221.95</v>
          </cell>
          <cell r="U1182">
            <v>41061</v>
          </cell>
        </row>
        <row r="1183">
          <cell r="C1183">
            <v>15</v>
          </cell>
          <cell r="F1183">
            <v>12.95</v>
          </cell>
          <cell r="K1183">
            <v>0.36</v>
          </cell>
          <cell r="O1183">
            <v>2.19</v>
          </cell>
          <cell r="U1183">
            <v>41061</v>
          </cell>
        </row>
        <row r="1184">
          <cell r="C1184">
            <v>16</v>
          </cell>
          <cell r="F1184">
            <v>3906.8</v>
          </cell>
          <cell r="K1184">
            <v>158.72999999999999</v>
          </cell>
          <cell r="O1184">
            <v>968.03</v>
          </cell>
          <cell r="U1184">
            <v>41061</v>
          </cell>
        </row>
        <row r="1185">
          <cell r="C1185">
            <v>17</v>
          </cell>
          <cell r="F1185">
            <v>42.35</v>
          </cell>
          <cell r="K1185">
            <v>1.42</v>
          </cell>
          <cell r="O1185">
            <v>8.65</v>
          </cell>
          <cell r="U1185">
            <v>41061</v>
          </cell>
        </row>
        <row r="1186">
          <cell r="C1186">
            <v>18</v>
          </cell>
          <cell r="F1186">
            <v>101.15</v>
          </cell>
          <cell r="K1186">
            <v>3.54</v>
          </cell>
          <cell r="O1186">
            <v>21.57</v>
          </cell>
          <cell r="U1186">
            <v>41061</v>
          </cell>
        </row>
        <row r="1187">
          <cell r="C1187">
            <v>0</v>
          </cell>
          <cell r="F1187">
            <v>9702.7999999999993</v>
          </cell>
          <cell r="K1187">
            <v>253.91</v>
          </cell>
          <cell r="O1187">
            <v>1560.18</v>
          </cell>
          <cell r="U1187">
            <v>41061</v>
          </cell>
        </row>
        <row r="1188">
          <cell r="C1188">
            <v>1</v>
          </cell>
          <cell r="F1188">
            <v>4392.1400000000003</v>
          </cell>
          <cell r="K1188">
            <v>97.84</v>
          </cell>
          <cell r="O1188">
            <v>598.5</v>
          </cell>
          <cell r="U1188">
            <v>41061</v>
          </cell>
        </row>
        <row r="1189">
          <cell r="C1189">
            <v>2</v>
          </cell>
          <cell r="F1189">
            <v>11448.32</v>
          </cell>
          <cell r="K1189">
            <v>364.98</v>
          </cell>
          <cell r="O1189">
            <v>2226.27</v>
          </cell>
          <cell r="U1189">
            <v>41061</v>
          </cell>
        </row>
        <row r="1190">
          <cell r="C1190">
            <v>4</v>
          </cell>
          <cell r="F1190">
            <v>1228.46</v>
          </cell>
          <cell r="K1190">
            <v>43.77</v>
          </cell>
          <cell r="O1190">
            <v>266.64999999999998</v>
          </cell>
          <cell r="U1190">
            <v>41061</v>
          </cell>
        </row>
        <row r="1191">
          <cell r="C1191">
            <v>15</v>
          </cell>
          <cell r="F1191">
            <v>64.08</v>
          </cell>
          <cell r="K1191">
            <v>0.51</v>
          </cell>
          <cell r="O1191">
            <v>3.18</v>
          </cell>
          <cell r="U1191">
            <v>41061</v>
          </cell>
        </row>
        <row r="1192">
          <cell r="C1192">
            <v>16</v>
          </cell>
          <cell r="F1192">
            <v>2095.5100000000002</v>
          </cell>
          <cell r="K1192">
            <v>56.93</v>
          </cell>
          <cell r="O1192">
            <v>347.04</v>
          </cell>
          <cell r="U1192">
            <v>41061</v>
          </cell>
        </row>
        <row r="1193">
          <cell r="C1193">
            <v>17</v>
          </cell>
          <cell r="F1193">
            <v>15.88</v>
          </cell>
          <cell r="K1193">
            <v>0.34</v>
          </cell>
          <cell r="O1193">
            <v>2.12</v>
          </cell>
          <cell r="U1193">
            <v>41061</v>
          </cell>
        </row>
        <row r="1194">
          <cell r="C1194">
            <v>18</v>
          </cell>
          <cell r="F1194">
            <v>21.65</v>
          </cell>
          <cell r="K1194">
            <v>0.6</v>
          </cell>
          <cell r="O1194">
            <v>3.66</v>
          </cell>
          <cell r="U1194">
            <v>41061</v>
          </cell>
        </row>
        <row r="1195">
          <cell r="C1195">
            <v>1</v>
          </cell>
          <cell r="F1195">
            <v>110.8</v>
          </cell>
          <cell r="K1195">
            <v>2.4</v>
          </cell>
          <cell r="O1195">
            <v>14.64</v>
          </cell>
          <cell r="U1195">
            <v>41061</v>
          </cell>
        </row>
        <row r="1196">
          <cell r="C1196">
            <v>2</v>
          </cell>
          <cell r="F1196">
            <v>254.8</v>
          </cell>
          <cell r="K1196">
            <v>5.15</v>
          </cell>
          <cell r="O1196">
            <v>31.36</v>
          </cell>
          <cell r="U1196">
            <v>41061</v>
          </cell>
        </row>
        <row r="1197">
          <cell r="C1197">
            <v>0</v>
          </cell>
          <cell r="F1197">
            <v>-1554.83</v>
          </cell>
          <cell r="K1197">
            <v>139.12</v>
          </cell>
          <cell r="O1197">
            <v>-610.03</v>
          </cell>
          <cell r="U1197">
            <v>41061</v>
          </cell>
        </row>
        <row r="1198">
          <cell r="C1198">
            <v>0</v>
          </cell>
          <cell r="F1198">
            <v>10715581.9</v>
          </cell>
          <cell r="K1198">
            <v>516698.27</v>
          </cell>
          <cell r="O1198">
            <v>3141453.31</v>
          </cell>
          <cell r="U1198">
            <v>41061</v>
          </cell>
        </row>
        <row r="1199">
          <cell r="C1199">
            <v>1</v>
          </cell>
          <cell r="F1199">
            <v>101800.08</v>
          </cell>
          <cell r="K1199">
            <v>4707.38</v>
          </cell>
          <cell r="O1199">
            <v>28682.06</v>
          </cell>
          <cell r="U1199">
            <v>41061</v>
          </cell>
        </row>
        <row r="1200">
          <cell r="C1200">
            <v>16</v>
          </cell>
          <cell r="F1200">
            <v>34.39</v>
          </cell>
          <cell r="K1200">
            <v>1.28</v>
          </cell>
          <cell r="O1200">
            <v>7.78</v>
          </cell>
          <cell r="U1200">
            <v>41061</v>
          </cell>
        </row>
        <row r="1201">
          <cell r="C1201">
            <v>60</v>
          </cell>
          <cell r="F1201">
            <v>193.33</v>
          </cell>
          <cell r="K1201">
            <v>9.6199999999999992</v>
          </cell>
          <cell r="O1201">
            <v>58.3</v>
          </cell>
          <cell r="U1201">
            <v>41061</v>
          </cell>
        </row>
        <row r="1202">
          <cell r="C1202">
            <v>0</v>
          </cell>
          <cell r="F1202">
            <v>1302.6300000000001</v>
          </cell>
          <cell r="K1202">
            <v>-109.43</v>
          </cell>
          <cell r="O1202">
            <v>512.5</v>
          </cell>
          <cell r="U1202">
            <v>41061</v>
          </cell>
        </row>
        <row r="1203">
          <cell r="C1203">
            <v>0</v>
          </cell>
          <cell r="F1203">
            <v>2076.5</v>
          </cell>
          <cell r="K1203">
            <v>0</v>
          </cell>
          <cell r="O1203">
            <v>662.63</v>
          </cell>
          <cell r="U1203">
            <v>41061</v>
          </cell>
        </row>
        <row r="1204">
          <cell r="C1204">
            <v>1</v>
          </cell>
          <cell r="F1204">
            <v>291.16000000000003</v>
          </cell>
          <cell r="K1204">
            <v>0</v>
          </cell>
          <cell r="O1204">
            <v>89.94</v>
          </cell>
          <cell r="U1204">
            <v>41061</v>
          </cell>
        </row>
        <row r="1205">
          <cell r="C1205">
            <v>0</v>
          </cell>
          <cell r="F1205">
            <v>136322.64000000001</v>
          </cell>
          <cell r="K1205">
            <v>5602.53</v>
          </cell>
          <cell r="O1205">
            <v>39177.26</v>
          </cell>
          <cell r="U1205">
            <v>41061</v>
          </cell>
        </row>
        <row r="1206">
          <cell r="C1206">
            <v>1</v>
          </cell>
          <cell r="F1206">
            <v>328.74</v>
          </cell>
          <cell r="K1206">
            <v>14.27</v>
          </cell>
          <cell r="O1206">
            <v>82.02</v>
          </cell>
          <cell r="U1206">
            <v>41061</v>
          </cell>
        </row>
        <row r="1207">
          <cell r="C1207">
            <v>15</v>
          </cell>
          <cell r="F1207">
            <v>47.74</v>
          </cell>
          <cell r="K1207">
            <v>4.57</v>
          </cell>
          <cell r="O1207">
            <v>27.89</v>
          </cell>
          <cell r="U1207">
            <v>41061</v>
          </cell>
        </row>
        <row r="1208">
          <cell r="C1208">
            <v>15</v>
          </cell>
          <cell r="F1208">
            <v>5.3</v>
          </cell>
          <cell r="K1208">
            <v>0.17</v>
          </cell>
          <cell r="O1208">
            <v>1.06</v>
          </cell>
          <cell r="U1208">
            <v>41061</v>
          </cell>
        </row>
        <row r="1209">
          <cell r="C1209">
            <v>15</v>
          </cell>
          <cell r="F1209">
            <v>348.49</v>
          </cell>
          <cell r="K1209">
            <v>33.380000000000003</v>
          </cell>
          <cell r="O1209">
            <v>203.46</v>
          </cell>
          <cell r="U1209">
            <v>41061</v>
          </cell>
        </row>
        <row r="1210">
          <cell r="C1210">
            <v>2</v>
          </cell>
          <cell r="F1210">
            <v>2555.56</v>
          </cell>
          <cell r="K1210">
            <v>73.89</v>
          </cell>
          <cell r="O1210">
            <v>450.31</v>
          </cell>
          <cell r="U1210">
            <v>41061</v>
          </cell>
        </row>
        <row r="1211">
          <cell r="C1211">
            <v>15</v>
          </cell>
          <cell r="F1211">
            <v>14841.16</v>
          </cell>
          <cell r="K1211">
            <v>457.76</v>
          </cell>
          <cell r="O1211">
            <v>2820.18</v>
          </cell>
          <cell r="U1211">
            <v>41061</v>
          </cell>
        </row>
        <row r="1212">
          <cell r="C1212">
            <v>15</v>
          </cell>
          <cell r="F1212">
            <v>336.86</v>
          </cell>
          <cell r="K1212">
            <v>7.62</v>
          </cell>
          <cell r="O1212">
            <v>46.59</v>
          </cell>
          <cell r="U1212">
            <v>41061</v>
          </cell>
        </row>
        <row r="1213">
          <cell r="C1213">
            <v>15</v>
          </cell>
          <cell r="F1213">
            <v>400.58</v>
          </cell>
          <cell r="K1213">
            <v>12.29</v>
          </cell>
          <cell r="O1213">
            <v>75.099999999999994</v>
          </cell>
          <cell r="U1213">
            <v>41061</v>
          </cell>
        </row>
        <row r="1214">
          <cell r="C1214">
            <v>2</v>
          </cell>
          <cell r="F1214">
            <v>20.43</v>
          </cell>
          <cell r="K1214">
            <v>0.69</v>
          </cell>
          <cell r="O1214">
            <v>4.2</v>
          </cell>
          <cell r="U1214">
            <v>41061</v>
          </cell>
        </row>
        <row r="1215">
          <cell r="C1215">
            <v>15</v>
          </cell>
          <cell r="F1215">
            <v>2320.58</v>
          </cell>
          <cell r="K1215">
            <v>60.79</v>
          </cell>
          <cell r="O1215">
            <v>370.75</v>
          </cell>
          <cell r="U1215">
            <v>41061</v>
          </cell>
        </row>
        <row r="1216">
          <cell r="C1216">
            <v>2</v>
          </cell>
          <cell r="F1216">
            <v>47.96</v>
          </cell>
          <cell r="K1216">
            <v>1.48</v>
          </cell>
          <cell r="O1216">
            <v>9.11</v>
          </cell>
          <cell r="U1216">
            <v>41061</v>
          </cell>
        </row>
        <row r="1217">
          <cell r="C1217">
            <v>15</v>
          </cell>
          <cell r="F1217">
            <v>85103.71</v>
          </cell>
          <cell r="K1217">
            <v>3140.5</v>
          </cell>
          <cell r="O1217">
            <v>19147.810000000001</v>
          </cell>
          <cell r="U1217">
            <v>41061</v>
          </cell>
        </row>
        <row r="1218">
          <cell r="C1218">
            <v>2</v>
          </cell>
          <cell r="F1218">
            <v>1428.37</v>
          </cell>
          <cell r="K1218">
            <v>14.15</v>
          </cell>
          <cell r="O1218">
            <v>86.39</v>
          </cell>
          <cell r="U1218">
            <v>41061</v>
          </cell>
        </row>
        <row r="1219">
          <cell r="C1219">
            <v>15</v>
          </cell>
          <cell r="F1219">
            <v>7380.52</v>
          </cell>
          <cell r="K1219">
            <v>104.81</v>
          </cell>
          <cell r="O1219">
            <v>638.9</v>
          </cell>
          <cell r="U1219">
            <v>41061</v>
          </cell>
        </row>
        <row r="1220">
          <cell r="C1220">
            <v>15</v>
          </cell>
          <cell r="F1220">
            <v>34.19</v>
          </cell>
          <cell r="K1220">
            <v>0.62</v>
          </cell>
          <cell r="O1220">
            <v>3.76</v>
          </cell>
          <cell r="U1220">
            <v>41061</v>
          </cell>
        </row>
        <row r="1221">
          <cell r="C1221">
            <v>2</v>
          </cell>
          <cell r="F1221">
            <v>1995.13</v>
          </cell>
          <cell r="K1221">
            <v>23.88</v>
          </cell>
          <cell r="O1221">
            <v>145.51</v>
          </cell>
          <cell r="U1221">
            <v>41061</v>
          </cell>
        </row>
        <row r="1222">
          <cell r="C1222">
            <v>15</v>
          </cell>
          <cell r="F1222">
            <v>8446.6299999999992</v>
          </cell>
          <cell r="K1222">
            <v>174.53</v>
          </cell>
          <cell r="O1222">
            <v>1064.02</v>
          </cell>
          <cell r="U1222">
            <v>41061</v>
          </cell>
        </row>
        <row r="1223">
          <cell r="C1223">
            <v>15</v>
          </cell>
          <cell r="F1223">
            <v>3709.24</v>
          </cell>
          <cell r="K1223">
            <v>110.96</v>
          </cell>
          <cell r="O1223">
            <v>676.54</v>
          </cell>
          <cell r="U1223">
            <v>41061</v>
          </cell>
        </row>
        <row r="1224">
          <cell r="C1224">
            <v>15</v>
          </cell>
          <cell r="F1224">
            <v>120.57</v>
          </cell>
          <cell r="K1224">
            <v>9.3699999999999992</v>
          </cell>
          <cell r="O1224">
            <v>57.11</v>
          </cell>
          <cell r="U1224">
            <v>41061</v>
          </cell>
        </row>
        <row r="1225">
          <cell r="C1225">
            <v>0</v>
          </cell>
          <cell r="F1225">
            <v>77.510000000000005</v>
          </cell>
          <cell r="K1225">
            <v>3.07</v>
          </cell>
          <cell r="O1225">
            <v>18.809999999999999</v>
          </cell>
          <cell r="U1225">
            <v>41061</v>
          </cell>
        </row>
        <row r="1226">
          <cell r="C1226">
            <v>2</v>
          </cell>
          <cell r="F1226">
            <v>240.51</v>
          </cell>
          <cell r="K1226">
            <v>13.52</v>
          </cell>
          <cell r="O1226">
            <v>82.35</v>
          </cell>
          <cell r="U1226">
            <v>41061</v>
          </cell>
        </row>
        <row r="1227">
          <cell r="C1227">
            <v>16</v>
          </cell>
          <cell r="F1227">
            <v>10.34</v>
          </cell>
          <cell r="K1227">
            <v>0.68</v>
          </cell>
          <cell r="O1227">
            <v>4.17</v>
          </cell>
          <cell r="U1227">
            <v>41061</v>
          </cell>
        </row>
        <row r="1228">
          <cell r="C1228">
            <v>2</v>
          </cell>
          <cell r="F1228">
            <v>146.52000000000001</v>
          </cell>
          <cell r="K1228">
            <v>5.42</v>
          </cell>
          <cell r="O1228">
            <v>33.06</v>
          </cell>
          <cell r="U1228">
            <v>41061</v>
          </cell>
        </row>
        <row r="1229">
          <cell r="C1229">
            <v>16</v>
          </cell>
          <cell r="F1229">
            <v>2148.9699999999998</v>
          </cell>
          <cell r="K1229">
            <v>80.510000000000005</v>
          </cell>
          <cell r="O1229">
            <v>474.78</v>
          </cell>
          <cell r="U1229">
            <v>41061</v>
          </cell>
        </row>
        <row r="1230">
          <cell r="C1230">
            <v>0</v>
          </cell>
          <cell r="F1230">
            <v>43.53</v>
          </cell>
          <cell r="K1230">
            <v>1.67</v>
          </cell>
          <cell r="O1230">
            <v>10.02</v>
          </cell>
          <cell r="U1230">
            <v>41061</v>
          </cell>
        </row>
        <row r="1231">
          <cell r="C1231">
            <v>2</v>
          </cell>
          <cell r="F1231">
            <v>25.98</v>
          </cell>
          <cell r="K1231">
            <v>0.87</v>
          </cell>
          <cell r="O1231">
            <v>5.2</v>
          </cell>
          <cell r="U1231">
            <v>41061</v>
          </cell>
        </row>
        <row r="1232">
          <cell r="C1232">
            <v>15</v>
          </cell>
          <cell r="F1232">
            <v>39.42</v>
          </cell>
          <cell r="K1232">
            <v>2.0099999999999998</v>
          </cell>
          <cell r="O1232">
            <v>12.21</v>
          </cell>
          <cell r="U1232">
            <v>41061</v>
          </cell>
        </row>
        <row r="1233">
          <cell r="C1233">
            <v>15</v>
          </cell>
          <cell r="F1233">
            <v>56.53</v>
          </cell>
          <cell r="K1233">
            <v>2.08</v>
          </cell>
          <cell r="O1233">
            <v>12.77</v>
          </cell>
          <cell r="U1233">
            <v>41061</v>
          </cell>
        </row>
        <row r="1234">
          <cell r="C1234">
            <v>0</v>
          </cell>
          <cell r="F1234">
            <v>21.36</v>
          </cell>
          <cell r="K1234">
            <v>0.75</v>
          </cell>
          <cell r="O1234">
            <v>4.6100000000000003</v>
          </cell>
          <cell r="U1234">
            <v>41061</v>
          </cell>
        </row>
        <row r="1235">
          <cell r="C1235">
            <v>2</v>
          </cell>
          <cell r="F1235">
            <v>33.03</v>
          </cell>
          <cell r="K1235">
            <v>1.52</v>
          </cell>
          <cell r="O1235">
            <v>9.32</v>
          </cell>
          <cell r="U1235">
            <v>41061</v>
          </cell>
        </row>
        <row r="1236">
          <cell r="C1236">
            <v>15</v>
          </cell>
          <cell r="F1236">
            <v>11.53</v>
          </cell>
          <cell r="K1236">
            <v>0.45</v>
          </cell>
          <cell r="O1236">
            <v>2.76</v>
          </cell>
          <cell r="U1236">
            <v>41061</v>
          </cell>
        </row>
        <row r="1237">
          <cell r="C1237">
            <v>16</v>
          </cell>
          <cell r="F1237">
            <v>12.46</v>
          </cell>
          <cell r="K1237">
            <v>0.54</v>
          </cell>
          <cell r="O1237">
            <v>3.3</v>
          </cell>
          <cell r="U1237">
            <v>41061</v>
          </cell>
        </row>
        <row r="1238">
          <cell r="C1238">
            <v>2</v>
          </cell>
          <cell r="F1238">
            <v>10.74</v>
          </cell>
          <cell r="K1238">
            <v>0.68</v>
          </cell>
          <cell r="O1238">
            <v>4.17</v>
          </cell>
          <cell r="U1238">
            <v>41061</v>
          </cell>
        </row>
        <row r="1239">
          <cell r="C1239">
            <v>15</v>
          </cell>
          <cell r="F1239">
            <v>61.62</v>
          </cell>
          <cell r="K1239">
            <v>2.41</v>
          </cell>
          <cell r="O1239">
            <v>14.77</v>
          </cell>
          <cell r="U1239">
            <v>41061</v>
          </cell>
        </row>
        <row r="1240">
          <cell r="C1240">
            <v>15</v>
          </cell>
          <cell r="F1240">
            <v>3169.59</v>
          </cell>
          <cell r="K1240">
            <v>307.23</v>
          </cell>
          <cell r="O1240">
            <v>1826.68</v>
          </cell>
          <cell r="U1240">
            <v>41061</v>
          </cell>
        </row>
        <row r="1241">
          <cell r="C1241">
            <v>2</v>
          </cell>
          <cell r="F1241">
            <v>1.18</v>
          </cell>
          <cell r="K1241">
            <v>0.08</v>
          </cell>
          <cell r="O1241">
            <v>0.46</v>
          </cell>
          <cell r="U1241">
            <v>41061</v>
          </cell>
        </row>
        <row r="1242">
          <cell r="C1242">
            <v>15</v>
          </cell>
          <cell r="F1242">
            <v>4171.1099999999997</v>
          </cell>
          <cell r="K1242">
            <v>270.04000000000002</v>
          </cell>
          <cell r="O1242">
            <v>1628.94</v>
          </cell>
          <cell r="U1242">
            <v>41061</v>
          </cell>
        </row>
        <row r="1243">
          <cell r="C1243">
            <v>62</v>
          </cell>
          <cell r="F1243">
            <v>41964.88</v>
          </cell>
          <cell r="K1243">
            <v>3619.17</v>
          </cell>
          <cell r="O1243">
            <v>22065.51</v>
          </cell>
          <cell r="U1243">
            <v>41061</v>
          </cell>
        </row>
        <row r="1244">
          <cell r="C1244">
            <v>64</v>
          </cell>
          <cell r="F1244">
            <v>268617.57</v>
          </cell>
          <cell r="K1244">
            <v>23242.51</v>
          </cell>
          <cell r="O1244">
            <v>141706.14000000001</v>
          </cell>
          <cell r="U1244">
            <v>41061</v>
          </cell>
        </row>
        <row r="1245">
          <cell r="C1245">
            <v>66</v>
          </cell>
          <cell r="F1245">
            <v>49335.7</v>
          </cell>
          <cell r="K1245">
            <v>4144.57</v>
          </cell>
          <cell r="O1245">
            <v>25268.86</v>
          </cell>
          <cell r="U1245">
            <v>41061</v>
          </cell>
        </row>
        <row r="1246">
          <cell r="C1246">
            <v>94</v>
          </cell>
          <cell r="F1246">
            <v>-1444.73</v>
          </cell>
          <cell r="K1246">
            <v>0</v>
          </cell>
          <cell r="O1246">
            <v>0</v>
          </cell>
          <cell r="U1246">
            <v>41061</v>
          </cell>
        </row>
        <row r="1247">
          <cell r="C1247">
            <v>96</v>
          </cell>
          <cell r="F1247">
            <v>-6250</v>
          </cell>
          <cell r="K1247">
            <v>0</v>
          </cell>
          <cell r="O1247">
            <v>0</v>
          </cell>
          <cell r="U1247">
            <v>41061</v>
          </cell>
        </row>
        <row r="1248">
          <cell r="C1248">
            <v>64</v>
          </cell>
          <cell r="F1248">
            <v>47606.37</v>
          </cell>
          <cell r="K1248">
            <v>3150.81</v>
          </cell>
          <cell r="O1248">
            <v>19209.990000000002</v>
          </cell>
          <cell r="U1248">
            <v>41061</v>
          </cell>
        </row>
        <row r="1249">
          <cell r="C1249">
            <v>62</v>
          </cell>
          <cell r="F1249">
            <v>70659.03</v>
          </cell>
          <cell r="K1249">
            <v>1585.15</v>
          </cell>
          <cell r="O1249">
            <v>9664.3700000000008</v>
          </cell>
          <cell r="U1249">
            <v>41061</v>
          </cell>
        </row>
        <row r="1250">
          <cell r="C1250">
            <v>64</v>
          </cell>
          <cell r="F1250">
            <v>250259.22</v>
          </cell>
          <cell r="K1250">
            <v>9379.18</v>
          </cell>
          <cell r="O1250">
            <v>57183.519999999997</v>
          </cell>
          <cell r="U1250">
            <v>41061</v>
          </cell>
        </row>
        <row r="1251">
          <cell r="C1251">
            <v>66</v>
          </cell>
          <cell r="F1251">
            <v>38975.769999999997</v>
          </cell>
          <cell r="K1251">
            <v>1199.6500000000001</v>
          </cell>
          <cell r="O1251">
            <v>7314.08</v>
          </cell>
          <cell r="U1251">
            <v>41061</v>
          </cell>
        </row>
        <row r="1252">
          <cell r="C1252">
            <v>64</v>
          </cell>
          <cell r="F1252">
            <v>39920.03</v>
          </cell>
          <cell r="K1252">
            <v>3455.9</v>
          </cell>
          <cell r="O1252">
            <v>21070.11</v>
          </cell>
          <cell r="U1252">
            <v>41061</v>
          </cell>
        </row>
        <row r="1253">
          <cell r="C1253">
            <v>66</v>
          </cell>
          <cell r="F1253">
            <v>74165.64</v>
          </cell>
          <cell r="K1253">
            <v>6370.59</v>
          </cell>
          <cell r="O1253">
            <v>38840.5</v>
          </cell>
          <cell r="U1253">
            <v>41061</v>
          </cell>
        </row>
        <row r="1254">
          <cell r="C1254">
            <v>64</v>
          </cell>
          <cell r="F1254">
            <v>63596.46</v>
          </cell>
          <cell r="K1254">
            <v>4023.53</v>
          </cell>
          <cell r="O1254">
            <v>24530.87</v>
          </cell>
          <cell r="U1254">
            <v>41061</v>
          </cell>
        </row>
        <row r="1255">
          <cell r="C1255">
            <v>64</v>
          </cell>
          <cell r="F1255">
            <v>52401.2</v>
          </cell>
          <cell r="K1255">
            <v>1467.37</v>
          </cell>
          <cell r="O1255">
            <v>8946.36</v>
          </cell>
          <cell r="U1255">
            <v>41061</v>
          </cell>
        </row>
        <row r="1256">
          <cell r="C1256">
            <v>66</v>
          </cell>
          <cell r="F1256">
            <v>57460.08</v>
          </cell>
          <cell r="K1256">
            <v>2353.75</v>
          </cell>
          <cell r="O1256">
            <v>14350.43</v>
          </cell>
          <cell r="U1256">
            <v>41061</v>
          </cell>
        </row>
        <row r="1257">
          <cell r="C1257">
            <v>64</v>
          </cell>
          <cell r="F1257">
            <v>20419.43</v>
          </cell>
          <cell r="K1257">
            <v>0</v>
          </cell>
          <cell r="O1257">
            <v>15418.67</v>
          </cell>
          <cell r="U1257">
            <v>41061</v>
          </cell>
        </row>
        <row r="1258">
          <cell r="C1258">
            <v>64</v>
          </cell>
          <cell r="F1258">
            <v>5417.24</v>
          </cell>
          <cell r="K1258">
            <v>0</v>
          </cell>
          <cell r="O1258">
            <v>3199.14</v>
          </cell>
          <cell r="U1258">
            <v>41061</v>
          </cell>
        </row>
        <row r="1259">
          <cell r="C1259">
            <v>15</v>
          </cell>
          <cell r="F1259">
            <v>65.12</v>
          </cell>
          <cell r="K1259">
            <v>6.24</v>
          </cell>
          <cell r="O1259">
            <v>38.03</v>
          </cell>
          <cell r="U1259">
            <v>41061</v>
          </cell>
        </row>
        <row r="1260">
          <cell r="C1260">
            <v>0</v>
          </cell>
          <cell r="F1260">
            <v>65.349999999999994</v>
          </cell>
          <cell r="K1260">
            <v>6.23</v>
          </cell>
          <cell r="O1260">
            <v>38.21</v>
          </cell>
          <cell r="U1260">
            <v>41061</v>
          </cell>
        </row>
        <row r="1261">
          <cell r="C1261">
            <v>2</v>
          </cell>
          <cell r="F1261">
            <v>362.31</v>
          </cell>
          <cell r="K1261">
            <v>31.95</v>
          </cell>
          <cell r="O1261">
            <v>213.94</v>
          </cell>
          <cell r="U1261">
            <v>41061</v>
          </cell>
        </row>
        <row r="1262">
          <cell r="C1262">
            <v>4</v>
          </cell>
          <cell r="F1262">
            <v>57.12</v>
          </cell>
          <cell r="K1262">
            <v>5.44</v>
          </cell>
          <cell r="O1262">
            <v>33.36</v>
          </cell>
          <cell r="U1262">
            <v>41061</v>
          </cell>
        </row>
        <row r="1263">
          <cell r="C1263">
            <v>15</v>
          </cell>
          <cell r="F1263">
            <v>54.35</v>
          </cell>
          <cell r="K1263">
            <v>5.19</v>
          </cell>
          <cell r="O1263">
            <v>31.75</v>
          </cell>
          <cell r="U1263">
            <v>41061</v>
          </cell>
        </row>
        <row r="1264">
          <cell r="C1264">
            <v>16</v>
          </cell>
          <cell r="F1264">
            <v>37.840000000000003</v>
          </cell>
          <cell r="K1264">
            <v>3.63</v>
          </cell>
          <cell r="O1264">
            <v>22.09</v>
          </cell>
          <cell r="U1264">
            <v>41061</v>
          </cell>
        </row>
        <row r="1265">
          <cell r="C1265">
            <v>2</v>
          </cell>
          <cell r="F1265">
            <v>84.88</v>
          </cell>
          <cell r="K1265">
            <v>8.14</v>
          </cell>
          <cell r="O1265">
            <v>49.57</v>
          </cell>
          <cell r="U1265">
            <v>41061</v>
          </cell>
        </row>
        <row r="1266">
          <cell r="C1266">
            <v>15</v>
          </cell>
          <cell r="F1266">
            <v>1366.04</v>
          </cell>
          <cell r="K1266">
            <v>126.87</v>
          </cell>
          <cell r="O1266">
            <v>801.07</v>
          </cell>
          <cell r="U1266">
            <v>41061</v>
          </cell>
        </row>
        <row r="1267">
          <cell r="C1267">
            <v>16</v>
          </cell>
          <cell r="F1267">
            <v>653.53</v>
          </cell>
          <cell r="K1267">
            <v>0</v>
          </cell>
          <cell r="O1267">
            <v>278.08</v>
          </cell>
          <cell r="U1267">
            <v>41061</v>
          </cell>
        </row>
        <row r="1268">
          <cell r="C1268">
            <v>68</v>
          </cell>
          <cell r="F1268">
            <v>17663.689999999999</v>
          </cell>
          <cell r="K1268">
            <v>980.2</v>
          </cell>
          <cell r="O1268">
            <v>6395.66</v>
          </cell>
          <cell r="U1268">
            <v>41091</v>
          </cell>
        </row>
        <row r="1269">
          <cell r="C1269">
            <v>62</v>
          </cell>
          <cell r="F1269">
            <v>52371.24</v>
          </cell>
          <cell r="K1269">
            <v>2941.31</v>
          </cell>
          <cell r="O1269">
            <v>19191.53</v>
          </cell>
          <cell r="U1269">
            <v>41091</v>
          </cell>
        </row>
        <row r="1270">
          <cell r="C1270">
            <v>66</v>
          </cell>
          <cell r="F1270">
            <v>57110.73</v>
          </cell>
          <cell r="K1270">
            <v>3131.81</v>
          </cell>
          <cell r="O1270">
            <v>20434.57</v>
          </cell>
          <cell r="U1270">
            <v>41091</v>
          </cell>
        </row>
        <row r="1271">
          <cell r="C1271">
            <v>64</v>
          </cell>
          <cell r="F1271">
            <v>3756.38</v>
          </cell>
          <cell r="K1271">
            <v>181.21</v>
          </cell>
          <cell r="O1271">
            <v>1182.3800000000001</v>
          </cell>
          <cell r="U1271">
            <v>41091</v>
          </cell>
        </row>
        <row r="1272">
          <cell r="C1272">
            <v>67</v>
          </cell>
          <cell r="F1272">
            <v>6639.28</v>
          </cell>
          <cell r="K1272">
            <v>323.35000000000002</v>
          </cell>
          <cell r="O1272">
            <v>2109.81</v>
          </cell>
          <cell r="U1272">
            <v>41091</v>
          </cell>
        </row>
        <row r="1273">
          <cell r="C1273">
            <v>62</v>
          </cell>
          <cell r="F1273">
            <v>1116.0999999999999</v>
          </cell>
          <cell r="K1273">
            <v>45.52</v>
          </cell>
          <cell r="O1273">
            <v>296.99</v>
          </cell>
          <cell r="U1273">
            <v>41091</v>
          </cell>
        </row>
        <row r="1274">
          <cell r="C1274">
            <v>64</v>
          </cell>
          <cell r="F1274">
            <v>8227.84</v>
          </cell>
          <cell r="K1274">
            <v>565.02</v>
          </cell>
          <cell r="O1274">
            <v>3686.66</v>
          </cell>
          <cell r="U1274">
            <v>41091</v>
          </cell>
        </row>
        <row r="1275">
          <cell r="C1275">
            <v>1</v>
          </cell>
          <cell r="F1275">
            <v>27184.6</v>
          </cell>
          <cell r="K1275">
            <v>1235.98</v>
          </cell>
          <cell r="O1275">
            <v>8079.92</v>
          </cell>
          <cell r="U1275">
            <v>41091</v>
          </cell>
        </row>
        <row r="1276">
          <cell r="C1276">
            <v>2</v>
          </cell>
          <cell r="F1276">
            <v>6211900.3200000003</v>
          </cell>
          <cell r="K1276">
            <v>291069.57</v>
          </cell>
          <cell r="O1276">
            <v>1898858.65</v>
          </cell>
          <cell r="U1276">
            <v>41091</v>
          </cell>
        </row>
        <row r="1277">
          <cell r="C1277">
            <v>4</v>
          </cell>
          <cell r="F1277">
            <v>335387.87</v>
          </cell>
          <cell r="K1277">
            <v>15815.29</v>
          </cell>
          <cell r="O1277">
            <v>103012.43</v>
          </cell>
          <cell r="U1277">
            <v>41091</v>
          </cell>
        </row>
        <row r="1278">
          <cell r="C1278">
            <v>15</v>
          </cell>
          <cell r="F1278">
            <v>6753.96</v>
          </cell>
          <cell r="K1278">
            <v>280.39999999999998</v>
          </cell>
          <cell r="O1278">
            <v>1829.65</v>
          </cell>
          <cell r="U1278">
            <v>41091</v>
          </cell>
        </row>
        <row r="1279">
          <cell r="C1279">
            <v>16</v>
          </cell>
          <cell r="F1279">
            <v>530466.81000000006</v>
          </cell>
          <cell r="K1279">
            <v>23843.77</v>
          </cell>
          <cell r="O1279">
            <v>155730.32</v>
          </cell>
          <cell r="U1279">
            <v>41091</v>
          </cell>
        </row>
        <row r="1280">
          <cell r="C1280">
            <v>17</v>
          </cell>
          <cell r="F1280">
            <v>71.16</v>
          </cell>
          <cell r="K1280">
            <v>1.49</v>
          </cell>
          <cell r="O1280">
            <v>9.74</v>
          </cell>
          <cell r="U1280">
            <v>41091</v>
          </cell>
        </row>
        <row r="1281">
          <cell r="C1281">
            <v>18</v>
          </cell>
          <cell r="F1281">
            <v>42512.01</v>
          </cell>
          <cell r="K1281">
            <v>2005.25</v>
          </cell>
          <cell r="O1281">
            <v>13039.59</v>
          </cell>
          <cell r="U1281">
            <v>41091</v>
          </cell>
        </row>
        <row r="1282">
          <cell r="C1282">
            <v>62</v>
          </cell>
          <cell r="F1282">
            <v>1062390.1100000001</v>
          </cell>
          <cell r="K1282">
            <v>55996.13</v>
          </cell>
          <cell r="O1282">
            <v>365365.4</v>
          </cell>
          <cell r="U1282">
            <v>41091</v>
          </cell>
        </row>
        <row r="1283">
          <cell r="C1283">
            <v>64</v>
          </cell>
          <cell r="F1283">
            <v>149888.37</v>
          </cell>
          <cell r="K1283">
            <v>7268.3</v>
          </cell>
          <cell r="O1283">
            <v>47424.5</v>
          </cell>
          <cell r="U1283">
            <v>41091</v>
          </cell>
        </row>
        <row r="1284">
          <cell r="C1284">
            <v>66</v>
          </cell>
          <cell r="F1284">
            <v>325476.94</v>
          </cell>
          <cell r="K1284">
            <v>14103.56</v>
          </cell>
          <cell r="O1284">
            <v>90969.29</v>
          </cell>
          <cell r="U1284">
            <v>41091</v>
          </cell>
        </row>
        <row r="1285">
          <cell r="C1285">
            <v>70</v>
          </cell>
          <cell r="F1285">
            <v>-3.97</v>
          </cell>
          <cell r="K1285">
            <v>0</v>
          </cell>
          <cell r="O1285">
            <v>0</v>
          </cell>
          <cell r="U1285">
            <v>41091</v>
          </cell>
        </row>
        <row r="1286">
          <cell r="C1286">
            <v>92</v>
          </cell>
          <cell r="F1286">
            <v>-961.06</v>
          </cell>
          <cell r="K1286">
            <v>0</v>
          </cell>
          <cell r="O1286">
            <v>0</v>
          </cell>
          <cell r="U1286">
            <v>41091</v>
          </cell>
        </row>
        <row r="1287">
          <cell r="C1287">
            <v>2</v>
          </cell>
          <cell r="F1287">
            <v>12000.77</v>
          </cell>
          <cell r="K1287">
            <v>182.11</v>
          </cell>
          <cell r="O1287">
            <v>1246.05</v>
          </cell>
          <cell r="U1287">
            <v>41091</v>
          </cell>
        </row>
        <row r="1288">
          <cell r="C1288">
            <v>4</v>
          </cell>
          <cell r="F1288">
            <v>6345.47</v>
          </cell>
          <cell r="K1288">
            <v>79.64</v>
          </cell>
          <cell r="O1288">
            <v>638.54999999999995</v>
          </cell>
          <cell r="U1288">
            <v>41091</v>
          </cell>
        </row>
        <row r="1289">
          <cell r="C1289">
            <v>16</v>
          </cell>
          <cell r="F1289">
            <v>10686.68</v>
          </cell>
          <cell r="K1289">
            <v>167.15</v>
          </cell>
          <cell r="O1289">
            <v>1080.8499999999999</v>
          </cell>
          <cell r="U1289">
            <v>41091</v>
          </cell>
        </row>
        <row r="1290">
          <cell r="C1290">
            <v>18</v>
          </cell>
          <cell r="F1290">
            <v>1412.09</v>
          </cell>
          <cell r="K1290">
            <v>22.85</v>
          </cell>
          <cell r="O1290">
            <v>144.18</v>
          </cell>
          <cell r="U1290">
            <v>41091</v>
          </cell>
        </row>
        <row r="1291">
          <cell r="C1291">
            <v>62</v>
          </cell>
          <cell r="F1291">
            <v>920.71</v>
          </cell>
          <cell r="K1291">
            <v>14.25</v>
          </cell>
          <cell r="O1291">
            <v>92.98</v>
          </cell>
          <cell r="U1291">
            <v>41091</v>
          </cell>
        </row>
        <row r="1292">
          <cell r="C1292">
            <v>4</v>
          </cell>
          <cell r="F1292">
            <v>172.87</v>
          </cell>
          <cell r="K1292">
            <v>7</v>
          </cell>
          <cell r="O1292">
            <v>45.65</v>
          </cell>
          <cell r="U1292">
            <v>41091</v>
          </cell>
        </row>
        <row r="1293">
          <cell r="C1293">
            <v>62</v>
          </cell>
          <cell r="F1293">
            <v>5465.83</v>
          </cell>
          <cell r="K1293">
            <v>280.95999999999998</v>
          </cell>
          <cell r="O1293">
            <v>1833.21</v>
          </cell>
          <cell r="U1293">
            <v>41091</v>
          </cell>
        </row>
        <row r="1294">
          <cell r="C1294">
            <v>66</v>
          </cell>
          <cell r="F1294">
            <v>12330.17</v>
          </cell>
          <cell r="K1294">
            <v>617.49</v>
          </cell>
          <cell r="O1294">
            <v>4028.99</v>
          </cell>
          <cell r="U1294">
            <v>41091</v>
          </cell>
        </row>
        <row r="1295">
          <cell r="C1295">
            <v>66</v>
          </cell>
          <cell r="F1295">
            <v>10056.719999999999</v>
          </cell>
          <cell r="K1295">
            <v>567.67999999999995</v>
          </cell>
          <cell r="O1295">
            <v>3704.01</v>
          </cell>
          <cell r="U1295">
            <v>41091</v>
          </cell>
        </row>
        <row r="1296">
          <cell r="C1296">
            <v>2</v>
          </cell>
          <cell r="F1296">
            <v>144997.19</v>
          </cell>
          <cell r="K1296">
            <v>7571.18</v>
          </cell>
          <cell r="O1296">
            <v>49367.97</v>
          </cell>
          <cell r="U1296">
            <v>41091</v>
          </cell>
        </row>
        <row r="1297">
          <cell r="C1297">
            <v>4</v>
          </cell>
          <cell r="F1297">
            <v>6973.86</v>
          </cell>
          <cell r="K1297">
            <v>294.66000000000003</v>
          </cell>
          <cell r="O1297">
            <v>1922.61</v>
          </cell>
          <cell r="U1297">
            <v>41091</v>
          </cell>
        </row>
        <row r="1298">
          <cell r="C1298">
            <v>16</v>
          </cell>
          <cell r="F1298">
            <v>2748.86</v>
          </cell>
          <cell r="K1298">
            <v>106.07</v>
          </cell>
          <cell r="O1298">
            <v>692.09</v>
          </cell>
          <cell r="U1298">
            <v>41091</v>
          </cell>
        </row>
        <row r="1299">
          <cell r="C1299">
            <v>17</v>
          </cell>
          <cell r="F1299">
            <v>2108.38</v>
          </cell>
          <cell r="K1299">
            <v>77.03</v>
          </cell>
          <cell r="O1299">
            <v>502.58</v>
          </cell>
          <cell r="U1299">
            <v>41091</v>
          </cell>
        </row>
        <row r="1300">
          <cell r="C1300">
            <v>62</v>
          </cell>
          <cell r="F1300">
            <v>20992.73</v>
          </cell>
          <cell r="K1300">
            <v>1067.1099999999999</v>
          </cell>
          <cell r="O1300">
            <v>6962.73</v>
          </cell>
          <cell r="U1300">
            <v>41091</v>
          </cell>
        </row>
        <row r="1301">
          <cell r="C1301">
            <v>66</v>
          </cell>
          <cell r="F1301">
            <v>6629.67</v>
          </cell>
          <cell r="K1301">
            <v>295.27</v>
          </cell>
          <cell r="O1301">
            <v>1926.57</v>
          </cell>
          <cell r="U1301">
            <v>41091</v>
          </cell>
        </row>
        <row r="1302">
          <cell r="C1302">
            <v>2</v>
          </cell>
          <cell r="F1302">
            <v>424.54</v>
          </cell>
          <cell r="K1302">
            <v>6.47</v>
          </cell>
          <cell r="O1302">
            <v>42.23</v>
          </cell>
          <cell r="U1302">
            <v>41091</v>
          </cell>
        </row>
        <row r="1303">
          <cell r="C1303">
            <v>2</v>
          </cell>
          <cell r="F1303">
            <v>90267.03</v>
          </cell>
          <cell r="K1303">
            <v>3635.26</v>
          </cell>
          <cell r="O1303">
            <v>23747.46</v>
          </cell>
          <cell r="U1303">
            <v>41091</v>
          </cell>
        </row>
        <row r="1304">
          <cell r="C1304">
            <v>62</v>
          </cell>
          <cell r="F1304">
            <v>6249.88</v>
          </cell>
          <cell r="K1304">
            <v>266.63</v>
          </cell>
          <cell r="O1304">
            <v>1739.72</v>
          </cell>
          <cell r="U1304">
            <v>41091</v>
          </cell>
        </row>
        <row r="1305">
          <cell r="C1305">
            <v>2</v>
          </cell>
          <cell r="F1305">
            <v>1919.52</v>
          </cell>
          <cell r="K1305">
            <v>32.44</v>
          </cell>
          <cell r="O1305">
            <v>195.68</v>
          </cell>
          <cell r="U1305">
            <v>41091</v>
          </cell>
        </row>
        <row r="1306">
          <cell r="C1306">
            <v>2</v>
          </cell>
          <cell r="F1306">
            <v>91758.11</v>
          </cell>
          <cell r="K1306">
            <v>3685.37</v>
          </cell>
          <cell r="O1306">
            <v>23759.27</v>
          </cell>
          <cell r="U1306">
            <v>41091</v>
          </cell>
        </row>
        <row r="1307">
          <cell r="C1307">
            <v>70</v>
          </cell>
          <cell r="F1307">
            <v>-1.98</v>
          </cell>
          <cell r="K1307">
            <v>0</v>
          </cell>
          <cell r="O1307">
            <v>0</v>
          </cell>
          <cell r="U1307">
            <v>41091</v>
          </cell>
        </row>
        <row r="1308">
          <cell r="C1308">
            <v>2</v>
          </cell>
          <cell r="F1308">
            <v>7133.81</v>
          </cell>
          <cell r="K1308">
            <v>166.59</v>
          </cell>
          <cell r="O1308">
            <v>1176.3800000000001</v>
          </cell>
          <cell r="U1308">
            <v>41091</v>
          </cell>
        </row>
        <row r="1309">
          <cell r="C1309">
            <v>62</v>
          </cell>
          <cell r="F1309">
            <v>2104.75</v>
          </cell>
          <cell r="K1309">
            <v>0</v>
          </cell>
          <cell r="O1309">
            <v>861.06</v>
          </cell>
          <cell r="U1309">
            <v>41091</v>
          </cell>
        </row>
        <row r="1310">
          <cell r="C1310">
            <v>64</v>
          </cell>
          <cell r="F1310">
            <v>1281.02</v>
          </cell>
          <cell r="K1310">
            <v>0</v>
          </cell>
          <cell r="O1310">
            <v>-122.4</v>
          </cell>
          <cell r="U1310">
            <v>41091</v>
          </cell>
        </row>
        <row r="1311">
          <cell r="C1311">
            <v>62</v>
          </cell>
          <cell r="F1311">
            <v>797825.86</v>
          </cell>
          <cell r="K1311">
            <v>75814.89</v>
          </cell>
          <cell r="O1311">
            <v>494760.62</v>
          </cell>
          <cell r="U1311">
            <v>41091</v>
          </cell>
        </row>
        <row r="1312">
          <cell r="C1312">
            <v>64</v>
          </cell>
          <cell r="F1312">
            <v>842299.27</v>
          </cell>
          <cell r="K1312">
            <v>80987.59</v>
          </cell>
          <cell r="O1312">
            <v>528430.55000000005</v>
          </cell>
          <cell r="U1312">
            <v>41091</v>
          </cell>
        </row>
        <row r="1313">
          <cell r="C1313">
            <v>66</v>
          </cell>
          <cell r="F1313">
            <v>56048.01</v>
          </cell>
          <cell r="K1313">
            <v>6343.29</v>
          </cell>
          <cell r="O1313">
            <v>41115.57</v>
          </cell>
          <cell r="U1313">
            <v>41091</v>
          </cell>
        </row>
        <row r="1314">
          <cell r="C1314">
            <v>68</v>
          </cell>
          <cell r="F1314">
            <v>5704.93</v>
          </cell>
          <cell r="K1314">
            <v>535.34</v>
          </cell>
          <cell r="O1314">
            <v>3493.02</v>
          </cell>
          <cell r="U1314">
            <v>41091</v>
          </cell>
        </row>
        <row r="1315">
          <cell r="C1315">
            <v>64</v>
          </cell>
          <cell r="F1315">
            <v>84243.62</v>
          </cell>
          <cell r="K1315">
            <v>4426.3</v>
          </cell>
          <cell r="O1315">
            <v>28880.9</v>
          </cell>
          <cell r="U1315">
            <v>41091</v>
          </cell>
        </row>
        <row r="1316">
          <cell r="C1316">
            <v>2</v>
          </cell>
          <cell r="F1316">
            <v>29945.67</v>
          </cell>
          <cell r="K1316">
            <v>1458.44</v>
          </cell>
          <cell r="O1316">
            <v>9516.09</v>
          </cell>
          <cell r="U1316">
            <v>41091</v>
          </cell>
        </row>
        <row r="1317">
          <cell r="C1317">
            <v>16</v>
          </cell>
          <cell r="F1317">
            <v>15</v>
          </cell>
          <cell r="K1317">
            <v>0</v>
          </cell>
          <cell r="O1317">
            <v>0</v>
          </cell>
          <cell r="U1317">
            <v>41091</v>
          </cell>
        </row>
        <row r="1318">
          <cell r="C1318">
            <v>62</v>
          </cell>
          <cell r="F1318">
            <v>1202750.97</v>
          </cell>
          <cell r="K1318">
            <v>33161.47</v>
          </cell>
          <cell r="O1318">
            <v>216292.21</v>
          </cell>
          <cell r="U1318">
            <v>41091</v>
          </cell>
        </row>
        <row r="1319">
          <cell r="C1319">
            <v>64</v>
          </cell>
          <cell r="F1319">
            <v>1357480.98</v>
          </cell>
          <cell r="K1319">
            <v>36020.83</v>
          </cell>
          <cell r="O1319">
            <v>235030.05</v>
          </cell>
          <cell r="U1319">
            <v>41091</v>
          </cell>
        </row>
        <row r="1320">
          <cell r="C1320">
            <v>66</v>
          </cell>
          <cell r="F1320">
            <v>138247.76999999999</v>
          </cell>
          <cell r="K1320">
            <v>2911.56</v>
          </cell>
          <cell r="O1320">
            <v>18864.7</v>
          </cell>
          <cell r="U1320">
            <v>41091</v>
          </cell>
        </row>
        <row r="1321">
          <cell r="C1321">
            <v>68</v>
          </cell>
          <cell r="F1321">
            <v>8014.06</v>
          </cell>
          <cell r="K1321">
            <v>207.14</v>
          </cell>
          <cell r="O1321">
            <v>1351.54</v>
          </cell>
          <cell r="U1321">
            <v>41091</v>
          </cell>
        </row>
        <row r="1322">
          <cell r="C1322">
            <v>62</v>
          </cell>
          <cell r="F1322">
            <v>12848.51</v>
          </cell>
          <cell r="K1322">
            <v>1205.68</v>
          </cell>
          <cell r="O1322">
            <v>7866.89</v>
          </cell>
          <cell r="U1322">
            <v>41091</v>
          </cell>
        </row>
        <row r="1323">
          <cell r="C1323">
            <v>64</v>
          </cell>
          <cell r="F1323">
            <v>66031.009999999995</v>
          </cell>
          <cell r="K1323">
            <v>6093.07</v>
          </cell>
          <cell r="O1323">
            <v>39756.28</v>
          </cell>
          <cell r="U1323">
            <v>41091</v>
          </cell>
        </row>
        <row r="1324">
          <cell r="C1324">
            <v>66</v>
          </cell>
          <cell r="F1324">
            <v>5503.35</v>
          </cell>
          <cell r="K1324">
            <v>515.21</v>
          </cell>
          <cell r="O1324">
            <v>3361.63</v>
          </cell>
          <cell r="U1324">
            <v>41091</v>
          </cell>
        </row>
        <row r="1325">
          <cell r="C1325">
            <v>62</v>
          </cell>
          <cell r="F1325">
            <v>20129.34</v>
          </cell>
          <cell r="K1325">
            <v>547.6</v>
          </cell>
          <cell r="O1325">
            <v>3572.99</v>
          </cell>
          <cell r="U1325">
            <v>41091</v>
          </cell>
        </row>
        <row r="1326">
          <cell r="C1326">
            <v>64</v>
          </cell>
          <cell r="F1326">
            <v>71255.89</v>
          </cell>
          <cell r="K1326">
            <v>2058.64</v>
          </cell>
          <cell r="O1326">
            <v>13432.33</v>
          </cell>
          <cell r="U1326">
            <v>41091</v>
          </cell>
        </row>
        <row r="1327">
          <cell r="C1327">
            <v>66</v>
          </cell>
          <cell r="F1327">
            <v>9159.2199999999993</v>
          </cell>
          <cell r="K1327">
            <v>234.48</v>
          </cell>
          <cell r="O1327">
            <v>1529.91</v>
          </cell>
          <cell r="U1327">
            <v>41091</v>
          </cell>
        </row>
        <row r="1328">
          <cell r="C1328">
            <v>66</v>
          </cell>
          <cell r="F1328">
            <v>4618.41</v>
          </cell>
          <cell r="K1328">
            <v>433.09</v>
          </cell>
          <cell r="O1328">
            <v>2825.86</v>
          </cell>
          <cell r="U1328">
            <v>41091</v>
          </cell>
        </row>
        <row r="1329">
          <cell r="C1329">
            <v>66</v>
          </cell>
          <cell r="F1329">
            <v>8142.25</v>
          </cell>
          <cell r="K1329">
            <v>211.47</v>
          </cell>
          <cell r="O1329">
            <v>1379.78</v>
          </cell>
          <cell r="U1329">
            <v>41091</v>
          </cell>
        </row>
        <row r="1330">
          <cell r="C1330">
            <v>62</v>
          </cell>
          <cell r="F1330">
            <v>-118369.85</v>
          </cell>
          <cell r="K1330">
            <v>27234.01</v>
          </cell>
          <cell r="O1330">
            <v>156712.19</v>
          </cell>
          <cell r="U1330">
            <v>41091</v>
          </cell>
        </row>
        <row r="1331">
          <cell r="C1331">
            <v>64</v>
          </cell>
          <cell r="F1331">
            <v>493180.56</v>
          </cell>
          <cell r="K1331">
            <v>46696.6</v>
          </cell>
          <cell r="O1331">
            <v>304687.55</v>
          </cell>
          <cell r="U1331">
            <v>41091</v>
          </cell>
        </row>
        <row r="1332">
          <cell r="C1332">
            <v>66</v>
          </cell>
          <cell r="F1332">
            <v>218176.6</v>
          </cell>
          <cell r="K1332">
            <v>21175.69</v>
          </cell>
          <cell r="O1332">
            <v>138167.92000000001</v>
          </cell>
          <cell r="U1332">
            <v>41091</v>
          </cell>
        </row>
        <row r="1333">
          <cell r="C1333">
            <v>67</v>
          </cell>
          <cell r="F1333">
            <v>5373.72</v>
          </cell>
          <cell r="K1333">
            <v>439.79</v>
          </cell>
          <cell r="O1333">
            <v>2869.58</v>
          </cell>
          <cell r="U1333">
            <v>41091</v>
          </cell>
        </row>
        <row r="1334">
          <cell r="C1334">
            <v>68</v>
          </cell>
          <cell r="F1334">
            <v>28881.47</v>
          </cell>
          <cell r="K1334">
            <v>2710.19</v>
          </cell>
          <cell r="O1334">
            <v>17683.55</v>
          </cell>
          <cell r="U1334">
            <v>41091</v>
          </cell>
        </row>
        <row r="1335">
          <cell r="C1335">
            <v>62</v>
          </cell>
          <cell r="F1335">
            <v>1072472.1100000001</v>
          </cell>
          <cell r="K1335">
            <v>31652.01</v>
          </cell>
          <cell r="O1335">
            <v>204932.16</v>
          </cell>
          <cell r="U1335">
            <v>41091</v>
          </cell>
        </row>
        <row r="1336">
          <cell r="C1336">
            <v>64</v>
          </cell>
          <cell r="F1336">
            <v>676147.25</v>
          </cell>
          <cell r="K1336">
            <v>19211.89</v>
          </cell>
          <cell r="O1336">
            <v>125354.35</v>
          </cell>
          <cell r="U1336">
            <v>41091</v>
          </cell>
        </row>
        <row r="1337">
          <cell r="C1337">
            <v>66</v>
          </cell>
          <cell r="F1337">
            <v>271465.90999999997</v>
          </cell>
          <cell r="K1337">
            <v>7004.13</v>
          </cell>
          <cell r="O1337">
            <v>45700.79</v>
          </cell>
          <cell r="U1337">
            <v>41091</v>
          </cell>
        </row>
        <row r="1338">
          <cell r="C1338">
            <v>67</v>
          </cell>
          <cell r="F1338">
            <v>461.03</v>
          </cell>
          <cell r="K1338">
            <v>3.2</v>
          </cell>
          <cell r="O1338">
            <v>20.91</v>
          </cell>
          <cell r="U1338">
            <v>41091</v>
          </cell>
        </row>
        <row r="1339">
          <cell r="C1339">
            <v>68</v>
          </cell>
          <cell r="F1339">
            <v>38882.35</v>
          </cell>
          <cell r="K1339">
            <v>1187.96</v>
          </cell>
          <cell r="O1339">
            <v>7751.21</v>
          </cell>
          <cell r="U1339">
            <v>41091</v>
          </cell>
        </row>
        <row r="1340">
          <cell r="C1340">
            <v>62</v>
          </cell>
          <cell r="F1340">
            <v>161322.10999999999</v>
          </cell>
          <cell r="K1340">
            <v>12847.33</v>
          </cell>
          <cell r="O1340">
            <v>100245.97</v>
          </cell>
          <cell r="U1340">
            <v>41091</v>
          </cell>
        </row>
        <row r="1341">
          <cell r="C1341">
            <v>62</v>
          </cell>
          <cell r="F1341">
            <v>217894.42</v>
          </cell>
          <cell r="K1341">
            <v>5960.48</v>
          </cell>
          <cell r="O1341">
            <v>43992.2</v>
          </cell>
          <cell r="U1341">
            <v>41091</v>
          </cell>
        </row>
        <row r="1342">
          <cell r="C1342">
            <v>64</v>
          </cell>
          <cell r="F1342">
            <v>28144.37</v>
          </cell>
          <cell r="K1342">
            <v>0</v>
          </cell>
          <cell r="O1342">
            <v>15468.49</v>
          </cell>
          <cell r="U1342">
            <v>41091</v>
          </cell>
        </row>
        <row r="1343">
          <cell r="C1343">
            <v>4</v>
          </cell>
          <cell r="F1343">
            <v>9.0399999999999991</v>
          </cell>
          <cell r="K1343">
            <v>0.36</v>
          </cell>
          <cell r="O1343">
            <v>2.3199999999999998</v>
          </cell>
          <cell r="U1343">
            <v>41091</v>
          </cell>
        </row>
        <row r="1344">
          <cell r="C1344">
            <v>16</v>
          </cell>
          <cell r="F1344">
            <v>103.12</v>
          </cell>
          <cell r="K1344">
            <v>3.66</v>
          </cell>
          <cell r="O1344">
            <v>23.9</v>
          </cell>
          <cell r="U1344">
            <v>41091</v>
          </cell>
        </row>
        <row r="1345">
          <cell r="C1345">
            <v>2</v>
          </cell>
          <cell r="F1345">
            <v>44543</v>
          </cell>
          <cell r="K1345">
            <v>1994.13</v>
          </cell>
          <cell r="O1345">
            <v>13009.55</v>
          </cell>
          <cell r="U1345">
            <v>41091</v>
          </cell>
        </row>
        <row r="1346">
          <cell r="C1346">
            <v>15</v>
          </cell>
          <cell r="F1346">
            <v>3</v>
          </cell>
          <cell r="K1346">
            <v>0</v>
          </cell>
          <cell r="O1346">
            <v>0</v>
          </cell>
          <cell r="U1346">
            <v>41091</v>
          </cell>
        </row>
        <row r="1347">
          <cell r="C1347">
            <v>16</v>
          </cell>
          <cell r="F1347">
            <v>1407.83</v>
          </cell>
          <cell r="K1347">
            <v>58.51</v>
          </cell>
          <cell r="O1347">
            <v>381.56</v>
          </cell>
          <cell r="U1347">
            <v>41091</v>
          </cell>
        </row>
        <row r="1348">
          <cell r="C1348">
            <v>2</v>
          </cell>
          <cell r="F1348">
            <v>227.24</v>
          </cell>
          <cell r="K1348">
            <v>0</v>
          </cell>
          <cell r="O1348">
            <v>0</v>
          </cell>
          <cell r="U1348">
            <v>41091</v>
          </cell>
        </row>
        <row r="1349">
          <cell r="C1349">
            <v>62</v>
          </cell>
          <cell r="F1349">
            <v>1546.08</v>
          </cell>
          <cell r="K1349">
            <v>0</v>
          </cell>
          <cell r="O1349">
            <v>0</v>
          </cell>
          <cell r="U1349">
            <v>41091</v>
          </cell>
        </row>
        <row r="1350">
          <cell r="C1350">
            <v>64</v>
          </cell>
          <cell r="F1350">
            <v>247.19</v>
          </cell>
          <cell r="K1350">
            <v>0</v>
          </cell>
          <cell r="O1350">
            <v>0</v>
          </cell>
          <cell r="U1350">
            <v>41091</v>
          </cell>
        </row>
        <row r="1351">
          <cell r="C1351">
            <v>66</v>
          </cell>
          <cell r="F1351">
            <v>87.12</v>
          </cell>
          <cell r="K1351">
            <v>0</v>
          </cell>
          <cell r="O1351">
            <v>0</v>
          </cell>
          <cell r="U1351">
            <v>41091</v>
          </cell>
        </row>
        <row r="1352">
          <cell r="C1352">
            <v>2</v>
          </cell>
          <cell r="F1352">
            <v>117</v>
          </cell>
          <cell r="K1352">
            <v>0</v>
          </cell>
          <cell r="O1352">
            <v>0</v>
          </cell>
          <cell r="U1352">
            <v>41091</v>
          </cell>
        </row>
        <row r="1353">
          <cell r="C1353">
            <v>16</v>
          </cell>
          <cell r="F1353">
            <v>13</v>
          </cell>
          <cell r="K1353">
            <v>0</v>
          </cell>
          <cell r="O1353">
            <v>0</v>
          </cell>
          <cell r="U1353">
            <v>41091</v>
          </cell>
        </row>
        <row r="1354">
          <cell r="C1354">
            <v>62</v>
          </cell>
          <cell r="F1354">
            <v>143</v>
          </cell>
          <cell r="K1354">
            <v>0</v>
          </cell>
          <cell r="O1354">
            <v>0</v>
          </cell>
          <cell r="U1354">
            <v>41091</v>
          </cell>
        </row>
        <row r="1355">
          <cell r="C1355">
            <v>64</v>
          </cell>
          <cell r="F1355">
            <v>104</v>
          </cell>
          <cell r="K1355">
            <v>0</v>
          </cell>
          <cell r="O1355">
            <v>0</v>
          </cell>
          <cell r="U1355">
            <v>41091</v>
          </cell>
        </row>
        <row r="1356">
          <cell r="C1356">
            <v>66</v>
          </cell>
          <cell r="F1356">
            <v>78</v>
          </cell>
          <cell r="K1356">
            <v>0</v>
          </cell>
          <cell r="O1356">
            <v>0</v>
          </cell>
          <cell r="U1356">
            <v>41091</v>
          </cell>
        </row>
        <row r="1357">
          <cell r="C1357">
            <v>68</v>
          </cell>
          <cell r="F1357">
            <v>13</v>
          </cell>
          <cell r="K1357">
            <v>0</v>
          </cell>
          <cell r="O1357">
            <v>0</v>
          </cell>
          <cell r="U1357">
            <v>41091</v>
          </cell>
        </row>
        <row r="1358">
          <cell r="C1358">
            <v>62</v>
          </cell>
          <cell r="F1358">
            <v>12985.88</v>
          </cell>
          <cell r="K1358">
            <v>0</v>
          </cell>
          <cell r="O1358">
            <v>0</v>
          </cell>
          <cell r="U1358">
            <v>41091</v>
          </cell>
        </row>
        <row r="1359">
          <cell r="C1359">
            <v>64</v>
          </cell>
          <cell r="F1359">
            <v>3250</v>
          </cell>
          <cell r="K1359">
            <v>0</v>
          </cell>
          <cell r="O1359">
            <v>0</v>
          </cell>
          <cell r="U1359">
            <v>41091</v>
          </cell>
        </row>
        <row r="1360">
          <cell r="C1360">
            <v>66</v>
          </cell>
          <cell r="F1360">
            <v>13806</v>
          </cell>
          <cell r="K1360">
            <v>0</v>
          </cell>
          <cell r="O1360">
            <v>0</v>
          </cell>
          <cell r="U1360">
            <v>41091</v>
          </cell>
        </row>
        <row r="1361">
          <cell r="C1361">
            <v>1</v>
          </cell>
          <cell r="F1361">
            <v>20.82</v>
          </cell>
          <cell r="K1361">
            <v>0.64</v>
          </cell>
          <cell r="O1361">
            <v>4.2</v>
          </cell>
          <cell r="U1361">
            <v>41091</v>
          </cell>
        </row>
        <row r="1362">
          <cell r="C1362">
            <v>2</v>
          </cell>
          <cell r="F1362">
            <v>291.48</v>
          </cell>
          <cell r="K1362">
            <v>8.9600000000000009</v>
          </cell>
          <cell r="O1362">
            <v>58.8</v>
          </cell>
          <cell r="U1362">
            <v>41091</v>
          </cell>
        </row>
        <row r="1363">
          <cell r="C1363">
            <v>16</v>
          </cell>
          <cell r="F1363">
            <v>458.04</v>
          </cell>
          <cell r="K1363">
            <v>14.08</v>
          </cell>
          <cell r="O1363">
            <v>92.4</v>
          </cell>
          <cell r="U1363">
            <v>41091</v>
          </cell>
        </row>
        <row r="1364">
          <cell r="C1364">
            <v>0</v>
          </cell>
          <cell r="F1364">
            <v>1440.58</v>
          </cell>
          <cell r="K1364">
            <v>28.34</v>
          </cell>
          <cell r="O1364">
            <v>182.49</v>
          </cell>
          <cell r="U1364">
            <v>41091</v>
          </cell>
        </row>
        <row r="1365">
          <cell r="C1365">
            <v>1</v>
          </cell>
          <cell r="F1365">
            <v>119</v>
          </cell>
          <cell r="K1365">
            <v>2.08</v>
          </cell>
          <cell r="O1365">
            <v>13.39</v>
          </cell>
          <cell r="U1365">
            <v>41091</v>
          </cell>
        </row>
        <row r="1366">
          <cell r="C1366">
            <v>2</v>
          </cell>
          <cell r="F1366">
            <v>309.89</v>
          </cell>
          <cell r="K1366">
            <v>5.76</v>
          </cell>
          <cell r="O1366">
            <v>37.08</v>
          </cell>
          <cell r="U1366">
            <v>41091</v>
          </cell>
        </row>
        <row r="1367">
          <cell r="C1367">
            <v>4</v>
          </cell>
          <cell r="F1367">
            <v>8.0500000000000007</v>
          </cell>
          <cell r="K1367">
            <v>0.16</v>
          </cell>
          <cell r="O1367">
            <v>1.03</v>
          </cell>
          <cell r="U1367">
            <v>41091</v>
          </cell>
        </row>
        <row r="1368">
          <cell r="C1368">
            <v>16</v>
          </cell>
          <cell r="F1368">
            <v>18.97</v>
          </cell>
          <cell r="K1368">
            <v>0.32</v>
          </cell>
          <cell r="O1368">
            <v>2.06</v>
          </cell>
          <cell r="U1368">
            <v>41091</v>
          </cell>
        </row>
        <row r="1369">
          <cell r="C1369">
            <v>0</v>
          </cell>
          <cell r="F1369">
            <v>11.47</v>
          </cell>
          <cell r="K1369">
            <v>0.16</v>
          </cell>
          <cell r="O1369">
            <v>1.06</v>
          </cell>
          <cell r="U1369">
            <v>41091</v>
          </cell>
        </row>
        <row r="1370">
          <cell r="C1370">
            <v>1</v>
          </cell>
          <cell r="F1370">
            <v>1065.3699999999999</v>
          </cell>
          <cell r="K1370">
            <v>16.72</v>
          </cell>
          <cell r="O1370">
            <v>110.12</v>
          </cell>
          <cell r="U1370">
            <v>41091</v>
          </cell>
        </row>
        <row r="1371">
          <cell r="C1371">
            <v>2</v>
          </cell>
          <cell r="F1371">
            <v>556.26</v>
          </cell>
          <cell r="K1371">
            <v>10.36</v>
          </cell>
          <cell r="O1371">
            <v>67.81</v>
          </cell>
          <cell r="U1371">
            <v>41091</v>
          </cell>
        </row>
        <row r="1372">
          <cell r="C1372">
            <v>15</v>
          </cell>
          <cell r="F1372">
            <v>90.96</v>
          </cell>
          <cell r="K1372">
            <v>3.1</v>
          </cell>
          <cell r="O1372">
            <v>20.239999999999998</v>
          </cell>
          <cell r="U1372">
            <v>41091</v>
          </cell>
        </row>
        <row r="1373">
          <cell r="C1373">
            <v>15</v>
          </cell>
          <cell r="F1373">
            <v>686.51</v>
          </cell>
          <cell r="K1373">
            <v>12.38</v>
          </cell>
          <cell r="O1373">
            <v>80.790000000000006</v>
          </cell>
          <cell r="U1373">
            <v>41091</v>
          </cell>
        </row>
        <row r="1374">
          <cell r="C1374">
            <v>15</v>
          </cell>
          <cell r="F1374">
            <v>4776.26</v>
          </cell>
          <cell r="K1374">
            <v>118.29</v>
          </cell>
          <cell r="O1374">
            <v>771.71</v>
          </cell>
          <cell r="U1374">
            <v>41091</v>
          </cell>
        </row>
        <row r="1375">
          <cell r="C1375">
            <v>15</v>
          </cell>
          <cell r="F1375">
            <v>36.700000000000003</v>
          </cell>
          <cell r="K1375">
            <v>1.29</v>
          </cell>
          <cell r="O1375">
            <v>8.4499999999999993</v>
          </cell>
          <cell r="U1375">
            <v>41091</v>
          </cell>
        </row>
        <row r="1376">
          <cell r="C1376">
            <v>0</v>
          </cell>
          <cell r="F1376">
            <v>521.97</v>
          </cell>
          <cell r="K1376">
            <v>18.47</v>
          </cell>
          <cell r="O1376">
            <v>119.43</v>
          </cell>
          <cell r="U1376">
            <v>41091</v>
          </cell>
        </row>
        <row r="1377">
          <cell r="C1377">
            <v>1</v>
          </cell>
          <cell r="F1377">
            <v>490.32</v>
          </cell>
          <cell r="K1377">
            <v>17.920000000000002</v>
          </cell>
          <cell r="O1377">
            <v>115.84</v>
          </cell>
          <cell r="U1377">
            <v>41091</v>
          </cell>
        </row>
        <row r="1378">
          <cell r="C1378">
            <v>2</v>
          </cell>
          <cell r="F1378">
            <v>13778.77</v>
          </cell>
          <cell r="K1378">
            <v>521.77</v>
          </cell>
          <cell r="O1378">
            <v>3378.12</v>
          </cell>
          <cell r="U1378">
            <v>41091</v>
          </cell>
        </row>
        <row r="1379">
          <cell r="C1379">
            <v>4</v>
          </cell>
          <cell r="F1379">
            <v>864.12</v>
          </cell>
          <cell r="K1379">
            <v>34.299999999999997</v>
          </cell>
          <cell r="O1379">
            <v>221.95</v>
          </cell>
          <cell r="U1379">
            <v>41091</v>
          </cell>
        </row>
        <row r="1380">
          <cell r="C1380">
            <v>15</v>
          </cell>
          <cell r="F1380">
            <v>12.93</v>
          </cell>
          <cell r="K1380">
            <v>0.34</v>
          </cell>
          <cell r="O1380">
            <v>2.19</v>
          </cell>
          <cell r="U1380">
            <v>41091</v>
          </cell>
        </row>
        <row r="1381">
          <cell r="C1381">
            <v>16</v>
          </cell>
          <cell r="F1381">
            <v>3930.84</v>
          </cell>
          <cell r="K1381">
            <v>150.97</v>
          </cell>
          <cell r="O1381">
            <v>976.61</v>
          </cell>
          <cell r="U1381">
            <v>41091</v>
          </cell>
        </row>
        <row r="1382">
          <cell r="C1382">
            <v>17</v>
          </cell>
          <cell r="F1382">
            <v>42.27</v>
          </cell>
          <cell r="K1382">
            <v>1.34</v>
          </cell>
          <cell r="O1382">
            <v>8.65</v>
          </cell>
          <cell r="U1382">
            <v>41091</v>
          </cell>
        </row>
        <row r="1383">
          <cell r="C1383">
            <v>18</v>
          </cell>
          <cell r="F1383">
            <v>100.95</v>
          </cell>
          <cell r="K1383">
            <v>3.34</v>
          </cell>
          <cell r="O1383">
            <v>21.57</v>
          </cell>
          <cell r="U1383">
            <v>41091</v>
          </cell>
        </row>
        <row r="1384">
          <cell r="C1384">
            <v>0</v>
          </cell>
          <cell r="F1384">
            <v>9649.74</v>
          </cell>
          <cell r="K1384">
            <v>235.94</v>
          </cell>
          <cell r="O1384">
            <v>1549.91</v>
          </cell>
          <cell r="U1384">
            <v>41091</v>
          </cell>
        </row>
        <row r="1385">
          <cell r="C1385">
            <v>1</v>
          </cell>
          <cell r="F1385">
            <v>4410.34</v>
          </cell>
          <cell r="K1385">
            <v>92.15</v>
          </cell>
          <cell r="O1385">
            <v>603.01</v>
          </cell>
          <cell r="U1385">
            <v>41091</v>
          </cell>
        </row>
        <row r="1386">
          <cell r="C1386">
            <v>2</v>
          </cell>
          <cell r="F1386">
            <v>11354.32</v>
          </cell>
          <cell r="K1386">
            <v>338.59</v>
          </cell>
          <cell r="O1386">
            <v>2213.06</v>
          </cell>
          <cell r="U1386">
            <v>41091</v>
          </cell>
        </row>
        <row r="1387">
          <cell r="C1387">
            <v>4</v>
          </cell>
          <cell r="F1387">
            <v>1225.46</v>
          </cell>
          <cell r="K1387">
            <v>40.770000000000003</v>
          </cell>
          <cell r="O1387">
            <v>266.64999999999998</v>
          </cell>
          <cell r="U1387">
            <v>41091</v>
          </cell>
        </row>
        <row r="1388">
          <cell r="C1388">
            <v>15</v>
          </cell>
          <cell r="F1388">
            <v>64.05</v>
          </cell>
          <cell r="K1388">
            <v>0.48</v>
          </cell>
          <cell r="O1388">
            <v>3.18</v>
          </cell>
          <cell r="U1388">
            <v>41091</v>
          </cell>
        </row>
        <row r="1389">
          <cell r="C1389">
            <v>16</v>
          </cell>
          <cell r="F1389">
            <v>2080.1</v>
          </cell>
          <cell r="K1389">
            <v>52.87</v>
          </cell>
          <cell r="O1389">
            <v>345.21</v>
          </cell>
          <cell r="U1389">
            <v>41091</v>
          </cell>
        </row>
        <row r="1390">
          <cell r="C1390">
            <v>17</v>
          </cell>
          <cell r="F1390">
            <v>15.86</v>
          </cell>
          <cell r="K1390">
            <v>0.32</v>
          </cell>
          <cell r="O1390">
            <v>2.12</v>
          </cell>
          <cell r="U1390">
            <v>41091</v>
          </cell>
        </row>
        <row r="1391">
          <cell r="C1391">
            <v>18</v>
          </cell>
          <cell r="F1391">
            <v>21.61</v>
          </cell>
          <cell r="K1391">
            <v>0.56000000000000005</v>
          </cell>
          <cell r="O1391">
            <v>3.66</v>
          </cell>
          <cell r="U1391">
            <v>41091</v>
          </cell>
        </row>
        <row r="1392">
          <cell r="C1392">
            <v>0</v>
          </cell>
          <cell r="F1392">
            <v>-15.74</v>
          </cell>
          <cell r="K1392">
            <v>-0.23</v>
          </cell>
          <cell r="O1392">
            <v>-2.12</v>
          </cell>
          <cell r="U1392">
            <v>41091</v>
          </cell>
        </row>
        <row r="1393">
          <cell r="C1393">
            <v>1</v>
          </cell>
          <cell r="F1393">
            <v>110.64</v>
          </cell>
          <cell r="K1393">
            <v>2.2400000000000002</v>
          </cell>
          <cell r="O1393">
            <v>14.64</v>
          </cell>
          <cell r="U1393">
            <v>41091</v>
          </cell>
        </row>
        <row r="1394">
          <cell r="C1394">
            <v>2</v>
          </cell>
          <cell r="F1394">
            <v>254.46</v>
          </cell>
          <cell r="K1394">
            <v>4.8099999999999996</v>
          </cell>
          <cell r="O1394">
            <v>31.36</v>
          </cell>
          <cell r="U1394">
            <v>41091</v>
          </cell>
        </row>
        <row r="1395">
          <cell r="C1395">
            <v>0</v>
          </cell>
          <cell r="F1395">
            <v>-607.33000000000004</v>
          </cell>
          <cell r="K1395">
            <v>56.13</v>
          </cell>
          <cell r="O1395">
            <v>-227.96</v>
          </cell>
          <cell r="U1395">
            <v>41091</v>
          </cell>
        </row>
        <row r="1396">
          <cell r="C1396">
            <v>0</v>
          </cell>
          <cell r="F1396">
            <v>14643202.73</v>
          </cell>
          <cell r="K1396">
            <v>669534.06000000006</v>
          </cell>
          <cell r="O1396">
            <v>4365321.22</v>
          </cell>
          <cell r="U1396">
            <v>41091</v>
          </cell>
        </row>
        <row r="1397">
          <cell r="C1397">
            <v>1</v>
          </cell>
          <cell r="F1397">
            <v>105260.12</v>
          </cell>
          <cell r="K1397">
            <v>4575.1099999999997</v>
          </cell>
          <cell r="O1397">
            <v>29851.18</v>
          </cell>
          <cell r="U1397">
            <v>41091</v>
          </cell>
        </row>
        <row r="1398">
          <cell r="C1398">
            <v>16</v>
          </cell>
          <cell r="F1398">
            <v>27.3</v>
          </cell>
          <cell r="K1398">
            <v>0.86</v>
          </cell>
          <cell r="O1398">
            <v>5.62</v>
          </cell>
          <cell r="U1398">
            <v>41091</v>
          </cell>
        </row>
        <row r="1399">
          <cell r="C1399">
            <v>60</v>
          </cell>
          <cell r="F1399">
            <v>237.99</v>
          </cell>
          <cell r="K1399">
            <v>11.08</v>
          </cell>
          <cell r="O1399">
            <v>72.319999999999993</v>
          </cell>
          <cell r="U1399">
            <v>41091</v>
          </cell>
        </row>
        <row r="1400">
          <cell r="C1400">
            <v>70</v>
          </cell>
          <cell r="F1400">
            <v>-10855.3</v>
          </cell>
          <cell r="K1400">
            <v>0</v>
          </cell>
          <cell r="O1400">
            <v>0</v>
          </cell>
          <cell r="U1400">
            <v>41091</v>
          </cell>
        </row>
        <row r="1401">
          <cell r="C1401">
            <v>71</v>
          </cell>
          <cell r="F1401">
            <v>-5.46</v>
          </cell>
          <cell r="K1401">
            <v>0</v>
          </cell>
          <cell r="O1401">
            <v>0</v>
          </cell>
          <cell r="U1401">
            <v>41091</v>
          </cell>
        </row>
        <row r="1402">
          <cell r="C1402">
            <v>72</v>
          </cell>
          <cell r="F1402">
            <v>-12.4</v>
          </cell>
          <cell r="K1402">
            <v>0</v>
          </cell>
          <cell r="O1402">
            <v>0</v>
          </cell>
          <cell r="U1402">
            <v>41091</v>
          </cell>
        </row>
        <row r="1403">
          <cell r="C1403">
            <v>0</v>
          </cell>
          <cell r="F1403">
            <v>1150.06</v>
          </cell>
          <cell r="K1403">
            <v>-102.58</v>
          </cell>
          <cell r="O1403">
            <v>435.92</v>
          </cell>
          <cell r="U1403">
            <v>41091</v>
          </cell>
        </row>
        <row r="1404">
          <cell r="C1404">
            <v>0</v>
          </cell>
          <cell r="F1404">
            <v>4094.69</v>
          </cell>
          <cell r="K1404">
            <v>0</v>
          </cell>
          <cell r="O1404">
            <v>1185.47</v>
          </cell>
          <cell r="U1404">
            <v>41091</v>
          </cell>
        </row>
        <row r="1405">
          <cell r="C1405">
            <v>2</v>
          </cell>
          <cell r="F1405">
            <v>1113.79</v>
          </cell>
          <cell r="K1405">
            <v>0</v>
          </cell>
          <cell r="O1405">
            <v>295.32</v>
          </cell>
          <cell r="U1405">
            <v>41091</v>
          </cell>
        </row>
        <row r="1406">
          <cell r="C1406">
            <v>0</v>
          </cell>
          <cell r="F1406">
            <v>95117.71</v>
          </cell>
          <cell r="K1406">
            <v>3498.98</v>
          </cell>
          <cell r="O1406">
            <v>27535.439999999999</v>
          </cell>
          <cell r="U1406">
            <v>41091</v>
          </cell>
        </row>
        <row r="1407">
          <cell r="C1407">
            <v>1</v>
          </cell>
          <cell r="F1407">
            <v>445.1</v>
          </cell>
          <cell r="K1407">
            <v>18.78</v>
          </cell>
          <cell r="O1407">
            <v>128.24</v>
          </cell>
          <cell r="U1407">
            <v>41091</v>
          </cell>
        </row>
        <row r="1408">
          <cell r="C1408">
            <v>15</v>
          </cell>
          <cell r="F1408">
            <v>47.44</v>
          </cell>
          <cell r="K1408">
            <v>4.2699999999999996</v>
          </cell>
          <cell r="O1408">
            <v>27.89</v>
          </cell>
          <cell r="U1408">
            <v>41091</v>
          </cell>
        </row>
        <row r="1409">
          <cell r="C1409">
            <v>15</v>
          </cell>
          <cell r="F1409">
            <v>5.29</v>
          </cell>
          <cell r="K1409">
            <v>0.16</v>
          </cell>
          <cell r="O1409">
            <v>1.06</v>
          </cell>
          <cell r="U1409">
            <v>41091</v>
          </cell>
        </row>
        <row r="1410">
          <cell r="C1410">
            <v>15</v>
          </cell>
          <cell r="F1410">
            <v>346.29</v>
          </cell>
          <cell r="K1410">
            <v>31.18</v>
          </cell>
          <cell r="O1410">
            <v>203.46</v>
          </cell>
          <cell r="U1410">
            <v>41091</v>
          </cell>
        </row>
        <row r="1411">
          <cell r="C1411">
            <v>2</v>
          </cell>
          <cell r="F1411">
            <v>2550.69</v>
          </cell>
          <cell r="K1411">
            <v>69.02</v>
          </cell>
          <cell r="O1411">
            <v>450.31</v>
          </cell>
          <cell r="U1411">
            <v>41091</v>
          </cell>
        </row>
        <row r="1412">
          <cell r="C1412">
            <v>15</v>
          </cell>
          <cell r="F1412">
            <v>14099.07</v>
          </cell>
          <cell r="K1412">
            <v>416.94</v>
          </cell>
          <cell r="O1412">
            <v>2720.5</v>
          </cell>
          <cell r="U1412">
            <v>41091</v>
          </cell>
        </row>
        <row r="1413">
          <cell r="C1413">
            <v>15</v>
          </cell>
          <cell r="F1413">
            <v>336.36</v>
          </cell>
          <cell r="K1413">
            <v>7.12</v>
          </cell>
          <cell r="O1413">
            <v>46.59</v>
          </cell>
          <cell r="U1413">
            <v>41091</v>
          </cell>
        </row>
        <row r="1414">
          <cell r="C1414">
            <v>15</v>
          </cell>
          <cell r="F1414">
            <v>399.76</v>
          </cell>
          <cell r="K1414">
            <v>11.47</v>
          </cell>
          <cell r="O1414">
            <v>75.099999999999994</v>
          </cell>
          <cell r="U1414">
            <v>41091</v>
          </cell>
        </row>
        <row r="1415">
          <cell r="C1415">
            <v>2</v>
          </cell>
          <cell r="F1415">
            <v>20.38</v>
          </cell>
          <cell r="K1415">
            <v>0.64</v>
          </cell>
          <cell r="O1415">
            <v>4.2</v>
          </cell>
          <cell r="U1415">
            <v>41091</v>
          </cell>
        </row>
        <row r="1416">
          <cell r="C1416">
            <v>15</v>
          </cell>
          <cell r="F1416">
            <v>2316.5100000000002</v>
          </cell>
          <cell r="K1416">
            <v>56.72</v>
          </cell>
          <cell r="O1416">
            <v>370.75</v>
          </cell>
          <cell r="U1416">
            <v>41091</v>
          </cell>
        </row>
        <row r="1417">
          <cell r="C1417">
            <v>2</v>
          </cell>
          <cell r="F1417">
            <v>47.86</v>
          </cell>
          <cell r="K1417">
            <v>1.38</v>
          </cell>
          <cell r="O1417">
            <v>9.11</v>
          </cell>
          <cell r="U1417">
            <v>41091</v>
          </cell>
        </row>
        <row r="1418">
          <cell r="C1418">
            <v>15</v>
          </cell>
          <cell r="F1418">
            <v>84897.42</v>
          </cell>
          <cell r="K1418">
            <v>2934.21</v>
          </cell>
          <cell r="O1418">
            <v>19147.810000000001</v>
          </cell>
          <cell r="U1418">
            <v>41091</v>
          </cell>
        </row>
        <row r="1419">
          <cell r="C1419">
            <v>2</v>
          </cell>
          <cell r="F1419">
            <v>1427.45</v>
          </cell>
          <cell r="K1419">
            <v>13.23</v>
          </cell>
          <cell r="O1419">
            <v>86.39</v>
          </cell>
          <cell r="U1419">
            <v>41091</v>
          </cell>
        </row>
        <row r="1420">
          <cell r="C1420">
            <v>15</v>
          </cell>
          <cell r="F1420">
            <v>7373.63</v>
          </cell>
          <cell r="K1420">
            <v>97.92</v>
          </cell>
          <cell r="O1420">
            <v>638.9</v>
          </cell>
          <cell r="U1420">
            <v>41091</v>
          </cell>
        </row>
        <row r="1421">
          <cell r="C1421">
            <v>15</v>
          </cell>
          <cell r="F1421">
            <v>34.15</v>
          </cell>
          <cell r="K1421">
            <v>0.57999999999999996</v>
          </cell>
          <cell r="O1421">
            <v>3.76</v>
          </cell>
          <cell r="U1421">
            <v>41091</v>
          </cell>
        </row>
        <row r="1422">
          <cell r="C1422">
            <v>2</v>
          </cell>
          <cell r="F1422">
            <v>1993.56</v>
          </cell>
          <cell r="K1422">
            <v>22.31</v>
          </cell>
          <cell r="O1422">
            <v>145.51</v>
          </cell>
          <cell r="U1422">
            <v>41091</v>
          </cell>
        </row>
        <row r="1423">
          <cell r="C1423">
            <v>15</v>
          </cell>
          <cell r="F1423">
            <v>8435.18</v>
          </cell>
          <cell r="K1423">
            <v>163.08000000000001</v>
          </cell>
          <cell r="O1423">
            <v>1064.02</v>
          </cell>
          <cell r="U1423">
            <v>41091</v>
          </cell>
        </row>
        <row r="1424">
          <cell r="C1424">
            <v>15</v>
          </cell>
          <cell r="F1424">
            <v>3701.97</v>
          </cell>
          <cell r="K1424">
            <v>103.69</v>
          </cell>
          <cell r="O1424">
            <v>676.54</v>
          </cell>
          <cell r="U1424">
            <v>41091</v>
          </cell>
        </row>
        <row r="1425">
          <cell r="C1425">
            <v>15</v>
          </cell>
          <cell r="F1425">
            <v>119.95</v>
          </cell>
          <cell r="K1425">
            <v>8.75</v>
          </cell>
          <cell r="O1425">
            <v>57.11</v>
          </cell>
          <cell r="U1425">
            <v>41091</v>
          </cell>
        </row>
        <row r="1426">
          <cell r="C1426">
            <v>0</v>
          </cell>
          <cell r="F1426">
            <v>77.31</v>
          </cell>
          <cell r="K1426">
            <v>2.87</v>
          </cell>
          <cell r="O1426">
            <v>18.809999999999999</v>
          </cell>
          <cell r="U1426">
            <v>41091</v>
          </cell>
        </row>
        <row r="1427">
          <cell r="C1427">
            <v>2</v>
          </cell>
          <cell r="F1427">
            <v>239.61</v>
          </cell>
          <cell r="K1427">
            <v>12.62</v>
          </cell>
          <cell r="O1427">
            <v>82.35</v>
          </cell>
          <cell r="U1427">
            <v>41091</v>
          </cell>
        </row>
        <row r="1428">
          <cell r="C1428">
            <v>16</v>
          </cell>
          <cell r="F1428">
            <v>10.3</v>
          </cell>
          <cell r="K1428">
            <v>0.64</v>
          </cell>
          <cell r="O1428">
            <v>4.17</v>
          </cell>
          <cell r="U1428">
            <v>41091</v>
          </cell>
        </row>
        <row r="1429">
          <cell r="C1429">
            <v>2</v>
          </cell>
          <cell r="F1429">
            <v>127.48</v>
          </cell>
          <cell r="K1429">
            <v>4.38</v>
          </cell>
          <cell r="O1429">
            <v>28.6</v>
          </cell>
          <cell r="U1429">
            <v>41091</v>
          </cell>
        </row>
        <row r="1430">
          <cell r="C1430">
            <v>16</v>
          </cell>
          <cell r="F1430">
            <v>2767.47</v>
          </cell>
          <cell r="K1430">
            <v>97.27</v>
          </cell>
          <cell r="O1430">
            <v>616.97</v>
          </cell>
          <cell r="U1430">
            <v>41091</v>
          </cell>
        </row>
        <row r="1431">
          <cell r="C1431">
            <v>0</v>
          </cell>
          <cell r="F1431">
            <v>41.51</v>
          </cell>
          <cell r="K1431">
            <v>1.46</v>
          </cell>
          <cell r="O1431">
            <v>9.56</v>
          </cell>
          <cell r="U1431">
            <v>41091</v>
          </cell>
        </row>
        <row r="1432">
          <cell r="C1432">
            <v>2</v>
          </cell>
          <cell r="F1432">
            <v>23.93</v>
          </cell>
          <cell r="K1432">
            <v>0.73</v>
          </cell>
          <cell r="O1432">
            <v>4.8099999999999996</v>
          </cell>
          <cell r="U1432">
            <v>41091</v>
          </cell>
        </row>
        <row r="1433">
          <cell r="C1433">
            <v>15</v>
          </cell>
          <cell r="F1433">
            <v>39.270000000000003</v>
          </cell>
          <cell r="K1433">
            <v>1.86</v>
          </cell>
          <cell r="O1433">
            <v>12.21</v>
          </cell>
          <cell r="U1433">
            <v>41091</v>
          </cell>
        </row>
        <row r="1434">
          <cell r="C1434">
            <v>15</v>
          </cell>
          <cell r="F1434">
            <v>56.4</v>
          </cell>
          <cell r="K1434">
            <v>1.95</v>
          </cell>
          <cell r="O1434">
            <v>12.77</v>
          </cell>
          <cell r="U1434">
            <v>41091</v>
          </cell>
        </row>
        <row r="1435">
          <cell r="C1435">
            <v>0</v>
          </cell>
          <cell r="F1435">
            <v>21.31</v>
          </cell>
          <cell r="K1435">
            <v>0.7</v>
          </cell>
          <cell r="O1435">
            <v>4.6100000000000003</v>
          </cell>
          <cell r="U1435">
            <v>41091</v>
          </cell>
        </row>
        <row r="1436">
          <cell r="C1436">
            <v>2</v>
          </cell>
          <cell r="F1436">
            <v>32.93</v>
          </cell>
          <cell r="K1436">
            <v>1.42</v>
          </cell>
          <cell r="O1436">
            <v>9.32</v>
          </cell>
          <cell r="U1436">
            <v>41091</v>
          </cell>
        </row>
        <row r="1437">
          <cell r="C1437">
            <v>15</v>
          </cell>
          <cell r="F1437">
            <v>11.5</v>
          </cell>
          <cell r="K1437">
            <v>0.42</v>
          </cell>
          <cell r="O1437">
            <v>2.76</v>
          </cell>
          <cell r="U1437">
            <v>41091</v>
          </cell>
        </row>
        <row r="1438">
          <cell r="C1438">
            <v>16</v>
          </cell>
          <cell r="F1438">
            <v>12.42</v>
          </cell>
          <cell r="K1438">
            <v>0.5</v>
          </cell>
          <cell r="O1438">
            <v>3.3</v>
          </cell>
          <cell r="U1438">
            <v>41091</v>
          </cell>
        </row>
        <row r="1439">
          <cell r="C1439">
            <v>2</v>
          </cell>
          <cell r="F1439">
            <v>10.7</v>
          </cell>
          <cell r="K1439">
            <v>0.64</v>
          </cell>
          <cell r="O1439">
            <v>4.17</v>
          </cell>
          <cell r="U1439">
            <v>41091</v>
          </cell>
        </row>
        <row r="1440">
          <cell r="C1440">
            <v>15</v>
          </cell>
          <cell r="F1440">
            <v>61.46</v>
          </cell>
          <cell r="K1440">
            <v>2.25</v>
          </cell>
          <cell r="O1440">
            <v>14.77</v>
          </cell>
          <cell r="U1440">
            <v>41091</v>
          </cell>
        </row>
        <row r="1441">
          <cell r="C1441">
            <v>15</v>
          </cell>
          <cell r="F1441">
            <v>3159</v>
          </cell>
          <cell r="K1441">
            <v>296.27999999999997</v>
          </cell>
          <cell r="O1441">
            <v>1826.81</v>
          </cell>
          <cell r="U1441">
            <v>41091</v>
          </cell>
        </row>
        <row r="1442">
          <cell r="C1442">
            <v>2</v>
          </cell>
          <cell r="F1442">
            <v>1.18</v>
          </cell>
          <cell r="K1442">
            <v>0.08</v>
          </cell>
          <cell r="O1442">
            <v>0.46</v>
          </cell>
          <cell r="U1442">
            <v>41091</v>
          </cell>
        </row>
        <row r="1443">
          <cell r="C1443">
            <v>15</v>
          </cell>
          <cell r="F1443">
            <v>4148.3900000000003</v>
          </cell>
          <cell r="K1443">
            <v>247.32</v>
          </cell>
          <cell r="O1443">
            <v>1628.94</v>
          </cell>
          <cell r="U1443">
            <v>41091</v>
          </cell>
        </row>
        <row r="1444">
          <cell r="C1444">
            <v>62</v>
          </cell>
          <cell r="F1444">
            <v>43595.11</v>
          </cell>
          <cell r="K1444">
            <v>3702.27</v>
          </cell>
          <cell r="O1444">
            <v>24156.71</v>
          </cell>
          <cell r="U1444">
            <v>41091</v>
          </cell>
        </row>
        <row r="1445">
          <cell r="C1445">
            <v>64</v>
          </cell>
          <cell r="F1445">
            <v>251524.19</v>
          </cell>
          <cell r="K1445">
            <v>21326.76</v>
          </cell>
          <cell r="O1445">
            <v>139153.60000000001</v>
          </cell>
          <cell r="U1445">
            <v>41091</v>
          </cell>
        </row>
        <row r="1446">
          <cell r="C1446">
            <v>66</v>
          </cell>
          <cell r="F1446">
            <v>59429.95</v>
          </cell>
          <cell r="K1446">
            <v>4719.8100000000004</v>
          </cell>
          <cell r="O1446">
            <v>30796.01</v>
          </cell>
          <cell r="U1446">
            <v>41091</v>
          </cell>
        </row>
        <row r="1447">
          <cell r="C1447">
            <v>64</v>
          </cell>
          <cell r="F1447">
            <v>46938.65</v>
          </cell>
          <cell r="K1447">
            <v>2695.15</v>
          </cell>
          <cell r="O1447">
            <v>17585.41</v>
          </cell>
          <cell r="U1447">
            <v>41091</v>
          </cell>
        </row>
        <row r="1448">
          <cell r="C1448">
            <v>62</v>
          </cell>
          <cell r="F1448">
            <v>67166.7</v>
          </cell>
          <cell r="K1448">
            <v>1276</v>
          </cell>
          <cell r="O1448">
            <v>8325.68</v>
          </cell>
          <cell r="U1448">
            <v>41091</v>
          </cell>
        </row>
        <row r="1449">
          <cell r="C1449">
            <v>64</v>
          </cell>
          <cell r="F1449">
            <v>269189.19</v>
          </cell>
          <cell r="K1449">
            <v>8809</v>
          </cell>
          <cell r="O1449">
            <v>57477.31</v>
          </cell>
          <cell r="U1449">
            <v>41091</v>
          </cell>
        </row>
        <row r="1450">
          <cell r="C1450">
            <v>66</v>
          </cell>
          <cell r="F1450">
            <v>41641.18</v>
          </cell>
          <cell r="K1450">
            <v>1305.8800000000001</v>
          </cell>
          <cell r="O1450">
            <v>8520.66</v>
          </cell>
          <cell r="U1450">
            <v>41091</v>
          </cell>
        </row>
        <row r="1451">
          <cell r="C1451">
            <v>64</v>
          </cell>
          <cell r="F1451">
            <v>62373.1</v>
          </cell>
          <cell r="K1451">
            <v>5059.75</v>
          </cell>
          <cell r="O1451">
            <v>33014.04</v>
          </cell>
          <cell r="U1451">
            <v>41091</v>
          </cell>
        </row>
        <row r="1452">
          <cell r="C1452">
            <v>66</v>
          </cell>
          <cell r="F1452">
            <v>91222.42</v>
          </cell>
          <cell r="K1452">
            <v>7400.92</v>
          </cell>
          <cell r="O1452">
            <v>48289.81</v>
          </cell>
          <cell r="U1452">
            <v>41091</v>
          </cell>
        </row>
        <row r="1453">
          <cell r="C1453">
            <v>64</v>
          </cell>
          <cell r="F1453">
            <v>75646.47</v>
          </cell>
          <cell r="K1453">
            <v>4349.75</v>
          </cell>
          <cell r="O1453">
            <v>28381.41</v>
          </cell>
          <cell r="U1453">
            <v>41091</v>
          </cell>
        </row>
        <row r="1454">
          <cell r="C1454">
            <v>64</v>
          </cell>
          <cell r="F1454">
            <v>67633.05</v>
          </cell>
          <cell r="K1454">
            <v>1775.13</v>
          </cell>
          <cell r="O1454">
            <v>11582.44</v>
          </cell>
          <cell r="U1454">
            <v>41091</v>
          </cell>
        </row>
        <row r="1455">
          <cell r="C1455">
            <v>66</v>
          </cell>
          <cell r="F1455">
            <v>64285.39</v>
          </cell>
          <cell r="K1455">
            <v>2409.89</v>
          </cell>
          <cell r="O1455">
            <v>15724.1</v>
          </cell>
          <cell r="U1455">
            <v>41091</v>
          </cell>
        </row>
        <row r="1456">
          <cell r="C1456">
            <v>64</v>
          </cell>
          <cell r="F1456">
            <v>18788.68</v>
          </cell>
          <cell r="K1456">
            <v>0</v>
          </cell>
          <cell r="O1456">
            <v>12095.86</v>
          </cell>
          <cell r="U1456">
            <v>41091</v>
          </cell>
        </row>
        <row r="1457">
          <cell r="C1457">
            <v>64</v>
          </cell>
          <cell r="F1457">
            <v>13553.07</v>
          </cell>
          <cell r="K1457">
            <v>0</v>
          </cell>
          <cell r="O1457">
            <v>7244.51</v>
          </cell>
          <cell r="U1457">
            <v>41091</v>
          </cell>
        </row>
        <row r="1458">
          <cell r="C1458">
            <v>15</v>
          </cell>
          <cell r="F1458">
            <v>64.709999999999994</v>
          </cell>
          <cell r="K1458">
            <v>5.83</v>
          </cell>
          <cell r="O1458">
            <v>38.03</v>
          </cell>
          <cell r="U1458">
            <v>41091</v>
          </cell>
        </row>
        <row r="1459">
          <cell r="C1459">
            <v>0</v>
          </cell>
          <cell r="F1459">
            <v>62.59</v>
          </cell>
          <cell r="K1459">
            <v>5.62</v>
          </cell>
          <cell r="O1459">
            <v>36.82</v>
          </cell>
          <cell r="U1459">
            <v>41091</v>
          </cell>
        </row>
        <row r="1460">
          <cell r="C1460">
            <v>2</v>
          </cell>
          <cell r="F1460">
            <v>257.07</v>
          </cell>
          <cell r="K1460">
            <v>23.13</v>
          </cell>
          <cell r="O1460">
            <v>151.03</v>
          </cell>
          <cell r="U1460">
            <v>41091</v>
          </cell>
        </row>
        <row r="1461">
          <cell r="C1461">
            <v>4</v>
          </cell>
          <cell r="F1461">
            <v>56.8</v>
          </cell>
          <cell r="K1461">
            <v>5.12</v>
          </cell>
          <cell r="O1461">
            <v>33.36</v>
          </cell>
          <cell r="U1461">
            <v>41091</v>
          </cell>
        </row>
        <row r="1462">
          <cell r="C1462">
            <v>15</v>
          </cell>
          <cell r="F1462">
            <v>54.02</v>
          </cell>
          <cell r="K1462">
            <v>4.8600000000000003</v>
          </cell>
          <cell r="O1462">
            <v>31.75</v>
          </cell>
          <cell r="U1462">
            <v>41091</v>
          </cell>
        </row>
        <row r="1463">
          <cell r="C1463">
            <v>16</v>
          </cell>
          <cell r="F1463">
            <v>37.61</v>
          </cell>
          <cell r="K1463">
            <v>3.4</v>
          </cell>
          <cell r="O1463">
            <v>22.09</v>
          </cell>
          <cell r="U1463">
            <v>41091</v>
          </cell>
        </row>
        <row r="1464">
          <cell r="C1464">
            <v>2</v>
          </cell>
          <cell r="F1464">
            <v>84.36</v>
          </cell>
          <cell r="K1464">
            <v>7.62</v>
          </cell>
          <cell r="O1464">
            <v>49.57</v>
          </cell>
          <cell r="U1464">
            <v>41091</v>
          </cell>
        </row>
        <row r="1465">
          <cell r="C1465">
            <v>15</v>
          </cell>
          <cell r="F1465">
            <v>1200.57</v>
          </cell>
          <cell r="K1465">
            <v>108.15</v>
          </cell>
          <cell r="O1465">
            <v>705.53</v>
          </cell>
          <cell r="U1465">
            <v>41091</v>
          </cell>
        </row>
        <row r="1466">
          <cell r="C1466">
            <v>62</v>
          </cell>
          <cell r="F1466">
            <v>3263.75</v>
          </cell>
          <cell r="K1466">
            <v>0</v>
          </cell>
          <cell r="O1466">
            <v>0</v>
          </cell>
          <cell r="U1466">
            <v>41091</v>
          </cell>
        </row>
        <row r="1467">
          <cell r="C1467">
            <v>64</v>
          </cell>
          <cell r="F1467">
            <v>3966.66</v>
          </cell>
          <cell r="K1467">
            <v>0</v>
          </cell>
          <cell r="O1467">
            <v>0</v>
          </cell>
          <cell r="U1467">
            <v>41091</v>
          </cell>
        </row>
        <row r="1468">
          <cell r="C1468">
            <v>66</v>
          </cell>
          <cell r="F1468">
            <v>2623.58</v>
          </cell>
          <cell r="K1468">
            <v>0</v>
          </cell>
          <cell r="O1468">
            <v>0</v>
          </cell>
          <cell r="U1468">
            <v>41091</v>
          </cell>
        </row>
        <row r="1469">
          <cell r="C1469">
            <v>16</v>
          </cell>
          <cell r="F1469">
            <v>801.62</v>
          </cell>
          <cell r="K1469">
            <v>0</v>
          </cell>
          <cell r="O1469">
            <v>364.59</v>
          </cell>
          <cell r="U1469">
            <v>41091</v>
          </cell>
        </row>
        <row r="1470">
          <cell r="C1470">
            <v>62</v>
          </cell>
          <cell r="F1470">
            <v>37.83</v>
          </cell>
          <cell r="K1470">
            <v>0.04</v>
          </cell>
          <cell r="O1470">
            <v>0.85</v>
          </cell>
          <cell r="U1470">
            <v>41122</v>
          </cell>
        </row>
        <row r="1471">
          <cell r="C1471">
            <v>68</v>
          </cell>
          <cell r="F1471">
            <v>17151.96</v>
          </cell>
          <cell r="K1471">
            <v>293.82</v>
          </cell>
          <cell r="O1471">
            <v>6676.84</v>
          </cell>
          <cell r="U1471">
            <v>41122</v>
          </cell>
        </row>
        <row r="1472">
          <cell r="C1472">
            <v>62</v>
          </cell>
          <cell r="F1472">
            <v>45978.45</v>
          </cell>
          <cell r="K1472">
            <v>769.48</v>
          </cell>
          <cell r="O1472">
            <v>17486.189999999999</v>
          </cell>
          <cell r="U1472">
            <v>41122</v>
          </cell>
        </row>
        <row r="1473">
          <cell r="C1473">
            <v>66</v>
          </cell>
          <cell r="F1473">
            <v>56116.67</v>
          </cell>
          <cell r="K1473">
            <v>919.21</v>
          </cell>
          <cell r="O1473">
            <v>20888.62</v>
          </cell>
          <cell r="U1473">
            <v>41122</v>
          </cell>
        </row>
        <row r="1474">
          <cell r="C1474">
            <v>64</v>
          </cell>
          <cell r="F1474">
            <v>3809.2</v>
          </cell>
          <cell r="K1474">
            <v>56.6</v>
          </cell>
          <cell r="O1474">
            <v>1286.19</v>
          </cell>
          <cell r="U1474">
            <v>41122</v>
          </cell>
        </row>
        <row r="1475">
          <cell r="C1475">
            <v>67</v>
          </cell>
          <cell r="F1475">
            <v>6938.01</v>
          </cell>
          <cell r="K1475">
            <v>102.7</v>
          </cell>
          <cell r="O1475">
            <v>2333.73</v>
          </cell>
          <cell r="U1475">
            <v>41122</v>
          </cell>
        </row>
        <row r="1476">
          <cell r="C1476">
            <v>62</v>
          </cell>
          <cell r="F1476">
            <v>928.18</v>
          </cell>
          <cell r="K1476">
            <v>10.210000000000001</v>
          </cell>
          <cell r="O1476">
            <v>232.11</v>
          </cell>
          <cell r="U1476">
            <v>41122</v>
          </cell>
        </row>
        <row r="1477">
          <cell r="C1477">
            <v>64</v>
          </cell>
          <cell r="F1477">
            <v>5837.48</v>
          </cell>
          <cell r="K1477">
            <v>112.78</v>
          </cell>
          <cell r="O1477">
            <v>2562.91</v>
          </cell>
          <cell r="U1477">
            <v>41122</v>
          </cell>
        </row>
        <row r="1478">
          <cell r="C1478">
            <v>2</v>
          </cell>
          <cell r="F1478">
            <v>-26.11</v>
          </cell>
          <cell r="K1478">
            <v>1.73</v>
          </cell>
          <cell r="O1478">
            <v>-10.119999999999999</v>
          </cell>
          <cell r="U1478">
            <v>41122</v>
          </cell>
        </row>
        <row r="1479">
          <cell r="C1479">
            <v>1</v>
          </cell>
          <cell r="F1479">
            <v>26240.41</v>
          </cell>
          <cell r="K1479">
            <v>353.44</v>
          </cell>
          <cell r="O1479">
            <v>8187.79</v>
          </cell>
          <cell r="U1479">
            <v>41122</v>
          </cell>
        </row>
        <row r="1480">
          <cell r="C1480">
            <v>2</v>
          </cell>
          <cell r="F1480">
            <v>5714959.8799999999</v>
          </cell>
          <cell r="K1480">
            <v>78235.73</v>
          </cell>
          <cell r="O1480">
            <v>1782630.96</v>
          </cell>
          <cell r="U1480">
            <v>41122</v>
          </cell>
        </row>
        <row r="1481">
          <cell r="C1481">
            <v>4</v>
          </cell>
          <cell r="F1481">
            <v>321179.46000000002</v>
          </cell>
          <cell r="K1481">
            <v>4328.76</v>
          </cell>
          <cell r="O1481">
            <v>100665.18</v>
          </cell>
          <cell r="U1481">
            <v>41122</v>
          </cell>
        </row>
        <row r="1482">
          <cell r="C1482">
            <v>15</v>
          </cell>
          <cell r="F1482">
            <v>6539.89</v>
          </cell>
          <cell r="K1482">
            <v>82.1</v>
          </cell>
          <cell r="O1482">
            <v>1866.18</v>
          </cell>
          <cell r="U1482">
            <v>41122</v>
          </cell>
        </row>
        <row r="1483">
          <cell r="C1483">
            <v>16</v>
          </cell>
          <cell r="F1483">
            <v>525923.23</v>
          </cell>
          <cell r="K1483">
            <v>6956.25</v>
          </cell>
          <cell r="O1483">
            <v>158282.26</v>
          </cell>
          <cell r="U1483">
            <v>41122</v>
          </cell>
        </row>
        <row r="1484">
          <cell r="C1484">
            <v>17</v>
          </cell>
          <cell r="F1484">
            <v>77.59</v>
          </cell>
          <cell r="K1484">
            <v>0.53</v>
          </cell>
          <cell r="O1484">
            <v>11.97</v>
          </cell>
          <cell r="U1484">
            <v>41122</v>
          </cell>
        </row>
        <row r="1485">
          <cell r="C1485">
            <v>18</v>
          </cell>
          <cell r="F1485">
            <v>40503.879999999997</v>
          </cell>
          <cell r="K1485">
            <v>629.15</v>
          </cell>
          <cell r="O1485">
            <v>12975.92</v>
          </cell>
          <cell r="U1485">
            <v>41122</v>
          </cell>
        </row>
        <row r="1486">
          <cell r="C1486">
            <v>62</v>
          </cell>
          <cell r="F1486">
            <v>995984.07</v>
          </cell>
          <cell r="K1486">
            <v>15617.63</v>
          </cell>
          <cell r="O1486">
            <v>354904.48</v>
          </cell>
          <cell r="U1486">
            <v>41122</v>
          </cell>
        </row>
        <row r="1487">
          <cell r="C1487">
            <v>64</v>
          </cell>
          <cell r="F1487">
            <v>159439.59</v>
          </cell>
          <cell r="K1487">
            <v>2355.4</v>
          </cell>
          <cell r="O1487">
            <v>53525.05</v>
          </cell>
          <cell r="U1487">
            <v>41122</v>
          </cell>
        </row>
        <row r="1488">
          <cell r="C1488">
            <v>66</v>
          </cell>
          <cell r="F1488">
            <v>347176.69</v>
          </cell>
          <cell r="K1488">
            <v>4487.0600000000004</v>
          </cell>
          <cell r="O1488">
            <v>101318.52</v>
          </cell>
          <cell r="U1488">
            <v>41122</v>
          </cell>
        </row>
        <row r="1489">
          <cell r="C1489">
            <v>70</v>
          </cell>
          <cell r="F1489">
            <v>-5.5</v>
          </cell>
          <cell r="K1489">
            <v>0</v>
          </cell>
          <cell r="O1489">
            <v>0</v>
          </cell>
          <cell r="U1489">
            <v>41122</v>
          </cell>
        </row>
        <row r="1490">
          <cell r="C1490">
            <v>92</v>
          </cell>
          <cell r="F1490">
            <v>-997.7</v>
          </cell>
          <cell r="K1490">
            <v>0</v>
          </cell>
          <cell r="O1490">
            <v>0</v>
          </cell>
          <cell r="U1490">
            <v>41122</v>
          </cell>
        </row>
        <row r="1491">
          <cell r="C1491">
            <v>96</v>
          </cell>
          <cell r="F1491">
            <v>-942.66</v>
          </cell>
          <cell r="K1491">
            <v>0</v>
          </cell>
          <cell r="O1491">
            <v>0</v>
          </cell>
          <cell r="U1491">
            <v>41122</v>
          </cell>
        </row>
        <row r="1492">
          <cell r="C1492">
            <v>2</v>
          </cell>
          <cell r="F1492">
            <v>8338.1200000000008</v>
          </cell>
          <cell r="K1492">
            <v>33.47</v>
          </cell>
          <cell r="O1492">
            <v>953.56</v>
          </cell>
          <cell r="U1492">
            <v>41122</v>
          </cell>
        </row>
        <row r="1493">
          <cell r="C1493">
            <v>4</v>
          </cell>
          <cell r="F1493">
            <v>2796.51</v>
          </cell>
          <cell r="K1493">
            <v>16.010000000000002</v>
          </cell>
          <cell r="O1493">
            <v>281.44</v>
          </cell>
          <cell r="U1493">
            <v>41122</v>
          </cell>
        </row>
        <row r="1494">
          <cell r="C1494">
            <v>16</v>
          </cell>
          <cell r="F1494">
            <v>7403.78</v>
          </cell>
          <cell r="K1494">
            <v>33.01</v>
          </cell>
          <cell r="O1494">
            <v>750.12</v>
          </cell>
          <cell r="U1494">
            <v>41122</v>
          </cell>
        </row>
        <row r="1495">
          <cell r="C1495">
            <v>62</v>
          </cell>
          <cell r="F1495">
            <v>870.99</v>
          </cell>
          <cell r="K1495">
            <v>3.91</v>
          </cell>
          <cell r="O1495">
            <v>88.8</v>
          </cell>
          <cell r="U1495">
            <v>41122</v>
          </cell>
        </row>
        <row r="1496">
          <cell r="C1496">
            <v>4</v>
          </cell>
          <cell r="F1496">
            <v>167.84</v>
          </cell>
          <cell r="K1496">
            <v>2.0099999999999998</v>
          </cell>
          <cell r="O1496">
            <v>45.65</v>
          </cell>
          <cell r="U1496">
            <v>41122</v>
          </cell>
        </row>
        <row r="1497">
          <cell r="C1497">
            <v>62</v>
          </cell>
          <cell r="F1497">
            <v>4687.8900000000003</v>
          </cell>
          <cell r="K1497">
            <v>68.86</v>
          </cell>
          <cell r="O1497">
            <v>1564.8</v>
          </cell>
          <cell r="U1497">
            <v>41122</v>
          </cell>
        </row>
        <row r="1498">
          <cell r="C1498">
            <v>66</v>
          </cell>
          <cell r="F1498">
            <v>12367.46</v>
          </cell>
          <cell r="K1498">
            <v>200.05</v>
          </cell>
          <cell r="O1498">
            <v>4546.1000000000004</v>
          </cell>
          <cell r="U1498">
            <v>41122</v>
          </cell>
        </row>
        <row r="1499">
          <cell r="C1499">
            <v>66</v>
          </cell>
          <cell r="F1499">
            <v>9396.9599999999991</v>
          </cell>
          <cell r="K1499">
            <v>156.74</v>
          </cell>
          <cell r="O1499">
            <v>3561.94</v>
          </cell>
          <cell r="U1499">
            <v>41122</v>
          </cell>
        </row>
        <row r="1500">
          <cell r="C1500">
            <v>2</v>
          </cell>
          <cell r="F1500">
            <v>128948.46</v>
          </cell>
          <cell r="K1500">
            <v>1946.89</v>
          </cell>
          <cell r="O1500">
            <v>44242.05</v>
          </cell>
          <cell r="U1500">
            <v>41122</v>
          </cell>
        </row>
        <row r="1501">
          <cell r="C1501">
            <v>4</v>
          </cell>
          <cell r="F1501">
            <v>6792.75</v>
          </cell>
          <cell r="K1501">
            <v>87.16</v>
          </cell>
          <cell r="O1501">
            <v>1980.76</v>
          </cell>
          <cell r="U1501">
            <v>41122</v>
          </cell>
        </row>
        <row r="1502">
          <cell r="C1502">
            <v>16</v>
          </cell>
          <cell r="F1502">
            <v>2138.4299999999998</v>
          </cell>
          <cell r="K1502">
            <v>27.44</v>
          </cell>
          <cell r="O1502">
            <v>623.59</v>
          </cell>
          <cell r="U1502">
            <v>41122</v>
          </cell>
        </row>
        <row r="1503">
          <cell r="C1503">
            <v>17</v>
          </cell>
          <cell r="F1503">
            <v>2385.4299999999998</v>
          </cell>
          <cell r="K1503">
            <v>29</v>
          </cell>
          <cell r="O1503">
            <v>659.12</v>
          </cell>
          <cell r="U1503">
            <v>41122</v>
          </cell>
        </row>
        <row r="1504">
          <cell r="C1504">
            <v>62</v>
          </cell>
          <cell r="F1504">
            <v>20518.91</v>
          </cell>
          <cell r="K1504">
            <v>318.74</v>
          </cell>
          <cell r="O1504">
            <v>7243.17</v>
          </cell>
          <cell r="U1504">
            <v>41122</v>
          </cell>
        </row>
        <row r="1505">
          <cell r="C1505">
            <v>66</v>
          </cell>
          <cell r="F1505">
            <v>6494.48</v>
          </cell>
          <cell r="K1505">
            <v>86.38</v>
          </cell>
          <cell r="O1505">
            <v>1962.87</v>
          </cell>
          <cell r="U1505">
            <v>41122</v>
          </cell>
        </row>
        <row r="1506">
          <cell r="C1506">
            <v>2</v>
          </cell>
          <cell r="F1506">
            <v>98312.31</v>
          </cell>
          <cell r="K1506">
            <v>1314.23</v>
          </cell>
          <cell r="O1506">
            <v>26092.38</v>
          </cell>
          <cell r="U1506">
            <v>41122</v>
          </cell>
        </row>
        <row r="1507">
          <cell r="C1507">
            <v>62</v>
          </cell>
          <cell r="F1507">
            <v>6097.6</v>
          </cell>
          <cell r="K1507">
            <v>79.37</v>
          </cell>
          <cell r="O1507">
            <v>1803.58</v>
          </cell>
          <cell r="U1507">
            <v>41122</v>
          </cell>
        </row>
        <row r="1508">
          <cell r="C1508">
            <v>2</v>
          </cell>
          <cell r="F1508">
            <v>88014.02</v>
          </cell>
          <cell r="K1508">
            <v>1005.93</v>
          </cell>
          <cell r="O1508">
            <v>22773.759999999998</v>
          </cell>
          <cell r="U1508">
            <v>41122</v>
          </cell>
        </row>
        <row r="1509">
          <cell r="C1509">
            <v>70</v>
          </cell>
          <cell r="F1509">
            <v>-2.76</v>
          </cell>
          <cell r="K1509">
            <v>0</v>
          </cell>
          <cell r="O1509">
            <v>0</v>
          </cell>
          <cell r="U1509">
            <v>41122</v>
          </cell>
        </row>
        <row r="1510">
          <cell r="C1510">
            <v>2</v>
          </cell>
          <cell r="F1510">
            <v>3287.82</v>
          </cell>
          <cell r="K1510">
            <v>23.97</v>
          </cell>
          <cell r="O1510">
            <v>544.66999999999996</v>
          </cell>
          <cell r="U1510">
            <v>41122</v>
          </cell>
        </row>
        <row r="1511">
          <cell r="C1511">
            <v>62</v>
          </cell>
          <cell r="F1511">
            <v>1599.3</v>
          </cell>
          <cell r="K1511">
            <v>0</v>
          </cell>
          <cell r="O1511">
            <v>758.64</v>
          </cell>
          <cell r="U1511">
            <v>41122</v>
          </cell>
        </row>
        <row r="1512">
          <cell r="C1512">
            <v>64</v>
          </cell>
          <cell r="F1512">
            <v>1308</v>
          </cell>
          <cell r="K1512">
            <v>0</v>
          </cell>
          <cell r="O1512">
            <v>209.07</v>
          </cell>
          <cell r="U1512">
            <v>41122</v>
          </cell>
        </row>
        <row r="1513">
          <cell r="C1513">
            <v>62</v>
          </cell>
          <cell r="F1513">
            <v>687353.03</v>
          </cell>
          <cell r="K1513">
            <v>19949.2</v>
          </cell>
          <cell r="O1513">
            <v>453338.37</v>
          </cell>
          <cell r="U1513">
            <v>41122</v>
          </cell>
        </row>
        <row r="1514">
          <cell r="C1514">
            <v>64</v>
          </cell>
          <cell r="F1514">
            <v>749251.3</v>
          </cell>
          <cell r="K1514">
            <v>22741.79</v>
          </cell>
          <cell r="O1514">
            <v>516798.63</v>
          </cell>
          <cell r="U1514">
            <v>41122</v>
          </cell>
        </row>
        <row r="1515">
          <cell r="C1515">
            <v>66</v>
          </cell>
          <cell r="F1515">
            <v>54405.41</v>
          </cell>
          <cell r="K1515">
            <v>1716.17</v>
          </cell>
          <cell r="O1515">
            <v>38999.64</v>
          </cell>
          <cell r="U1515">
            <v>41122</v>
          </cell>
        </row>
        <row r="1516">
          <cell r="C1516">
            <v>68</v>
          </cell>
          <cell r="F1516">
            <v>4848.17</v>
          </cell>
          <cell r="K1516">
            <v>139.99</v>
          </cell>
          <cell r="O1516">
            <v>3181.25</v>
          </cell>
          <cell r="U1516">
            <v>41122</v>
          </cell>
        </row>
        <row r="1517">
          <cell r="C1517">
            <v>92</v>
          </cell>
          <cell r="F1517">
            <v>-6204.68</v>
          </cell>
          <cell r="K1517">
            <v>0</v>
          </cell>
          <cell r="O1517">
            <v>0</v>
          </cell>
          <cell r="U1517">
            <v>41122</v>
          </cell>
        </row>
        <row r="1518">
          <cell r="C1518">
            <v>94</v>
          </cell>
          <cell r="F1518">
            <v>-31049.5</v>
          </cell>
          <cell r="K1518">
            <v>0</v>
          </cell>
          <cell r="O1518">
            <v>0</v>
          </cell>
          <cell r="U1518">
            <v>41122</v>
          </cell>
        </row>
        <row r="1519">
          <cell r="C1519">
            <v>96</v>
          </cell>
          <cell r="F1519">
            <v>-9811.4500000000007</v>
          </cell>
          <cell r="K1519">
            <v>0</v>
          </cell>
          <cell r="O1519">
            <v>0</v>
          </cell>
          <cell r="U1519">
            <v>41122</v>
          </cell>
        </row>
        <row r="1520">
          <cell r="C1520">
            <v>64</v>
          </cell>
          <cell r="F1520">
            <v>81524.17</v>
          </cell>
          <cell r="K1520">
            <v>1259.1199999999999</v>
          </cell>
          <cell r="O1520">
            <v>28612.82</v>
          </cell>
          <cell r="U1520">
            <v>41122</v>
          </cell>
        </row>
        <row r="1521">
          <cell r="C1521">
            <v>2</v>
          </cell>
          <cell r="F1521">
            <v>28390.39</v>
          </cell>
          <cell r="K1521">
            <v>411.96</v>
          </cell>
          <cell r="O1521">
            <v>9361.61</v>
          </cell>
          <cell r="U1521">
            <v>41122</v>
          </cell>
        </row>
        <row r="1522">
          <cell r="C1522">
            <v>16</v>
          </cell>
          <cell r="F1522">
            <v>15</v>
          </cell>
          <cell r="K1522">
            <v>0</v>
          </cell>
          <cell r="O1522">
            <v>0</v>
          </cell>
          <cell r="U1522">
            <v>41122</v>
          </cell>
        </row>
        <row r="1523">
          <cell r="C1523">
            <v>62</v>
          </cell>
          <cell r="F1523">
            <v>1141226.23</v>
          </cell>
          <cell r="K1523">
            <v>9367.92</v>
          </cell>
          <cell r="O1523">
            <v>212882.81</v>
          </cell>
          <cell r="U1523">
            <v>41122</v>
          </cell>
        </row>
        <row r="1524">
          <cell r="C1524">
            <v>64</v>
          </cell>
          <cell r="F1524">
            <v>1385597.53</v>
          </cell>
          <cell r="K1524">
            <v>11045.73</v>
          </cell>
          <cell r="O1524">
            <v>251010.23</v>
          </cell>
          <cell r="U1524">
            <v>41122</v>
          </cell>
        </row>
        <row r="1525">
          <cell r="C1525">
            <v>66</v>
          </cell>
          <cell r="F1525">
            <v>145613.32999999999</v>
          </cell>
          <cell r="K1525">
            <v>912.2</v>
          </cell>
          <cell r="O1525">
            <v>20729.36</v>
          </cell>
          <cell r="U1525">
            <v>41122</v>
          </cell>
        </row>
        <row r="1526">
          <cell r="C1526">
            <v>68</v>
          </cell>
          <cell r="F1526">
            <v>6688.42</v>
          </cell>
          <cell r="K1526">
            <v>54.08</v>
          </cell>
          <cell r="O1526">
            <v>1229.01</v>
          </cell>
          <cell r="U1526">
            <v>41122</v>
          </cell>
        </row>
        <row r="1527">
          <cell r="C1527">
            <v>62</v>
          </cell>
          <cell r="F1527">
            <v>14124.34</v>
          </cell>
          <cell r="K1527">
            <v>407.84</v>
          </cell>
          <cell r="O1527">
            <v>9268.0400000000009</v>
          </cell>
          <cell r="U1527">
            <v>41122</v>
          </cell>
        </row>
        <row r="1528">
          <cell r="C1528">
            <v>64</v>
          </cell>
          <cell r="F1528">
            <v>59193.32</v>
          </cell>
          <cell r="K1528">
            <v>1673.78</v>
          </cell>
          <cell r="O1528">
            <v>38036.019999999997</v>
          </cell>
          <cell r="U1528">
            <v>41122</v>
          </cell>
        </row>
        <row r="1529">
          <cell r="C1529">
            <v>66</v>
          </cell>
          <cell r="F1529">
            <v>5226.51</v>
          </cell>
          <cell r="K1529">
            <v>150.91999999999999</v>
          </cell>
          <cell r="O1529">
            <v>3429.5</v>
          </cell>
          <cell r="U1529">
            <v>41122</v>
          </cell>
        </row>
        <row r="1530">
          <cell r="C1530">
            <v>62</v>
          </cell>
          <cell r="F1530">
            <v>22223.73</v>
          </cell>
          <cell r="K1530">
            <v>182.02</v>
          </cell>
          <cell r="O1530">
            <v>4136.26</v>
          </cell>
          <cell r="U1530">
            <v>41122</v>
          </cell>
        </row>
        <row r="1531">
          <cell r="C1531">
            <v>64</v>
          </cell>
          <cell r="F1531">
            <v>70180.3</v>
          </cell>
          <cell r="K1531">
            <v>597.75</v>
          </cell>
          <cell r="O1531">
            <v>13583.63</v>
          </cell>
          <cell r="U1531">
            <v>41122</v>
          </cell>
        </row>
        <row r="1532">
          <cell r="C1532">
            <v>66</v>
          </cell>
          <cell r="F1532">
            <v>11858.79</v>
          </cell>
          <cell r="K1532">
            <v>84.24</v>
          </cell>
          <cell r="O1532">
            <v>1914.29</v>
          </cell>
          <cell r="U1532">
            <v>41122</v>
          </cell>
        </row>
        <row r="1533">
          <cell r="C1533">
            <v>66</v>
          </cell>
          <cell r="F1533">
            <v>5201.07</v>
          </cell>
          <cell r="K1533">
            <v>150.18</v>
          </cell>
          <cell r="O1533">
            <v>3412.82</v>
          </cell>
          <cell r="U1533">
            <v>41122</v>
          </cell>
        </row>
        <row r="1534">
          <cell r="C1534">
            <v>66</v>
          </cell>
          <cell r="F1534">
            <v>10173.799999999999</v>
          </cell>
          <cell r="K1534">
            <v>82.04</v>
          </cell>
          <cell r="O1534">
            <v>1864.31</v>
          </cell>
          <cell r="U1534">
            <v>41122</v>
          </cell>
        </row>
        <row r="1535">
          <cell r="C1535">
            <v>62</v>
          </cell>
          <cell r="F1535">
            <v>479822.53</v>
          </cell>
          <cell r="K1535">
            <v>13949.44</v>
          </cell>
          <cell r="O1535">
            <v>316995.59999999998</v>
          </cell>
          <cell r="U1535">
            <v>41122</v>
          </cell>
        </row>
        <row r="1536">
          <cell r="C1536">
            <v>64</v>
          </cell>
          <cell r="F1536">
            <v>434939.34</v>
          </cell>
          <cell r="K1536">
            <v>12702.16</v>
          </cell>
          <cell r="O1536">
            <v>315457.44</v>
          </cell>
          <cell r="U1536">
            <v>41122</v>
          </cell>
        </row>
        <row r="1537">
          <cell r="C1537">
            <v>66</v>
          </cell>
          <cell r="F1537">
            <v>218855.57</v>
          </cell>
          <cell r="K1537">
            <v>6377.02</v>
          </cell>
          <cell r="O1537">
            <v>144915.18</v>
          </cell>
          <cell r="U1537">
            <v>41122</v>
          </cell>
        </row>
        <row r="1538">
          <cell r="C1538">
            <v>67</v>
          </cell>
          <cell r="F1538">
            <v>6895.41</v>
          </cell>
          <cell r="K1538">
            <v>179.27</v>
          </cell>
          <cell r="O1538">
            <v>4073.79</v>
          </cell>
          <cell r="U1538">
            <v>41122</v>
          </cell>
        </row>
        <row r="1539">
          <cell r="C1539">
            <v>68</v>
          </cell>
          <cell r="F1539">
            <v>26009.54</v>
          </cell>
          <cell r="K1539">
            <v>751.03</v>
          </cell>
          <cell r="O1539">
            <v>17066.810000000001</v>
          </cell>
          <cell r="U1539">
            <v>41122</v>
          </cell>
        </row>
        <row r="1540">
          <cell r="C1540">
            <v>92</v>
          </cell>
          <cell r="F1540">
            <v>-5980.21</v>
          </cell>
          <cell r="K1540">
            <v>0</v>
          </cell>
          <cell r="O1540">
            <v>0</v>
          </cell>
          <cell r="U1540">
            <v>41122</v>
          </cell>
        </row>
        <row r="1541">
          <cell r="C1541">
            <v>94</v>
          </cell>
          <cell r="F1541">
            <v>-27920.91</v>
          </cell>
          <cell r="K1541">
            <v>0</v>
          </cell>
          <cell r="O1541">
            <v>0</v>
          </cell>
          <cell r="U1541">
            <v>41122</v>
          </cell>
        </row>
        <row r="1542">
          <cell r="C1542">
            <v>62</v>
          </cell>
          <cell r="F1542">
            <v>698114.72</v>
          </cell>
          <cell r="K1542">
            <v>5847.18</v>
          </cell>
          <cell r="O1542">
            <v>132875.48000000001</v>
          </cell>
          <cell r="U1542">
            <v>41122</v>
          </cell>
        </row>
        <row r="1543">
          <cell r="C1543">
            <v>64</v>
          </cell>
          <cell r="F1543">
            <v>692365.04</v>
          </cell>
          <cell r="K1543">
            <v>6106.97</v>
          </cell>
          <cell r="O1543">
            <v>133289.22</v>
          </cell>
          <cell r="U1543">
            <v>41122</v>
          </cell>
        </row>
        <row r="1544">
          <cell r="C1544">
            <v>66</v>
          </cell>
          <cell r="F1544">
            <v>275646.99</v>
          </cell>
          <cell r="K1544">
            <v>2222.66</v>
          </cell>
          <cell r="O1544">
            <v>50509.13</v>
          </cell>
          <cell r="U1544">
            <v>41122</v>
          </cell>
        </row>
        <row r="1545">
          <cell r="C1545">
            <v>67</v>
          </cell>
          <cell r="F1545">
            <v>530.91999999999996</v>
          </cell>
          <cell r="K1545">
            <v>1.01</v>
          </cell>
          <cell r="O1545">
            <v>23.02</v>
          </cell>
          <cell r="U1545">
            <v>41122</v>
          </cell>
        </row>
        <row r="1546">
          <cell r="C1546">
            <v>68</v>
          </cell>
          <cell r="F1546">
            <v>36253.599999999999</v>
          </cell>
          <cell r="K1546">
            <v>322.94</v>
          </cell>
          <cell r="O1546">
            <v>7338.72</v>
          </cell>
          <cell r="U1546">
            <v>41122</v>
          </cell>
        </row>
        <row r="1547">
          <cell r="C1547">
            <v>64</v>
          </cell>
          <cell r="F1547">
            <v>26542.49</v>
          </cell>
          <cell r="K1547">
            <v>1958.69</v>
          </cell>
          <cell r="O1547">
            <v>16591.66</v>
          </cell>
          <cell r="U1547">
            <v>41122</v>
          </cell>
        </row>
        <row r="1548">
          <cell r="C1548">
            <v>64</v>
          </cell>
          <cell r="F1548">
            <v>70874.67</v>
          </cell>
          <cell r="K1548">
            <v>1121.29</v>
          </cell>
          <cell r="O1548">
            <v>9366.94</v>
          </cell>
          <cell r="U1548">
            <v>41122</v>
          </cell>
        </row>
        <row r="1549">
          <cell r="C1549">
            <v>64</v>
          </cell>
          <cell r="F1549">
            <v>30477.119999999999</v>
          </cell>
          <cell r="K1549">
            <v>0</v>
          </cell>
          <cell r="O1549">
            <v>16293.29</v>
          </cell>
          <cell r="U1549">
            <v>41122</v>
          </cell>
        </row>
        <row r="1550">
          <cell r="C1550">
            <v>4</v>
          </cell>
          <cell r="F1550">
            <v>8.77</v>
          </cell>
          <cell r="K1550">
            <v>0.1</v>
          </cell>
          <cell r="O1550">
            <v>2.3199999999999998</v>
          </cell>
          <cell r="U1550">
            <v>41122</v>
          </cell>
        </row>
        <row r="1551">
          <cell r="C1551">
            <v>16</v>
          </cell>
          <cell r="F1551">
            <v>100.5</v>
          </cell>
          <cell r="K1551">
            <v>1.05</v>
          </cell>
          <cell r="O1551">
            <v>23.9</v>
          </cell>
          <cell r="U1551">
            <v>41122</v>
          </cell>
        </row>
        <row r="1552">
          <cell r="C1552">
            <v>2</v>
          </cell>
          <cell r="F1552">
            <v>43090.720000000001</v>
          </cell>
          <cell r="K1552">
            <v>572.1</v>
          </cell>
          <cell r="O1552">
            <v>13003.99</v>
          </cell>
          <cell r="U1552">
            <v>41122</v>
          </cell>
        </row>
        <row r="1553">
          <cell r="C1553">
            <v>15</v>
          </cell>
          <cell r="F1553">
            <v>3</v>
          </cell>
          <cell r="K1553">
            <v>0</v>
          </cell>
          <cell r="O1553">
            <v>0</v>
          </cell>
          <cell r="U1553">
            <v>41122</v>
          </cell>
        </row>
        <row r="1554">
          <cell r="C1554">
            <v>16</v>
          </cell>
          <cell r="F1554">
            <v>1365.79</v>
          </cell>
          <cell r="K1554">
            <v>16.78</v>
          </cell>
          <cell r="O1554">
            <v>381.56</v>
          </cell>
          <cell r="U1554">
            <v>41122</v>
          </cell>
        </row>
        <row r="1555">
          <cell r="C1555">
            <v>2</v>
          </cell>
          <cell r="F1555">
            <v>227.24</v>
          </cell>
          <cell r="K1555">
            <v>0</v>
          </cell>
          <cell r="O1555">
            <v>0</v>
          </cell>
          <cell r="U1555">
            <v>41122</v>
          </cell>
        </row>
        <row r="1556">
          <cell r="C1556">
            <v>62</v>
          </cell>
          <cell r="F1556">
            <v>1546.08</v>
          </cell>
          <cell r="K1556">
            <v>0</v>
          </cell>
          <cell r="O1556">
            <v>0</v>
          </cell>
          <cell r="U1556">
            <v>41122</v>
          </cell>
        </row>
        <row r="1557">
          <cell r="C1557">
            <v>64</v>
          </cell>
          <cell r="F1557">
            <v>247.19</v>
          </cell>
          <cell r="K1557">
            <v>0</v>
          </cell>
          <cell r="O1557">
            <v>0</v>
          </cell>
          <cell r="U1557">
            <v>41122</v>
          </cell>
        </row>
        <row r="1558">
          <cell r="C1558">
            <v>66</v>
          </cell>
          <cell r="F1558">
            <v>87.12</v>
          </cell>
          <cell r="K1558">
            <v>0</v>
          </cell>
          <cell r="O1558">
            <v>0</v>
          </cell>
          <cell r="U1558">
            <v>41122</v>
          </cell>
        </row>
        <row r="1559">
          <cell r="C1559">
            <v>2</v>
          </cell>
          <cell r="F1559">
            <v>117</v>
          </cell>
          <cell r="K1559">
            <v>0</v>
          </cell>
          <cell r="O1559">
            <v>0</v>
          </cell>
          <cell r="U1559">
            <v>41122</v>
          </cell>
        </row>
        <row r="1560">
          <cell r="C1560">
            <v>16</v>
          </cell>
          <cell r="F1560">
            <v>13</v>
          </cell>
          <cell r="K1560">
            <v>0</v>
          </cell>
          <cell r="O1560">
            <v>0</v>
          </cell>
          <cell r="U1560">
            <v>41122</v>
          </cell>
        </row>
        <row r="1561">
          <cell r="C1561">
            <v>62</v>
          </cell>
          <cell r="F1561">
            <v>143</v>
          </cell>
          <cell r="K1561">
            <v>0</v>
          </cell>
          <cell r="O1561">
            <v>0</v>
          </cell>
          <cell r="U1561">
            <v>41122</v>
          </cell>
        </row>
        <row r="1562">
          <cell r="C1562">
            <v>64</v>
          </cell>
          <cell r="F1562">
            <v>104</v>
          </cell>
          <cell r="K1562">
            <v>0</v>
          </cell>
          <cell r="O1562">
            <v>0</v>
          </cell>
          <cell r="U1562">
            <v>41122</v>
          </cell>
        </row>
        <row r="1563">
          <cell r="C1563">
            <v>66</v>
          </cell>
          <cell r="F1563">
            <v>78</v>
          </cell>
          <cell r="K1563">
            <v>0</v>
          </cell>
          <cell r="O1563">
            <v>0</v>
          </cell>
          <cell r="U1563">
            <v>41122</v>
          </cell>
        </row>
        <row r="1564">
          <cell r="C1564">
            <v>68</v>
          </cell>
          <cell r="F1564">
            <v>13</v>
          </cell>
          <cell r="K1564">
            <v>0</v>
          </cell>
          <cell r="O1564">
            <v>0</v>
          </cell>
          <cell r="U1564">
            <v>41122</v>
          </cell>
        </row>
        <row r="1565">
          <cell r="C1565">
            <v>62</v>
          </cell>
          <cell r="F1565">
            <v>12985.88</v>
          </cell>
          <cell r="K1565">
            <v>0</v>
          </cell>
          <cell r="O1565">
            <v>0</v>
          </cell>
          <cell r="U1565">
            <v>41122</v>
          </cell>
        </row>
        <row r="1566">
          <cell r="C1566">
            <v>64</v>
          </cell>
          <cell r="F1566">
            <v>3250</v>
          </cell>
          <cell r="K1566">
            <v>0</v>
          </cell>
          <cell r="O1566">
            <v>0</v>
          </cell>
          <cell r="U1566">
            <v>41122</v>
          </cell>
        </row>
        <row r="1567">
          <cell r="C1567">
            <v>66</v>
          </cell>
          <cell r="F1567">
            <v>13806</v>
          </cell>
          <cell r="K1567">
            <v>0</v>
          </cell>
          <cell r="O1567">
            <v>0</v>
          </cell>
          <cell r="U1567">
            <v>41122</v>
          </cell>
        </row>
        <row r="1568">
          <cell r="C1568">
            <v>1</v>
          </cell>
          <cell r="F1568">
            <v>20.36</v>
          </cell>
          <cell r="K1568">
            <v>0.18</v>
          </cell>
          <cell r="O1568">
            <v>4.2</v>
          </cell>
          <cell r="U1568">
            <v>41122</v>
          </cell>
        </row>
        <row r="1569">
          <cell r="C1569">
            <v>2</v>
          </cell>
          <cell r="F1569">
            <v>285.04000000000002</v>
          </cell>
          <cell r="K1569">
            <v>2.52</v>
          </cell>
          <cell r="O1569">
            <v>58.8</v>
          </cell>
          <cell r="U1569">
            <v>41122</v>
          </cell>
        </row>
        <row r="1570">
          <cell r="C1570">
            <v>16</v>
          </cell>
          <cell r="F1570">
            <v>447.92</v>
          </cell>
          <cell r="K1570">
            <v>3.96</v>
          </cell>
          <cell r="O1570">
            <v>92.4</v>
          </cell>
          <cell r="U1570">
            <v>41122</v>
          </cell>
        </row>
        <row r="1571">
          <cell r="C1571">
            <v>0</v>
          </cell>
          <cell r="F1571">
            <v>1437.13</v>
          </cell>
          <cell r="K1571">
            <v>8.98</v>
          </cell>
          <cell r="O1571">
            <v>184.33</v>
          </cell>
          <cell r="U1571">
            <v>41122</v>
          </cell>
        </row>
        <row r="1572">
          <cell r="C1572">
            <v>1</v>
          </cell>
          <cell r="F1572">
            <v>117.57</v>
          </cell>
          <cell r="K1572">
            <v>0.65</v>
          </cell>
          <cell r="O1572">
            <v>13.39</v>
          </cell>
          <cell r="U1572">
            <v>41122</v>
          </cell>
        </row>
        <row r="1573">
          <cell r="C1573">
            <v>2</v>
          </cell>
          <cell r="F1573">
            <v>305.93</v>
          </cell>
          <cell r="K1573">
            <v>1.8</v>
          </cell>
          <cell r="O1573">
            <v>37.08</v>
          </cell>
          <cell r="U1573">
            <v>41122</v>
          </cell>
        </row>
        <row r="1574">
          <cell r="C1574">
            <v>4</v>
          </cell>
          <cell r="F1574">
            <v>7.94</v>
          </cell>
          <cell r="K1574">
            <v>0.05</v>
          </cell>
          <cell r="O1574">
            <v>1.03</v>
          </cell>
          <cell r="U1574">
            <v>41122</v>
          </cell>
        </row>
        <row r="1575">
          <cell r="C1575">
            <v>16</v>
          </cell>
          <cell r="F1575">
            <v>18.75</v>
          </cell>
          <cell r="K1575">
            <v>0.1</v>
          </cell>
          <cell r="O1575">
            <v>2.06</v>
          </cell>
          <cell r="U1575">
            <v>41122</v>
          </cell>
        </row>
        <row r="1576">
          <cell r="C1576">
            <v>0</v>
          </cell>
          <cell r="F1576">
            <v>11.36</v>
          </cell>
          <cell r="K1576">
            <v>0.05</v>
          </cell>
          <cell r="O1576">
            <v>1.06</v>
          </cell>
          <cell r="U1576">
            <v>41122</v>
          </cell>
        </row>
        <row r="1577">
          <cell r="C1577">
            <v>1</v>
          </cell>
          <cell r="F1577">
            <v>1053.68</v>
          </cell>
          <cell r="K1577">
            <v>5.03</v>
          </cell>
          <cell r="O1577">
            <v>110.12</v>
          </cell>
          <cell r="U1577">
            <v>41122</v>
          </cell>
        </row>
        <row r="1578">
          <cell r="C1578">
            <v>2</v>
          </cell>
          <cell r="F1578">
            <v>548.89</v>
          </cell>
          <cell r="K1578">
            <v>2.99</v>
          </cell>
          <cell r="O1578">
            <v>67.81</v>
          </cell>
          <cell r="U1578">
            <v>41122</v>
          </cell>
        </row>
        <row r="1579">
          <cell r="C1579">
            <v>15</v>
          </cell>
          <cell r="F1579">
            <v>88.75</v>
          </cell>
          <cell r="K1579">
            <v>0.89</v>
          </cell>
          <cell r="O1579">
            <v>20.239999999999998</v>
          </cell>
          <cell r="U1579">
            <v>41122</v>
          </cell>
        </row>
        <row r="1580">
          <cell r="C1580">
            <v>15</v>
          </cell>
          <cell r="F1580">
            <v>677.69</v>
          </cell>
          <cell r="K1580">
            <v>3.56</v>
          </cell>
          <cell r="O1580">
            <v>80.790000000000006</v>
          </cell>
          <cell r="U1580">
            <v>41122</v>
          </cell>
        </row>
        <row r="1581">
          <cell r="C1581">
            <v>15</v>
          </cell>
          <cell r="F1581">
            <v>4691.92</v>
          </cell>
          <cell r="K1581">
            <v>33.950000000000003</v>
          </cell>
          <cell r="O1581">
            <v>771.71</v>
          </cell>
          <cell r="U1581">
            <v>41122</v>
          </cell>
        </row>
        <row r="1582">
          <cell r="C1582">
            <v>15</v>
          </cell>
          <cell r="F1582">
            <v>35.78</v>
          </cell>
          <cell r="K1582">
            <v>0.37</v>
          </cell>
          <cell r="O1582">
            <v>8.4499999999999993</v>
          </cell>
          <cell r="U1582">
            <v>41122</v>
          </cell>
        </row>
        <row r="1583">
          <cell r="C1583">
            <v>0</v>
          </cell>
          <cell r="F1583">
            <v>508.55</v>
          </cell>
          <cell r="K1583">
            <v>5.31</v>
          </cell>
          <cell r="O1583">
            <v>119.36</v>
          </cell>
          <cell r="U1583">
            <v>41122</v>
          </cell>
        </row>
        <row r="1584">
          <cell r="C1584">
            <v>1</v>
          </cell>
          <cell r="F1584">
            <v>477.58</v>
          </cell>
          <cell r="K1584">
            <v>5.18</v>
          </cell>
          <cell r="O1584">
            <v>115.84</v>
          </cell>
          <cell r="U1584">
            <v>41122</v>
          </cell>
        </row>
        <row r="1585">
          <cell r="C1585">
            <v>2</v>
          </cell>
          <cell r="F1585">
            <v>13568.11</v>
          </cell>
          <cell r="K1585">
            <v>154.27000000000001</v>
          </cell>
          <cell r="O1585">
            <v>3418.36</v>
          </cell>
          <cell r="U1585">
            <v>41122</v>
          </cell>
        </row>
        <row r="1586">
          <cell r="C1586">
            <v>4</v>
          </cell>
          <cell r="F1586">
            <v>839.7</v>
          </cell>
          <cell r="K1586">
            <v>9.8800000000000008</v>
          </cell>
          <cell r="O1586">
            <v>221.95</v>
          </cell>
          <cell r="U1586">
            <v>41122</v>
          </cell>
        </row>
        <row r="1587">
          <cell r="C1587">
            <v>15</v>
          </cell>
          <cell r="F1587">
            <v>12.69</v>
          </cell>
          <cell r="K1587">
            <v>0.1</v>
          </cell>
          <cell r="O1587">
            <v>2.19</v>
          </cell>
          <cell r="U1587">
            <v>41122</v>
          </cell>
        </row>
        <row r="1588">
          <cell r="C1588">
            <v>16</v>
          </cell>
          <cell r="F1588">
            <v>3807.44</v>
          </cell>
          <cell r="K1588">
            <v>43.32</v>
          </cell>
          <cell r="O1588">
            <v>972.34</v>
          </cell>
          <cell r="U1588">
            <v>41122</v>
          </cell>
        </row>
        <row r="1589">
          <cell r="C1589">
            <v>17</v>
          </cell>
          <cell r="F1589">
            <v>41.32</v>
          </cell>
          <cell r="K1589">
            <v>0.39</v>
          </cell>
          <cell r="O1589">
            <v>8.65</v>
          </cell>
          <cell r="U1589">
            <v>41122</v>
          </cell>
        </row>
        <row r="1590">
          <cell r="C1590">
            <v>18</v>
          </cell>
          <cell r="F1590">
            <v>98.58</v>
          </cell>
          <cell r="K1590">
            <v>0.97</v>
          </cell>
          <cell r="O1590">
            <v>21.57</v>
          </cell>
          <cell r="U1590">
            <v>41122</v>
          </cell>
        </row>
        <row r="1591">
          <cell r="C1591">
            <v>0</v>
          </cell>
          <cell r="F1591">
            <v>9575.6299999999992</v>
          </cell>
          <cell r="K1591">
            <v>72.3</v>
          </cell>
          <cell r="O1591">
            <v>1567.14</v>
          </cell>
          <cell r="U1591">
            <v>41122</v>
          </cell>
        </row>
        <row r="1592">
          <cell r="C1592">
            <v>1</v>
          </cell>
          <cell r="F1592">
            <v>4344.78</v>
          </cell>
          <cell r="K1592">
            <v>26.59</v>
          </cell>
          <cell r="O1592">
            <v>603.01</v>
          </cell>
          <cell r="U1592">
            <v>41122</v>
          </cell>
        </row>
        <row r="1593">
          <cell r="C1593">
            <v>2</v>
          </cell>
          <cell r="F1593">
            <v>11170.85</v>
          </cell>
          <cell r="K1593">
            <v>98.28</v>
          </cell>
          <cell r="O1593">
            <v>2221.61</v>
          </cell>
          <cell r="U1593">
            <v>41122</v>
          </cell>
        </row>
        <row r="1594">
          <cell r="C1594">
            <v>4</v>
          </cell>
          <cell r="F1594">
            <v>1196.21</v>
          </cell>
          <cell r="K1594">
            <v>11.52</v>
          </cell>
          <cell r="O1594">
            <v>266.64999999999998</v>
          </cell>
          <cell r="U1594">
            <v>41122</v>
          </cell>
        </row>
        <row r="1595">
          <cell r="C1595">
            <v>15</v>
          </cell>
          <cell r="F1595">
            <v>63.72</v>
          </cell>
          <cell r="K1595">
            <v>0.15</v>
          </cell>
          <cell r="O1595">
            <v>3.18</v>
          </cell>
          <cell r="U1595">
            <v>41122</v>
          </cell>
        </row>
        <row r="1596">
          <cell r="C1596">
            <v>16</v>
          </cell>
          <cell r="F1596">
            <v>2042.4</v>
          </cell>
          <cell r="K1596">
            <v>15.17</v>
          </cell>
          <cell r="O1596">
            <v>345.21</v>
          </cell>
          <cell r="U1596">
            <v>41122</v>
          </cell>
        </row>
        <row r="1597">
          <cell r="C1597">
            <v>17</v>
          </cell>
          <cell r="F1597">
            <v>15.64</v>
          </cell>
          <cell r="K1597">
            <v>0.1</v>
          </cell>
          <cell r="O1597">
            <v>2.12</v>
          </cell>
          <cell r="U1597">
            <v>41122</v>
          </cell>
        </row>
        <row r="1598">
          <cell r="C1598">
            <v>18</v>
          </cell>
          <cell r="F1598">
            <v>21.21</v>
          </cell>
          <cell r="K1598">
            <v>0.16</v>
          </cell>
          <cell r="O1598">
            <v>3.66</v>
          </cell>
          <cell r="U1598">
            <v>41122</v>
          </cell>
        </row>
        <row r="1599">
          <cell r="C1599">
            <v>1</v>
          </cell>
          <cell r="F1599">
            <v>109.04</v>
          </cell>
          <cell r="K1599">
            <v>0.64</v>
          </cell>
          <cell r="O1599">
            <v>14.64</v>
          </cell>
          <cell r="U1599">
            <v>41122</v>
          </cell>
        </row>
        <row r="1600">
          <cell r="C1600">
            <v>2</v>
          </cell>
          <cell r="F1600">
            <v>251.01</v>
          </cell>
          <cell r="K1600">
            <v>1.36</v>
          </cell>
          <cell r="O1600">
            <v>31.36</v>
          </cell>
          <cell r="U1600">
            <v>41122</v>
          </cell>
        </row>
        <row r="1601">
          <cell r="C1601">
            <v>0</v>
          </cell>
          <cell r="F1601">
            <v>-691.29</v>
          </cell>
          <cell r="K1601">
            <v>64.42</v>
          </cell>
          <cell r="O1601">
            <v>-277.73</v>
          </cell>
          <cell r="U1601">
            <v>41122</v>
          </cell>
        </row>
        <row r="1602">
          <cell r="C1602">
            <v>0</v>
          </cell>
          <cell r="F1602">
            <v>13428386.039999999</v>
          </cell>
          <cell r="K1602">
            <v>176287.31</v>
          </cell>
          <cell r="O1602">
            <v>4043781.01</v>
          </cell>
          <cell r="U1602">
            <v>41122</v>
          </cell>
        </row>
        <row r="1603">
          <cell r="C1603">
            <v>1</v>
          </cell>
          <cell r="F1603">
            <v>97340.78</v>
          </cell>
          <cell r="K1603">
            <v>1101.78</v>
          </cell>
          <cell r="O1603">
            <v>27735.96</v>
          </cell>
          <cell r="U1603">
            <v>41122</v>
          </cell>
        </row>
        <row r="1604">
          <cell r="C1604">
            <v>16</v>
          </cell>
          <cell r="F1604">
            <v>30.2</v>
          </cell>
          <cell r="K1604">
            <v>0.28999999999999998</v>
          </cell>
          <cell r="O1604">
            <v>6.59</v>
          </cell>
          <cell r="U1604">
            <v>41122</v>
          </cell>
        </row>
        <row r="1605">
          <cell r="C1605">
            <v>60</v>
          </cell>
          <cell r="F1605">
            <v>204.85</v>
          </cell>
          <cell r="K1605">
            <v>2.76</v>
          </cell>
          <cell r="O1605">
            <v>62.82</v>
          </cell>
          <cell r="U1605">
            <v>41122</v>
          </cell>
        </row>
        <row r="1606">
          <cell r="C1606">
            <v>70</v>
          </cell>
          <cell r="F1606">
            <v>-15063.34</v>
          </cell>
          <cell r="K1606">
            <v>0</v>
          </cell>
          <cell r="O1606">
            <v>0</v>
          </cell>
          <cell r="U1606">
            <v>41122</v>
          </cell>
        </row>
        <row r="1607">
          <cell r="C1607">
            <v>71</v>
          </cell>
          <cell r="F1607">
            <v>-3.44</v>
          </cell>
          <cell r="K1607">
            <v>0</v>
          </cell>
          <cell r="O1607">
            <v>0</v>
          </cell>
          <cell r="U1607">
            <v>41122</v>
          </cell>
        </row>
        <row r="1608">
          <cell r="C1608">
            <v>72</v>
          </cell>
          <cell r="F1608">
            <v>-13.76</v>
          </cell>
          <cell r="K1608">
            <v>0</v>
          </cell>
          <cell r="O1608">
            <v>0</v>
          </cell>
          <cell r="U1608">
            <v>41122</v>
          </cell>
        </row>
        <row r="1609">
          <cell r="C1609">
            <v>0</v>
          </cell>
          <cell r="F1609">
            <v>640.41</v>
          </cell>
          <cell r="K1609">
            <v>-58.27</v>
          </cell>
          <cell r="O1609">
            <v>250.65</v>
          </cell>
          <cell r="U1609">
            <v>41122</v>
          </cell>
        </row>
        <row r="1610">
          <cell r="C1610">
            <v>0</v>
          </cell>
          <cell r="F1610">
            <v>3395.96</v>
          </cell>
          <cell r="K1610">
            <v>0</v>
          </cell>
          <cell r="O1610">
            <v>1023.54</v>
          </cell>
          <cell r="U1610">
            <v>41122</v>
          </cell>
        </row>
        <row r="1611">
          <cell r="C1611">
            <v>0</v>
          </cell>
          <cell r="F1611">
            <v>61676.84</v>
          </cell>
          <cell r="K1611">
            <v>2274.7800000000002</v>
          </cell>
          <cell r="O1611">
            <v>17945.259999999998</v>
          </cell>
          <cell r="U1611">
            <v>41122</v>
          </cell>
        </row>
        <row r="1612">
          <cell r="C1612">
            <v>1</v>
          </cell>
          <cell r="F1612">
            <v>1921.85</v>
          </cell>
          <cell r="K1612">
            <v>70.87</v>
          </cell>
          <cell r="O1612">
            <v>594.79</v>
          </cell>
          <cell r="U1612">
            <v>41122</v>
          </cell>
        </row>
        <row r="1613">
          <cell r="C1613">
            <v>15</v>
          </cell>
          <cell r="F1613">
            <v>44.4</v>
          </cell>
          <cell r="K1613">
            <v>1.23</v>
          </cell>
          <cell r="O1613">
            <v>27.89</v>
          </cell>
          <cell r="U1613">
            <v>41122</v>
          </cell>
        </row>
        <row r="1614">
          <cell r="C1614">
            <v>15</v>
          </cell>
          <cell r="F1614">
            <v>5.18</v>
          </cell>
          <cell r="K1614">
            <v>0.05</v>
          </cell>
          <cell r="O1614">
            <v>1.06</v>
          </cell>
          <cell r="U1614">
            <v>41122</v>
          </cell>
        </row>
        <row r="1615">
          <cell r="C1615">
            <v>15</v>
          </cell>
          <cell r="F1615">
            <v>324.07</v>
          </cell>
          <cell r="K1615">
            <v>8.9600000000000009</v>
          </cell>
          <cell r="O1615">
            <v>203.46</v>
          </cell>
          <cell r="U1615">
            <v>41122</v>
          </cell>
        </row>
        <row r="1616">
          <cell r="C1616">
            <v>2</v>
          </cell>
          <cell r="F1616">
            <v>2501.4499999999998</v>
          </cell>
          <cell r="K1616">
            <v>19.78</v>
          </cell>
          <cell r="O1616">
            <v>450.31</v>
          </cell>
          <cell r="U1616">
            <v>41122</v>
          </cell>
        </row>
        <row r="1617">
          <cell r="C1617">
            <v>15</v>
          </cell>
          <cell r="F1617">
            <v>13801.78</v>
          </cell>
          <cell r="K1617">
            <v>119.65</v>
          </cell>
          <cell r="O1617">
            <v>2720.5</v>
          </cell>
          <cell r="U1617">
            <v>41122</v>
          </cell>
        </row>
        <row r="1618">
          <cell r="C1618">
            <v>15</v>
          </cell>
          <cell r="F1618">
            <v>331.31</v>
          </cell>
          <cell r="K1618">
            <v>2.0699999999999998</v>
          </cell>
          <cell r="O1618">
            <v>46.59</v>
          </cell>
          <cell r="U1618">
            <v>41122</v>
          </cell>
        </row>
        <row r="1619">
          <cell r="C1619">
            <v>15</v>
          </cell>
          <cell r="F1619">
            <v>391.61</v>
          </cell>
          <cell r="K1619">
            <v>3.32</v>
          </cell>
          <cell r="O1619">
            <v>75.099999999999994</v>
          </cell>
          <cell r="U1619">
            <v>41122</v>
          </cell>
        </row>
        <row r="1620">
          <cell r="C1620">
            <v>2</v>
          </cell>
          <cell r="F1620">
            <v>19.920000000000002</v>
          </cell>
          <cell r="K1620">
            <v>0.18</v>
          </cell>
          <cell r="O1620">
            <v>4.2</v>
          </cell>
          <cell r="U1620">
            <v>41122</v>
          </cell>
        </row>
        <row r="1621">
          <cell r="C1621">
            <v>15</v>
          </cell>
          <cell r="F1621">
            <v>2276.13</v>
          </cell>
          <cell r="K1621">
            <v>16.34</v>
          </cell>
          <cell r="O1621">
            <v>370.75</v>
          </cell>
          <cell r="U1621">
            <v>41122</v>
          </cell>
        </row>
        <row r="1622">
          <cell r="C1622">
            <v>2</v>
          </cell>
          <cell r="F1622">
            <v>46.89</v>
          </cell>
          <cell r="K1622">
            <v>0.41</v>
          </cell>
          <cell r="O1622">
            <v>9.11</v>
          </cell>
          <cell r="U1622">
            <v>41122</v>
          </cell>
        </row>
        <row r="1623">
          <cell r="C1623">
            <v>15</v>
          </cell>
          <cell r="F1623">
            <v>82805.95</v>
          </cell>
          <cell r="K1623">
            <v>842.74</v>
          </cell>
          <cell r="O1623">
            <v>19147.810000000001</v>
          </cell>
          <cell r="U1623">
            <v>41122</v>
          </cell>
        </row>
        <row r="1624">
          <cell r="C1624">
            <v>2</v>
          </cell>
          <cell r="F1624">
            <v>1418.02</v>
          </cell>
          <cell r="K1624">
            <v>3.8</v>
          </cell>
          <cell r="O1624">
            <v>86.39</v>
          </cell>
          <cell r="U1624">
            <v>41122</v>
          </cell>
        </row>
        <row r="1625">
          <cell r="C1625">
            <v>15</v>
          </cell>
          <cell r="F1625">
            <v>7303.8</v>
          </cell>
          <cell r="K1625">
            <v>28.09</v>
          </cell>
          <cell r="O1625">
            <v>638.9</v>
          </cell>
          <cell r="U1625">
            <v>41122</v>
          </cell>
        </row>
        <row r="1626">
          <cell r="C1626">
            <v>15</v>
          </cell>
          <cell r="F1626">
            <v>33.74</v>
          </cell>
          <cell r="K1626">
            <v>0.17</v>
          </cell>
          <cell r="O1626">
            <v>3.76</v>
          </cell>
          <cell r="U1626">
            <v>41122</v>
          </cell>
        </row>
        <row r="1627">
          <cell r="C1627">
            <v>2</v>
          </cell>
          <cell r="F1627">
            <v>1977.66</v>
          </cell>
          <cell r="K1627">
            <v>6.41</v>
          </cell>
          <cell r="O1627">
            <v>145.51</v>
          </cell>
          <cell r="U1627">
            <v>41122</v>
          </cell>
        </row>
        <row r="1628">
          <cell r="C1628">
            <v>15</v>
          </cell>
          <cell r="F1628">
            <v>8318.94</v>
          </cell>
          <cell r="K1628">
            <v>46.84</v>
          </cell>
          <cell r="O1628">
            <v>1064.02</v>
          </cell>
          <cell r="U1628">
            <v>41122</v>
          </cell>
        </row>
        <row r="1629">
          <cell r="C1629">
            <v>15</v>
          </cell>
          <cell r="F1629">
            <v>3628.05</v>
          </cell>
          <cell r="K1629">
            <v>29.77</v>
          </cell>
          <cell r="O1629">
            <v>676.54</v>
          </cell>
          <cell r="U1629">
            <v>41122</v>
          </cell>
        </row>
        <row r="1630">
          <cell r="C1630">
            <v>15</v>
          </cell>
          <cell r="F1630">
            <v>113.72</v>
          </cell>
          <cell r="K1630">
            <v>2.52</v>
          </cell>
          <cell r="O1630">
            <v>57.11</v>
          </cell>
          <cell r="U1630">
            <v>41122</v>
          </cell>
        </row>
        <row r="1631">
          <cell r="C1631">
            <v>0</v>
          </cell>
          <cell r="F1631">
            <v>75.27</v>
          </cell>
          <cell r="K1631">
            <v>0.83</v>
          </cell>
          <cell r="O1631">
            <v>18.809999999999999</v>
          </cell>
          <cell r="U1631">
            <v>41122</v>
          </cell>
        </row>
        <row r="1632">
          <cell r="C1632">
            <v>2</v>
          </cell>
          <cell r="F1632">
            <v>230.59</v>
          </cell>
          <cell r="K1632">
            <v>3.6</v>
          </cell>
          <cell r="O1632">
            <v>82.35</v>
          </cell>
          <cell r="U1632">
            <v>41122</v>
          </cell>
        </row>
        <row r="1633">
          <cell r="C1633">
            <v>16</v>
          </cell>
          <cell r="F1633">
            <v>9.84</v>
          </cell>
          <cell r="K1633">
            <v>0.18</v>
          </cell>
          <cell r="O1633">
            <v>4.17</v>
          </cell>
          <cell r="U1633">
            <v>41122</v>
          </cell>
        </row>
        <row r="1634">
          <cell r="C1634">
            <v>2</v>
          </cell>
          <cell r="F1634">
            <v>113.49</v>
          </cell>
          <cell r="K1634">
            <v>1.1399999999999999</v>
          </cell>
          <cell r="O1634">
            <v>25.95</v>
          </cell>
          <cell r="U1634">
            <v>41122</v>
          </cell>
        </row>
        <row r="1635">
          <cell r="C1635">
            <v>16</v>
          </cell>
          <cell r="F1635">
            <v>2843.31</v>
          </cell>
          <cell r="K1635">
            <v>29.1</v>
          </cell>
          <cell r="O1635">
            <v>661.29</v>
          </cell>
          <cell r="U1635">
            <v>41122</v>
          </cell>
        </row>
        <row r="1636">
          <cell r="C1636">
            <v>0</v>
          </cell>
          <cell r="F1636">
            <v>40.47</v>
          </cell>
          <cell r="K1636">
            <v>0.42</v>
          </cell>
          <cell r="O1636">
            <v>9.56</v>
          </cell>
          <cell r="U1636">
            <v>41122</v>
          </cell>
        </row>
        <row r="1637">
          <cell r="C1637">
            <v>2</v>
          </cell>
          <cell r="F1637">
            <v>23.41</v>
          </cell>
          <cell r="K1637">
            <v>0.21</v>
          </cell>
          <cell r="O1637">
            <v>4.8099999999999996</v>
          </cell>
          <cell r="U1637">
            <v>41122</v>
          </cell>
        </row>
        <row r="1638">
          <cell r="C1638">
            <v>15</v>
          </cell>
          <cell r="F1638">
            <v>37.950000000000003</v>
          </cell>
          <cell r="K1638">
            <v>0.54</v>
          </cell>
          <cell r="O1638">
            <v>12.21</v>
          </cell>
          <cell r="U1638">
            <v>41122</v>
          </cell>
        </row>
        <row r="1639">
          <cell r="C1639">
            <v>15</v>
          </cell>
          <cell r="F1639">
            <v>55.01</v>
          </cell>
          <cell r="K1639">
            <v>0.56000000000000005</v>
          </cell>
          <cell r="O1639">
            <v>12.77</v>
          </cell>
          <cell r="U1639">
            <v>41122</v>
          </cell>
        </row>
        <row r="1640">
          <cell r="C1640">
            <v>0</v>
          </cell>
          <cell r="F1640">
            <v>20.81</v>
          </cell>
          <cell r="K1640">
            <v>0.2</v>
          </cell>
          <cell r="O1640">
            <v>4.6100000000000003</v>
          </cell>
          <cell r="U1640">
            <v>41122</v>
          </cell>
        </row>
        <row r="1641">
          <cell r="C1641">
            <v>2</v>
          </cell>
          <cell r="F1641">
            <v>31.91</v>
          </cell>
          <cell r="K1641">
            <v>0.4</v>
          </cell>
          <cell r="O1641">
            <v>9.32</v>
          </cell>
          <cell r="U1641">
            <v>41122</v>
          </cell>
        </row>
        <row r="1642">
          <cell r="C1642">
            <v>15</v>
          </cell>
          <cell r="F1642">
            <v>11.2</v>
          </cell>
          <cell r="K1642">
            <v>0.12</v>
          </cell>
          <cell r="O1642">
            <v>2.76</v>
          </cell>
          <cell r="U1642">
            <v>41122</v>
          </cell>
        </row>
        <row r="1643">
          <cell r="C1643">
            <v>16</v>
          </cell>
          <cell r="F1643">
            <v>12.06</v>
          </cell>
          <cell r="K1643">
            <v>0.14000000000000001</v>
          </cell>
          <cell r="O1643">
            <v>3.3</v>
          </cell>
          <cell r="U1643">
            <v>41122</v>
          </cell>
        </row>
        <row r="1644">
          <cell r="C1644">
            <v>2</v>
          </cell>
          <cell r="F1644">
            <v>10.24</v>
          </cell>
          <cell r="K1644">
            <v>0.18</v>
          </cell>
          <cell r="O1644">
            <v>4.17</v>
          </cell>
          <cell r="U1644">
            <v>41122</v>
          </cell>
        </row>
        <row r="1645">
          <cell r="C1645">
            <v>15</v>
          </cell>
          <cell r="F1645">
            <v>59.86</v>
          </cell>
          <cell r="K1645">
            <v>0.65</v>
          </cell>
          <cell r="O1645">
            <v>14.77</v>
          </cell>
          <cell r="U1645">
            <v>41122</v>
          </cell>
        </row>
        <row r="1646">
          <cell r="C1646">
            <v>15</v>
          </cell>
          <cell r="F1646">
            <v>2957.55</v>
          </cell>
          <cell r="K1646">
            <v>81.5</v>
          </cell>
          <cell r="O1646">
            <v>1835.32</v>
          </cell>
          <cell r="U1646">
            <v>41122</v>
          </cell>
        </row>
        <row r="1647">
          <cell r="C1647">
            <v>2</v>
          </cell>
          <cell r="F1647">
            <v>1.1200000000000001</v>
          </cell>
          <cell r="K1647">
            <v>0.02</v>
          </cell>
          <cell r="O1647">
            <v>0.46</v>
          </cell>
          <cell r="U1647">
            <v>41122</v>
          </cell>
        </row>
        <row r="1648">
          <cell r="C1648">
            <v>15</v>
          </cell>
          <cell r="F1648">
            <v>3974.14</v>
          </cell>
          <cell r="K1648">
            <v>73.069999999999993</v>
          </cell>
          <cell r="O1648">
            <v>1628.94</v>
          </cell>
          <cell r="U1648">
            <v>41122</v>
          </cell>
        </row>
        <row r="1649">
          <cell r="C1649">
            <v>62</v>
          </cell>
          <cell r="F1649">
            <v>39442.959999999999</v>
          </cell>
          <cell r="K1649">
            <v>969.66</v>
          </cell>
          <cell r="O1649">
            <v>22035.24</v>
          </cell>
          <cell r="U1649">
            <v>41122</v>
          </cell>
        </row>
        <row r="1650">
          <cell r="C1650">
            <v>64</v>
          </cell>
          <cell r="F1650">
            <v>257173.47</v>
          </cell>
          <cell r="K1650">
            <v>6376.46</v>
          </cell>
          <cell r="O1650">
            <v>144902.57999999999</v>
          </cell>
          <cell r="U1650">
            <v>41122</v>
          </cell>
        </row>
        <row r="1651">
          <cell r="C1651">
            <v>66</v>
          </cell>
          <cell r="F1651">
            <v>51503.72</v>
          </cell>
          <cell r="K1651">
            <v>1242.4000000000001</v>
          </cell>
          <cell r="O1651">
            <v>28233.05</v>
          </cell>
          <cell r="U1651">
            <v>41122</v>
          </cell>
        </row>
        <row r="1652">
          <cell r="C1652">
            <v>92</v>
          </cell>
          <cell r="F1652">
            <v>-11963.78</v>
          </cell>
          <cell r="K1652">
            <v>0</v>
          </cell>
          <cell r="O1652">
            <v>0</v>
          </cell>
          <cell r="U1652">
            <v>41122</v>
          </cell>
        </row>
        <row r="1653">
          <cell r="C1653">
            <v>94</v>
          </cell>
          <cell r="F1653">
            <v>-1185.98</v>
          </cell>
          <cell r="K1653">
            <v>0</v>
          </cell>
          <cell r="O1653">
            <v>0</v>
          </cell>
          <cell r="U1653">
            <v>41122</v>
          </cell>
        </row>
        <row r="1654">
          <cell r="C1654">
            <v>64</v>
          </cell>
          <cell r="F1654">
            <v>49501.62</v>
          </cell>
          <cell r="K1654">
            <v>922.41</v>
          </cell>
          <cell r="O1654">
            <v>20961.38</v>
          </cell>
          <cell r="U1654">
            <v>41122</v>
          </cell>
        </row>
        <row r="1655">
          <cell r="C1655">
            <v>62</v>
          </cell>
          <cell r="F1655">
            <v>66881.990000000005</v>
          </cell>
          <cell r="K1655">
            <v>381.59</v>
          </cell>
          <cell r="O1655">
            <v>8671.43</v>
          </cell>
          <cell r="U1655">
            <v>41122</v>
          </cell>
        </row>
        <row r="1656">
          <cell r="C1656">
            <v>64</v>
          </cell>
          <cell r="F1656">
            <v>275840.46999999997</v>
          </cell>
          <cell r="K1656">
            <v>2679.82</v>
          </cell>
          <cell r="O1656">
            <v>60897.96</v>
          </cell>
          <cell r="U1656">
            <v>41122</v>
          </cell>
        </row>
        <row r="1657">
          <cell r="C1657">
            <v>66</v>
          </cell>
          <cell r="F1657">
            <v>32842.230000000003</v>
          </cell>
          <cell r="K1657">
            <v>320.57</v>
          </cell>
          <cell r="O1657">
            <v>7284.71</v>
          </cell>
          <cell r="U1657">
            <v>41122</v>
          </cell>
        </row>
        <row r="1658">
          <cell r="C1658">
            <v>64</v>
          </cell>
          <cell r="F1658">
            <v>51366.19</v>
          </cell>
          <cell r="K1658">
            <v>1273.73</v>
          </cell>
          <cell r="O1658">
            <v>28944.98</v>
          </cell>
          <cell r="U1658">
            <v>41122</v>
          </cell>
        </row>
        <row r="1659">
          <cell r="C1659">
            <v>66</v>
          </cell>
          <cell r="F1659">
            <v>75005.02</v>
          </cell>
          <cell r="K1659">
            <v>1854.83</v>
          </cell>
          <cell r="O1659">
            <v>42150.44</v>
          </cell>
          <cell r="U1659">
            <v>41122</v>
          </cell>
        </row>
        <row r="1660">
          <cell r="C1660">
            <v>64</v>
          </cell>
          <cell r="F1660">
            <v>56545.34</v>
          </cell>
          <cell r="K1660">
            <v>851.47</v>
          </cell>
          <cell r="O1660">
            <v>19349.310000000001</v>
          </cell>
          <cell r="U1660">
            <v>41122</v>
          </cell>
        </row>
        <row r="1661">
          <cell r="C1661">
            <v>64</v>
          </cell>
          <cell r="F1661">
            <v>73309.240000000005</v>
          </cell>
          <cell r="K1661">
            <v>601.70000000000005</v>
          </cell>
          <cell r="O1661">
            <v>13673.51</v>
          </cell>
          <cell r="U1661">
            <v>41122</v>
          </cell>
        </row>
        <row r="1662">
          <cell r="C1662">
            <v>66</v>
          </cell>
          <cell r="F1662">
            <v>61357.63</v>
          </cell>
          <cell r="K1662">
            <v>676.65</v>
          </cell>
          <cell r="O1662">
            <v>15376.52</v>
          </cell>
          <cell r="U1662">
            <v>41122</v>
          </cell>
        </row>
        <row r="1663">
          <cell r="C1663">
            <v>64</v>
          </cell>
          <cell r="F1663">
            <v>19222.27</v>
          </cell>
          <cell r="K1663">
            <v>0</v>
          </cell>
          <cell r="O1663">
            <v>11037.07</v>
          </cell>
          <cell r="U1663">
            <v>41122</v>
          </cell>
        </row>
        <row r="1664">
          <cell r="C1664">
            <v>64</v>
          </cell>
          <cell r="F1664">
            <v>27197.71</v>
          </cell>
          <cell r="K1664">
            <v>0</v>
          </cell>
          <cell r="O1664">
            <v>15797.56</v>
          </cell>
          <cell r="U1664">
            <v>41122</v>
          </cell>
        </row>
        <row r="1665">
          <cell r="C1665">
            <v>15</v>
          </cell>
          <cell r="F1665">
            <v>60.55</v>
          </cell>
          <cell r="K1665">
            <v>1.67</v>
          </cell>
          <cell r="O1665">
            <v>38.03</v>
          </cell>
          <cell r="U1665">
            <v>41122</v>
          </cell>
        </row>
        <row r="1666">
          <cell r="C1666">
            <v>0</v>
          </cell>
          <cell r="F1666">
            <v>58.01</v>
          </cell>
          <cell r="K1666">
            <v>1.59</v>
          </cell>
          <cell r="O1666">
            <v>36.46</v>
          </cell>
          <cell r="U1666">
            <v>41122</v>
          </cell>
        </row>
        <row r="1667">
          <cell r="C1667">
            <v>2</v>
          </cell>
          <cell r="F1667">
            <v>240.53</v>
          </cell>
          <cell r="K1667">
            <v>6.59</v>
          </cell>
          <cell r="O1667">
            <v>151.03</v>
          </cell>
          <cell r="U1667">
            <v>41122</v>
          </cell>
        </row>
        <row r="1668">
          <cell r="C1668">
            <v>4</v>
          </cell>
          <cell r="F1668">
            <v>53.12</v>
          </cell>
          <cell r="K1668">
            <v>1.44</v>
          </cell>
          <cell r="O1668">
            <v>33.36</v>
          </cell>
          <cell r="U1668">
            <v>41122</v>
          </cell>
        </row>
        <row r="1669">
          <cell r="C1669">
            <v>15</v>
          </cell>
          <cell r="F1669">
            <v>50.54</v>
          </cell>
          <cell r="K1669">
            <v>1.38</v>
          </cell>
          <cell r="O1669">
            <v>31.75</v>
          </cell>
          <cell r="U1669">
            <v>41122</v>
          </cell>
        </row>
        <row r="1670">
          <cell r="C1670">
            <v>16</v>
          </cell>
          <cell r="F1670">
            <v>35.17</v>
          </cell>
          <cell r="K1670">
            <v>0.96</v>
          </cell>
          <cell r="O1670">
            <v>22.09</v>
          </cell>
          <cell r="U1670">
            <v>41122</v>
          </cell>
        </row>
        <row r="1671">
          <cell r="C1671">
            <v>2</v>
          </cell>
          <cell r="F1671">
            <v>78.94</v>
          </cell>
          <cell r="K1671">
            <v>2.2000000000000002</v>
          </cell>
          <cell r="O1671">
            <v>49.57</v>
          </cell>
          <cell r="U1671">
            <v>41122</v>
          </cell>
        </row>
        <row r="1672">
          <cell r="C1672">
            <v>15</v>
          </cell>
          <cell r="F1672">
            <v>1123.49</v>
          </cell>
          <cell r="K1672">
            <v>31.07</v>
          </cell>
          <cell r="O1672">
            <v>705.53</v>
          </cell>
          <cell r="U1672">
            <v>41122</v>
          </cell>
        </row>
        <row r="1673">
          <cell r="C1673">
            <v>62</v>
          </cell>
          <cell r="F1673">
            <v>26275.07</v>
          </cell>
          <cell r="K1673">
            <v>0</v>
          </cell>
          <cell r="O1673">
            <v>0</v>
          </cell>
          <cell r="U1673">
            <v>41122</v>
          </cell>
        </row>
        <row r="1674">
          <cell r="C1674">
            <v>64</v>
          </cell>
          <cell r="F1674">
            <v>40554.54</v>
          </cell>
          <cell r="K1674">
            <v>0</v>
          </cell>
          <cell r="O1674">
            <v>0</v>
          </cell>
          <cell r="U1674">
            <v>41122</v>
          </cell>
        </row>
        <row r="1675">
          <cell r="C1675">
            <v>66</v>
          </cell>
          <cell r="F1675">
            <v>19519.04</v>
          </cell>
          <cell r="K1675">
            <v>0</v>
          </cell>
          <cell r="O1675">
            <v>0</v>
          </cell>
          <cell r="U1675">
            <v>41122</v>
          </cell>
        </row>
        <row r="1676">
          <cell r="C1676">
            <v>16</v>
          </cell>
          <cell r="F1676">
            <v>584.76</v>
          </cell>
          <cell r="K1676">
            <v>0</v>
          </cell>
          <cell r="O1676">
            <v>256.45999999999998</v>
          </cell>
          <cell r="U1676">
            <v>41122</v>
          </cell>
        </row>
        <row r="1677">
          <cell r="C1677">
            <v>62</v>
          </cell>
          <cell r="F1677">
            <v>114.15</v>
          </cell>
          <cell r="K1677">
            <v>0.45</v>
          </cell>
          <cell r="O1677">
            <v>4.51</v>
          </cell>
          <cell r="U1677">
            <v>41153</v>
          </cell>
        </row>
        <row r="1678">
          <cell r="C1678">
            <v>68</v>
          </cell>
          <cell r="F1678">
            <v>17468.54</v>
          </cell>
          <cell r="K1678">
            <v>674.03</v>
          </cell>
          <cell r="O1678">
            <v>6705.63</v>
          </cell>
          <cell r="U1678">
            <v>41153</v>
          </cell>
        </row>
        <row r="1679">
          <cell r="C1679">
            <v>62</v>
          </cell>
          <cell r="F1679">
            <v>46743.24</v>
          </cell>
          <cell r="K1679">
            <v>1793.82</v>
          </cell>
          <cell r="O1679">
            <v>17846.04</v>
          </cell>
          <cell r="U1679">
            <v>41153</v>
          </cell>
        </row>
        <row r="1680">
          <cell r="C1680">
            <v>66</v>
          </cell>
          <cell r="F1680">
            <v>59590.09</v>
          </cell>
          <cell r="K1680">
            <v>2155.88</v>
          </cell>
          <cell r="O1680">
            <v>21447.919999999998</v>
          </cell>
          <cell r="U1680">
            <v>41153</v>
          </cell>
        </row>
        <row r="1681">
          <cell r="C1681">
            <v>64</v>
          </cell>
          <cell r="F1681">
            <v>3722.77</v>
          </cell>
          <cell r="K1681">
            <v>122.08</v>
          </cell>
          <cell r="O1681">
            <v>1214.49</v>
          </cell>
          <cell r="U1681">
            <v>41153</v>
          </cell>
        </row>
        <row r="1682">
          <cell r="C1682">
            <v>67</v>
          </cell>
          <cell r="F1682">
            <v>6983.6</v>
          </cell>
          <cell r="K1682">
            <v>240.17</v>
          </cell>
          <cell r="O1682">
            <v>2389.35</v>
          </cell>
          <cell r="U1682">
            <v>41153</v>
          </cell>
        </row>
        <row r="1683">
          <cell r="C1683">
            <v>62</v>
          </cell>
          <cell r="F1683">
            <v>1793.06</v>
          </cell>
          <cell r="K1683">
            <v>43.52</v>
          </cell>
          <cell r="O1683">
            <v>432.96</v>
          </cell>
          <cell r="U1683">
            <v>41153</v>
          </cell>
        </row>
        <row r="1684">
          <cell r="C1684">
            <v>64</v>
          </cell>
          <cell r="F1684">
            <v>5566.18</v>
          </cell>
          <cell r="K1684">
            <v>237.4</v>
          </cell>
          <cell r="O1684">
            <v>2361.8200000000002</v>
          </cell>
          <cell r="U1684">
            <v>41153</v>
          </cell>
        </row>
        <row r="1685">
          <cell r="C1685">
            <v>0</v>
          </cell>
          <cell r="F1685">
            <v>-105.19</v>
          </cell>
          <cell r="K1685">
            <v>-1.41</v>
          </cell>
          <cell r="O1685">
            <v>-32</v>
          </cell>
          <cell r="U1685">
            <v>41153</v>
          </cell>
        </row>
        <row r="1686">
          <cell r="C1686">
            <v>1</v>
          </cell>
          <cell r="F1686">
            <v>25530.7</v>
          </cell>
          <cell r="K1686">
            <v>776.83</v>
          </cell>
          <cell r="O1686">
            <v>7728.27</v>
          </cell>
          <cell r="U1686">
            <v>41153</v>
          </cell>
        </row>
        <row r="1687">
          <cell r="C1687">
            <v>2</v>
          </cell>
          <cell r="F1687">
            <v>5461828.4100000001</v>
          </cell>
          <cell r="K1687">
            <v>168057.17</v>
          </cell>
          <cell r="O1687">
            <v>1673292.82</v>
          </cell>
          <cell r="U1687">
            <v>41153</v>
          </cell>
        </row>
        <row r="1688">
          <cell r="C1688">
            <v>4</v>
          </cell>
          <cell r="F1688">
            <v>302973.08</v>
          </cell>
          <cell r="K1688">
            <v>9253.7099999999991</v>
          </cell>
          <cell r="O1688">
            <v>92184.69</v>
          </cell>
          <cell r="U1688">
            <v>41153</v>
          </cell>
        </row>
        <row r="1689">
          <cell r="C1689">
            <v>15</v>
          </cell>
          <cell r="F1689">
            <v>7267.64</v>
          </cell>
          <cell r="K1689">
            <v>209.54</v>
          </cell>
          <cell r="O1689">
            <v>2084.81</v>
          </cell>
          <cell r="U1689">
            <v>41153</v>
          </cell>
        </row>
        <row r="1690">
          <cell r="C1690">
            <v>16</v>
          </cell>
          <cell r="F1690">
            <v>526726.14</v>
          </cell>
          <cell r="K1690">
            <v>15742.58</v>
          </cell>
          <cell r="O1690">
            <v>156383.18</v>
          </cell>
          <cell r="U1690">
            <v>41153</v>
          </cell>
        </row>
        <row r="1691">
          <cell r="C1691">
            <v>17</v>
          </cell>
          <cell r="F1691">
            <v>72.180000000000007</v>
          </cell>
          <cell r="K1691">
            <v>1.02</v>
          </cell>
          <cell r="O1691">
            <v>10.25</v>
          </cell>
          <cell r="U1691">
            <v>41153</v>
          </cell>
        </row>
        <row r="1692">
          <cell r="C1692">
            <v>18</v>
          </cell>
          <cell r="F1692">
            <v>37537.99</v>
          </cell>
          <cell r="K1692">
            <v>1191.04</v>
          </cell>
          <cell r="O1692">
            <v>11849.16</v>
          </cell>
          <cell r="U1692">
            <v>41153</v>
          </cell>
        </row>
        <row r="1693">
          <cell r="C1693">
            <v>62</v>
          </cell>
          <cell r="F1693">
            <v>1010781.08</v>
          </cell>
          <cell r="K1693">
            <v>36064.230000000003</v>
          </cell>
          <cell r="O1693">
            <v>358878.25</v>
          </cell>
          <cell r="U1693">
            <v>41153</v>
          </cell>
        </row>
        <row r="1694">
          <cell r="C1694">
            <v>64</v>
          </cell>
          <cell r="F1694">
            <v>153208.18</v>
          </cell>
          <cell r="K1694">
            <v>5152.38</v>
          </cell>
          <cell r="O1694">
            <v>51258.96</v>
          </cell>
          <cell r="U1694">
            <v>41153</v>
          </cell>
        </row>
        <row r="1695">
          <cell r="C1695">
            <v>66</v>
          </cell>
          <cell r="F1695">
            <v>406890.03</v>
          </cell>
          <cell r="K1695">
            <v>12280.19</v>
          </cell>
          <cell r="O1695">
            <v>121813.49</v>
          </cell>
          <cell r="U1695">
            <v>41153</v>
          </cell>
        </row>
        <row r="1696">
          <cell r="C1696">
            <v>92</v>
          </cell>
          <cell r="F1696">
            <v>-967.83</v>
          </cell>
          <cell r="K1696">
            <v>0</v>
          </cell>
          <cell r="O1696">
            <v>0</v>
          </cell>
          <cell r="U1696">
            <v>41153</v>
          </cell>
        </row>
        <row r="1697">
          <cell r="C1697">
            <v>96</v>
          </cell>
          <cell r="F1697">
            <v>-583.33000000000004</v>
          </cell>
          <cell r="K1697">
            <v>0</v>
          </cell>
          <cell r="O1697">
            <v>0</v>
          </cell>
          <cell r="U1697">
            <v>41153</v>
          </cell>
        </row>
        <row r="1698">
          <cell r="C1698">
            <v>2</v>
          </cell>
          <cell r="F1698">
            <v>9238.2099999999991</v>
          </cell>
          <cell r="K1698">
            <v>94.13</v>
          </cell>
          <cell r="O1698">
            <v>933.2</v>
          </cell>
          <cell r="U1698">
            <v>41153</v>
          </cell>
        </row>
        <row r="1699">
          <cell r="C1699">
            <v>4</v>
          </cell>
          <cell r="F1699">
            <v>2542.7199999999998</v>
          </cell>
          <cell r="K1699">
            <v>25.78</v>
          </cell>
          <cell r="O1699">
            <v>256.39999999999998</v>
          </cell>
          <cell r="U1699">
            <v>41153</v>
          </cell>
        </row>
        <row r="1700">
          <cell r="C1700">
            <v>16</v>
          </cell>
          <cell r="F1700">
            <v>5435.24</v>
          </cell>
          <cell r="K1700">
            <v>54.6</v>
          </cell>
          <cell r="O1700">
            <v>543.27</v>
          </cell>
          <cell r="U1700">
            <v>41153</v>
          </cell>
        </row>
        <row r="1701">
          <cell r="C1701">
            <v>18</v>
          </cell>
          <cell r="F1701">
            <v>661.28</v>
          </cell>
          <cell r="K1701">
            <v>6.83</v>
          </cell>
          <cell r="O1701">
            <v>67.97</v>
          </cell>
          <cell r="U1701">
            <v>41153</v>
          </cell>
        </row>
        <row r="1702">
          <cell r="C1702">
            <v>62</v>
          </cell>
          <cell r="F1702">
            <v>987.64</v>
          </cell>
          <cell r="K1702">
            <v>10.119999999999999</v>
          </cell>
          <cell r="O1702">
            <v>100.72</v>
          </cell>
          <cell r="U1702">
            <v>41153</v>
          </cell>
        </row>
        <row r="1703">
          <cell r="C1703">
            <v>64</v>
          </cell>
          <cell r="F1703">
            <v>2506.56</v>
          </cell>
          <cell r="K1703">
            <v>26.34</v>
          </cell>
          <cell r="O1703">
            <v>262.05</v>
          </cell>
          <cell r="U1703">
            <v>41153</v>
          </cell>
        </row>
        <row r="1704">
          <cell r="C1704">
            <v>4</v>
          </cell>
          <cell r="F1704">
            <v>169.55</v>
          </cell>
          <cell r="K1704">
            <v>4.59</v>
          </cell>
          <cell r="O1704">
            <v>45.65</v>
          </cell>
          <cell r="U1704">
            <v>41153</v>
          </cell>
        </row>
        <row r="1705">
          <cell r="C1705">
            <v>62</v>
          </cell>
          <cell r="F1705">
            <v>4716.1899999999996</v>
          </cell>
          <cell r="K1705">
            <v>155.30000000000001</v>
          </cell>
          <cell r="O1705">
            <v>1545.05</v>
          </cell>
          <cell r="U1705">
            <v>41153</v>
          </cell>
        </row>
        <row r="1706">
          <cell r="C1706">
            <v>66</v>
          </cell>
          <cell r="F1706">
            <v>12093.04</v>
          </cell>
          <cell r="K1706">
            <v>423.2</v>
          </cell>
          <cell r="O1706">
            <v>4210.2299999999996</v>
          </cell>
          <cell r="U1706">
            <v>41153</v>
          </cell>
        </row>
        <row r="1707">
          <cell r="C1707">
            <v>66</v>
          </cell>
          <cell r="F1707">
            <v>9760.91</v>
          </cell>
          <cell r="K1707">
            <v>371.84</v>
          </cell>
          <cell r="O1707">
            <v>3699.33</v>
          </cell>
          <cell r="U1707">
            <v>41153</v>
          </cell>
        </row>
        <row r="1708">
          <cell r="C1708">
            <v>2</v>
          </cell>
          <cell r="F1708">
            <v>125192.39</v>
          </cell>
          <cell r="K1708">
            <v>4226.34</v>
          </cell>
          <cell r="O1708">
            <v>42242.83</v>
          </cell>
          <cell r="U1708">
            <v>41153</v>
          </cell>
        </row>
        <row r="1709">
          <cell r="C1709">
            <v>4</v>
          </cell>
          <cell r="F1709">
            <v>6483.86</v>
          </cell>
          <cell r="K1709">
            <v>188.67</v>
          </cell>
          <cell r="O1709">
            <v>1876.98</v>
          </cell>
          <cell r="U1709">
            <v>41153</v>
          </cell>
        </row>
        <row r="1710">
          <cell r="C1710">
            <v>16</v>
          </cell>
          <cell r="F1710">
            <v>1299.3699999999999</v>
          </cell>
          <cell r="K1710">
            <v>26.71</v>
          </cell>
          <cell r="O1710">
            <v>265.70999999999998</v>
          </cell>
          <cell r="U1710">
            <v>41153</v>
          </cell>
        </row>
        <row r="1711">
          <cell r="C1711">
            <v>17</v>
          </cell>
          <cell r="F1711">
            <v>2267.7399999999998</v>
          </cell>
          <cell r="K1711">
            <v>59.63</v>
          </cell>
          <cell r="O1711">
            <v>593.21</v>
          </cell>
          <cell r="U1711">
            <v>41153</v>
          </cell>
        </row>
        <row r="1712">
          <cell r="C1712">
            <v>62</v>
          </cell>
          <cell r="F1712">
            <v>19319.62</v>
          </cell>
          <cell r="K1712">
            <v>683.32</v>
          </cell>
          <cell r="O1712">
            <v>6798.09</v>
          </cell>
          <cell r="U1712">
            <v>41153</v>
          </cell>
        </row>
        <row r="1713">
          <cell r="C1713">
            <v>66</v>
          </cell>
          <cell r="F1713">
            <v>8452.4</v>
          </cell>
          <cell r="K1713">
            <v>279.26</v>
          </cell>
          <cell r="O1713">
            <v>2778.26</v>
          </cell>
          <cell r="U1713">
            <v>41153</v>
          </cell>
        </row>
        <row r="1714">
          <cell r="C1714">
            <v>2</v>
          </cell>
          <cell r="F1714">
            <v>88210.06</v>
          </cell>
          <cell r="K1714">
            <v>2313.66</v>
          </cell>
          <cell r="O1714">
            <v>23017.46</v>
          </cell>
          <cell r="U1714">
            <v>41153</v>
          </cell>
        </row>
        <row r="1715">
          <cell r="C1715">
            <v>62</v>
          </cell>
          <cell r="F1715">
            <v>5852.66</v>
          </cell>
          <cell r="K1715">
            <v>158.34</v>
          </cell>
          <cell r="O1715">
            <v>1575.3</v>
          </cell>
          <cell r="U1715">
            <v>41153</v>
          </cell>
        </row>
        <row r="1716">
          <cell r="C1716">
            <v>2</v>
          </cell>
          <cell r="F1716">
            <v>32.33</v>
          </cell>
          <cell r="K1716">
            <v>0.31</v>
          </cell>
          <cell r="O1716">
            <v>3.04</v>
          </cell>
          <cell r="U1716">
            <v>41153</v>
          </cell>
        </row>
        <row r="1717">
          <cell r="C1717">
            <v>2</v>
          </cell>
          <cell r="F1717">
            <v>71595.25</v>
          </cell>
          <cell r="K1717">
            <v>1801.78</v>
          </cell>
          <cell r="O1717">
            <v>17795.080000000002</v>
          </cell>
          <cell r="U1717">
            <v>41153</v>
          </cell>
        </row>
        <row r="1718">
          <cell r="C1718">
            <v>2</v>
          </cell>
          <cell r="F1718">
            <v>4342.51</v>
          </cell>
          <cell r="K1718">
            <v>67.569999999999993</v>
          </cell>
          <cell r="O1718">
            <v>712.1</v>
          </cell>
          <cell r="U1718">
            <v>41153</v>
          </cell>
        </row>
        <row r="1719">
          <cell r="C1719">
            <v>62</v>
          </cell>
          <cell r="F1719">
            <v>475.29</v>
          </cell>
          <cell r="K1719">
            <v>-21.76</v>
          </cell>
          <cell r="O1719">
            <v>457.58</v>
          </cell>
          <cell r="U1719">
            <v>41153</v>
          </cell>
        </row>
        <row r="1720">
          <cell r="C1720">
            <v>64</v>
          </cell>
          <cell r="F1720">
            <v>561.59</v>
          </cell>
          <cell r="K1720">
            <v>0</v>
          </cell>
          <cell r="O1720">
            <v>-106.54</v>
          </cell>
          <cell r="U1720">
            <v>41153</v>
          </cell>
        </row>
        <row r="1721">
          <cell r="C1721">
            <v>64</v>
          </cell>
          <cell r="F1721">
            <v>-8191.89</v>
          </cell>
          <cell r="K1721">
            <v>0</v>
          </cell>
          <cell r="O1721">
            <v>-0.03</v>
          </cell>
          <cell r="U1721">
            <v>41153</v>
          </cell>
        </row>
        <row r="1722">
          <cell r="C1722">
            <v>62</v>
          </cell>
          <cell r="F1722">
            <v>732870.41</v>
          </cell>
          <cell r="K1722">
            <v>46515.54</v>
          </cell>
          <cell r="O1722">
            <v>462765.09</v>
          </cell>
          <cell r="U1722">
            <v>41153</v>
          </cell>
        </row>
        <row r="1723">
          <cell r="C1723">
            <v>64</v>
          </cell>
          <cell r="F1723">
            <v>833611.07</v>
          </cell>
          <cell r="K1723">
            <v>52987.64</v>
          </cell>
          <cell r="O1723">
            <v>527153.54</v>
          </cell>
          <cell r="U1723">
            <v>41153</v>
          </cell>
        </row>
        <row r="1724">
          <cell r="C1724">
            <v>66</v>
          </cell>
          <cell r="F1724">
            <v>68043.67</v>
          </cell>
          <cell r="K1724">
            <v>4321.0200000000004</v>
          </cell>
          <cell r="O1724">
            <v>42988.33</v>
          </cell>
          <cell r="U1724">
            <v>41153</v>
          </cell>
        </row>
        <row r="1725">
          <cell r="C1725">
            <v>68</v>
          </cell>
          <cell r="F1725">
            <v>5665.2</v>
          </cell>
          <cell r="K1725">
            <v>360.3</v>
          </cell>
          <cell r="O1725">
            <v>3584.45</v>
          </cell>
          <cell r="U1725">
            <v>41153</v>
          </cell>
        </row>
        <row r="1726">
          <cell r="C1726">
            <v>92</v>
          </cell>
          <cell r="F1726">
            <v>-5830.47</v>
          </cell>
          <cell r="K1726">
            <v>0</v>
          </cell>
          <cell r="O1726">
            <v>0</v>
          </cell>
          <cell r="U1726">
            <v>41153</v>
          </cell>
        </row>
        <row r="1727">
          <cell r="C1727">
            <v>94</v>
          </cell>
          <cell r="F1727">
            <v>-24178.51</v>
          </cell>
          <cell r="K1727">
            <v>0</v>
          </cell>
          <cell r="O1727">
            <v>0</v>
          </cell>
          <cell r="U1727">
            <v>41153</v>
          </cell>
        </row>
        <row r="1728">
          <cell r="C1728">
            <v>96</v>
          </cell>
          <cell r="F1728">
            <v>-525</v>
          </cell>
          <cell r="K1728">
            <v>0</v>
          </cell>
          <cell r="O1728">
            <v>0</v>
          </cell>
          <cell r="U1728">
            <v>41153</v>
          </cell>
        </row>
        <row r="1729">
          <cell r="C1729">
            <v>64</v>
          </cell>
          <cell r="F1729">
            <v>80791.490000000005</v>
          </cell>
          <cell r="K1729">
            <v>2846.33</v>
          </cell>
          <cell r="O1729">
            <v>28316.98</v>
          </cell>
          <cell r="U1729">
            <v>41153</v>
          </cell>
        </row>
        <row r="1730">
          <cell r="C1730">
            <v>2</v>
          </cell>
          <cell r="F1730">
            <v>26880.36</v>
          </cell>
          <cell r="K1730">
            <v>906.21</v>
          </cell>
          <cell r="O1730">
            <v>9015.57</v>
          </cell>
          <cell r="U1730">
            <v>41153</v>
          </cell>
        </row>
        <row r="1731">
          <cell r="C1731">
            <v>16</v>
          </cell>
          <cell r="F1731">
            <v>15</v>
          </cell>
          <cell r="K1731">
            <v>0</v>
          </cell>
          <cell r="O1731">
            <v>0</v>
          </cell>
          <cell r="U1731">
            <v>41153</v>
          </cell>
        </row>
        <row r="1732">
          <cell r="C1732">
            <v>62</v>
          </cell>
          <cell r="F1732">
            <v>1072889.3</v>
          </cell>
          <cell r="K1732">
            <v>20149.68</v>
          </cell>
          <cell r="O1732">
            <v>200461.22</v>
          </cell>
          <cell r="U1732">
            <v>41153</v>
          </cell>
        </row>
        <row r="1733">
          <cell r="C1733">
            <v>64</v>
          </cell>
          <cell r="F1733">
            <v>1297311.71</v>
          </cell>
          <cell r="K1733">
            <v>23443.22</v>
          </cell>
          <cell r="O1733">
            <v>233227.65</v>
          </cell>
          <cell r="U1733">
            <v>41153</v>
          </cell>
        </row>
        <row r="1734">
          <cell r="C1734">
            <v>66</v>
          </cell>
          <cell r="F1734">
            <v>170389.74</v>
          </cell>
          <cell r="K1734">
            <v>2568.19</v>
          </cell>
          <cell r="O1734">
            <v>25549.96</v>
          </cell>
          <cell r="U1734">
            <v>41153</v>
          </cell>
        </row>
        <row r="1735">
          <cell r="C1735">
            <v>68</v>
          </cell>
          <cell r="F1735">
            <v>6886.32</v>
          </cell>
          <cell r="K1735">
            <v>126.5</v>
          </cell>
          <cell r="O1735">
            <v>1258.51</v>
          </cell>
          <cell r="U1735">
            <v>41153</v>
          </cell>
        </row>
        <row r="1736">
          <cell r="C1736">
            <v>62</v>
          </cell>
          <cell r="F1736">
            <v>12373.28</v>
          </cell>
          <cell r="K1736">
            <v>786.92</v>
          </cell>
          <cell r="O1736">
            <v>7828.74</v>
          </cell>
          <cell r="U1736">
            <v>41153</v>
          </cell>
        </row>
        <row r="1737">
          <cell r="C1737">
            <v>64</v>
          </cell>
          <cell r="F1737">
            <v>69482.27</v>
          </cell>
          <cell r="K1737">
            <v>4342</v>
          </cell>
          <cell r="O1737">
            <v>43196.83</v>
          </cell>
          <cell r="U1737">
            <v>41153</v>
          </cell>
        </row>
        <row r="1738">
          <cell r="C1738">
            <v>66</v>
          </cell>
          <cell r="F1738">
            <v>5549.87</v>
          </cell>
          <cell r="K1738">
            <v>352.96</v>
          </cell>
          <cell r="O1738">
            <v>3511.48</v>
          </cell>
          <cell r="U1738">
            <v>41153</v>
          </cell>
        </row>
        <row r="1739">
          <cell r="C1739">
            <v>62</v>
          </cell>
          <cell r="F1739">
            <v>19409.099999999999</v>
          </cell>
          <cell r="K1739">
            <v>362.5</v>
          </cell>
          <cell r="O1739">
            <v>3606.36</v>
          </cell>
          <cell r="U1739">
            <v>41153</v>
          </cell>
        </row>
        <row r="1740">
          <cell r="C1740">
            <v>64</v>
          </cell>
          <cell r="F1740">
            <v>78438.02</v>
          </cell>
          <cell r="K1740">
            <v>1408.55</v>
          </cell>
          <cell r="O1740">
            <v>14013.12</v>
          </cell>
          <cell r="U1740">
            <v>41153</v>
          </cell>
        </row>
        <row r="1741">
          <cell r="C1741">
            <v>66</v>
          </cell>
          <cell r="F1741">
            <v>12242.52</v>
          </cell>
          <cell r="K1741">
            <v>199.12</v>
          </cell>
          <cell r="O1741">
            <v>1980.97</v>
          </cell>
          <cell r="U1741">
            <v>41153</v>
          </cell>
        </row>
        <row r="1742">
          <cell r="C1742">
            <v>66</v>
          </cell>
          <cell r="F1742">
            <v>5659.1</v>
          </cell>
          <cell r="K1742">
            <v>359.91</v>
          </cell>
          <cell r="O1742">
            <v>3580.58</v>
          </cell>
          <cell r="U1742">
            <v>41153</v>
          </cell>
        </row>
        <row r="1743">
          <cell r="C1743">
            <v>66</v>
          </cell>
          <cell r="F1743">
            <v>12135.48</v>
          </cell>
          <cell r="K1743">
            <v>211.54</v>
          </cell>
          <cell r="O1743">
            <v>2104.48</v>
          </cell>
          <cell r="U1743">
            <v>41153</v>
          </cell>
        </row>
        <row r="1744">
          <cell r="C1744">
            <v>62</v>
          </cell>
          <cell r="F1744">
            <v>514363.4</v>
          </cell>
          <cell r="K1744">
            <v>32891.9</v>
          </cell>
          <cell r="O1744">
            <v>327228.7</v>
          </cell>
          <cell r="U1744">
            <v>41153</v>
          </cell>
        </row>
        <row r="1745">
          <cell r="C1745">
            <v>64</v>
          </cell>
          <cell r="F1745">
            <v>500351.05</v>
          </cell>
          <cell r="K1745">
            <v>31815.62</v>
          </cell>
          <cell r="O1745">
            <v>316521.34999999998</v>
          </cell>
          <cell r="U1745">
            <v>41153</v>
          </cell>
        </row>
        <row r="1746">
          <cell r="C1746">
            <v>66</v>
          </cell>
          <cell r="F1746">
            <v>205534.01</v>
          </cell>
          <cell r="K1746">
            <v>12920.5</v>
          </cell>
          <cell r="O1746">
            <v>128541.05</v>
          </cell>
          <cell r="U1746">
            <v>41153</v>
          </cell>
        </row>
        <row r="1747">
          <cell r="C1747">
            <v>67</v>
          </cell>
          <cell r="F1747">
            <v>9047.2199999999993</v>
          </cell>
          <cell r="K1747">
            <v>531.69000000000005</v>
          </cell>
          <cell r="O1747">
            <v>5289.62</v>
          </cell>
          <cell r="U1747">
            <v>41153</v>
          </cell>
        </row>
        <row r="1748">
          <cell r="C1748">
            <v>68</v>
          </cell>
          <cell r="F1748">
            <v>24202.89</v>
          </cell>
          <cell r="K1748">
            <v>1539.26</v>
          </cell>
          <cell r="O1748">
            <v>15313.49</v>
          </cell>
          <cell r="U1748">
            <v>41153</v>
          </cell>
        </row>
        <row r="1749">
          <cell r="C1749">
            <v>92</v>
          </cell>
          <cell r="F1749">
            <v>-3863.59</v>
          </cell>
          <cell r="K1749">
            <v>0</v>
          </cell>
          <cell r="O1749">
            <v>0</v>
          </cell>
          <cell r="U1749">
            <v>41153</v>
          </cell>
        </row>
        <row r="1750">
          <cell r="C1750">
            <v>94</v>
          </cell>
          <cell r="F1750">
            <v>-16433.09</v>
          </cell>
          <cell r="K1750">
            <v>0</v>
          </cell>
          <cell r="O1750">
            <v>0</v>
          </cell>
          <cell r="U1750">
            <v>41153</v>
          </cell>
        </row>
        <row r="1751">
          <cell r="C1751">
            <v>62</v>
          </cell>
          <cell r="F1751">
            <v>683389.03</v>
          </cell>
          <cell r="K1751">
            <v>12922.29</v>
          </cell>
          <cell r="O1751">
            <v>128558.8</v>
          </cell>
          <cell r="U1751">
            <v>41153</v>
          </cell>
        </row>
        <row r="1752">
          <cell r="C1752">
            <v>64</v>
          </cell>
          <cell r="F1752">
            <v>653770.34</v>
          </cell>
          <cell r="K1752">
            <v>12802.71</v>
          </cell>
          <cell r="O1752">
            <v>127369.18</v>
          </cell>
          <cell r="U1752">
            <v>41153</v>
          </cell>
        </row>
        <row r="1753">
          <cell r="C1753">
            <v>66</v>
          </cell>
          <cell r="F1753">
            <v>270432.69</v>
          </cell>
          <cell r="K1753">
            <v>4931.4799999999996</v>
          </cell>
          <cell r="O1753">
            <v>49061.53</v>
          </cell>
          <cell r="U1753">
            <v>41153</v>
          </cell>
        </row>
        <row r="1754">
          <cell r="C1754">
            <v>67</v>
          </cell>
          <cell r="F1754">
            <v>501.62</v>
          </cell>
          <cell r="K1754">
            <v>2.2400000000000002</v>
          </cell>
          <cell r="O1754">
            <v>22.27</v>
          </cell>
          <cell r="U1754">
            <v>41153</v>
          </cell>
        </row>
        <row r="1755">
          <cell r="C1755">
            <v>68</v>
          </cell>
          <cell r="F1755">
            <v>34982.83</v>
          </cell>
          <cell r="K1755">
            <v>696.01</v>
          </cell>
          <cell r="O1755">
            <v>6924.35</v>
          </cell>
          <cell r="U1755">
            <v>41153</v>
          </cell>
        </row>
        <row r="1756">
          <cell r="C1756">
            <v>64</v>
          </cell>
          <cell r="F1756">
            <v>29185.15</v>
          </cell>
          <cell r="K1756">
            <v>0</v>
          </cell>
          <cell r="O1756">
            <v>19098.099999999999</v>
          </cell>
          <cell r="U1756">
            <v>41153</v>
          </cell>
        </row>
        <row r="1757">
          <cell r="C1757">
            <v>66</v>
          </cell>
          <cell r="F1757">
            <v>3361.35</v>
          </cell>
          <cell r="K1757">
            <v>129.16</v>
          </cell>
          <cell r="O1757">
            <v>1285.01</v>
          </cell>
          <cell r="U1757">
            <v>41153</v>
          </cell>
        </row>
        <row r="1758">
          <cell r="C1758">
            <v>4</v>
          </cell>
          <cell r="F1758">
            <v>8.86</v>
          </cell>
          <cell r="K1758">
            <v>0.23</v>
          </cell>
          <cell r="O1758">
            <v>2.3199999999999998</v>
          </cell>
          <cell r="U1758">
            <v>41153</v>
          </cell>
        </row>
        <row r="1759">
          <cell r="C1759">
            <v>16</v>
          </cell>
          <cell r="F1759">
            <v>101.41</v>
          </cell>
          <cell r="K1759">
            <v>2.4</v>
          </cell>
          <cell r="O1759">
            <v>23.9</v>
          </cell>
          <cell r="U1759">
            <v>41153</v>
          </cell>
        </row>
        <row r="1760">
          <cell r="C1760">
            <v>2</v>
          </cell>
          <cell r="F1760">
            <v>43577.85</v>
          </cell>
          <cell r="K1760">
            <v>1307.48</v>
          </cell>
          <cell r="O1760">
            <v>13002.86</v>
          </cell>
          <cell r="U1760">
            <v>41153</v>
          </cell>
        </row>
        <row r="1761">
          <cell r="C1761">
            <v>15</v>
          </cell>
          <cell r="F1761">
            <v>3</v>
          </cell>
          <cell r="K1761">
            <v>0</v>
          </cell>
          <cell r="O1761">
            <v>0</v>
          </cell>
          <cell r="U1761">
            <v>41153</v>
          </cell>
        </row>
        <row r="1762">
          <cell r="C1762">
            <v>16</v>
          </cell>
          <cell r="F1762">
            <v>1380.15</v>
          </cell>
          <cell r="K1762">
            <v>38.32</v>
          </cell>
          <cell r="O1762">
            <v>381.56</v>
          </cell>
          <cell r="U1762">
            <v>41153</v>
          </cell>
        </row>
        <row r="1763">
          <cell r="C1763">
            <v>2</v>
          </cell>
          <cell r="F1763">
            <v>227.24</v>
          </cell>
          <cell r="K1763">
            <v>0</v>
          </cell>
          <cell r="O1763">
            <v>0</v>
          </cell>
          <cell r="U1763">
            <v>41153</v>
          </cell>
        </row>
        <row r="1764">
          <cell r="C1764">
            <v>62</v>
          </cell>
          <cell r="F1764">
            <v>1546.08</v>
          </cell>
          <cell r="K1764">
            <v>0</v>
          </cell>
          <cell r="O1764">
            <v>0</v>
          </cell>
          <cell r="U1764">
            <v>41153</v>
          </cell>
        </row>
        <row r="1765">
          <cell r="C1765">
            <v>64</v>
          </cell>
          <cell r="F1765">
            <v>247.19</v>
          </cell>
          <cell r="K1765">
            <v>0</v>
          </cell>
          <cell r="O1765">
            <v>0</v>
          </cell>
          <cell r="U1765">
            <v>41153</v>
          </cell>
        </row>
        <row r="1766">
          <cell r="C1766">
            <v>66</v>
          </cell>
          <cell r="F1766">
            <v>87.12</v>
          </cell>
          <cell r="K1766">
            <v>0</v>
          </cell>
          <cell r="O1766">
            <v>0</v>
          </cell>
          <cell r="U1766">
            <v>41153</v>
          </cell>
        </row>
        <row r="1767">
          <cell r="C1767">
            <v>2</v>
          </cell>
          <cell r="F1767">
            <v>117</v>
          </cell>
          <cell r="K1767">
            <v>0</v>
          </cell>
          <cell r="O1767">
            <v>0</v>
          </cell>
          <cell r="U1767">
            <v>41153</v>
          </cell>
        </row>
        <row r="1768">
          <cell r="C1768">
            <v>16</v>
          </cell>
          <cell r="F1768">
            <v>13</v>
          </cell>
          <cell r="K1768">
            <v>0</v>
          </cell>
          <cell r="O1768">
            <v>0</v>
          </cell>
          <cell r="U1768">
            <v>41153</v>
          </cell>
        </row>
        <row r="1769">
          <cell r="C1769">
            <v>62</v>
          </cell>
          <cell r="F1769">
            <v>143</v>
          </cell>
          <cell r="K1769">
            <v>0</v>
          </cell>
          <cell r="O1769">
            <v>0</v>
          </cell>
          <cell r="U1769">
            <v>41153</v>
          </cell>
        </row>
        <row r="1770">
          <cell r="C1770">
            <v>64</v>
          </cell>
          <cell r="F1770">
            <v>104</v>
          </cell>
          <cell r="K1770">
            <v>0</v>
          </cell>
          <cell r="O1770">
            <v>0</v>
          </cell>
          <cell r="U1770">
            <v>41153</v>
          </cell>
        </row>
        <row r="1771">
          <cell r="C1771">
            <v>66</v>
          </cell>
          <cell r="F1771">
            <v>78</v>
          </cell>
          <cell r="K1771">
            <v>0</v>
          </cell>
          <cell r="O1771">
            <v>0</v>
          </cell>
          <cell r="U1771">
            <v>41153</v>
          </cell>
        </row>
        <row r="1772">
          <cell r="C1772">
            <v>68</v>
          </cell>
          <cell r="F1772">
            <v>13</v>
          </cell>
          <cell r="K1772">
            <v>0</v>
          </cell>
          <cell r="O1772">
            <v>0</v>
          </cell>
          <cell r="U1772">
            <v>41153</v>
          </cell>
        </row>
        <row r="1773">
          <cell r="C1773">
            <v>62</v>
          </cell>
          <cell r="F1773">
            <v>12985.88</v>
          </cell>
          <cell r="K1773">
            <v>0</v>
          </cell>
          <cell r="O1773">
            <v>0</v>
          </cell>
          <cell r="U1773">
            <v>41153</v>
          </cell>
        </row>
        <row r="1774">
          <cell r="C1774">
            <v>64</v>
          </cell>
          <cell r="F1774">
            <v>3250</v>
          </cell>
          <cell r="K1774">
            <v>0</v>
          </cell>
          <cell r="O1774">
            <v>0</v>
          </cell>
          <cell r="U1774">
            <v>41153</v>
          </cell>
        </row>
        <row r="1775">
          <cell r="C1775">
            <v>66</v>
          </cell>
          <cell r="F1775">
            <v>13806</v>
          </cell>
          <cell r="K1775">
            <v>0</v>
          </cell>
          <cell r="O1775">
            <v>0</v>
          </cell>
          <cell r="U1775">
            <v>41153</v>
          </cell>
        </row>
        <row r="1776">
          <cell r="C1776">
            <v>1</v>
          </cell>
          <cell r="F1776">
            <v>20.52</v>
          </cell>
          <cell r="K1776">
            <v>0.42</v>
          </cell>
          <cell r="O1776">
            <v>4.2</v>
          </cell>
          <cell r="U1776">
            <v>41153</v>
          </cell>
        </row>
        <row r="1777">
          <cell r="C1777">
            <v>2</v>
          </cell>
          <cell r="F1777">
            <v>283.06</v>
          </cell>
          <cell r="K1777">
            <v>5.8</v>
          </cell>
          <cell r="O1777">
            <v>57.92</v>
          </cell>
          <cell r="U1777">
            <v>41153</v>
          </cell>
        </row>
        <row r="1778">
          <cell r="C1778">
            <v>16</v>
          </cell>
          <cell r="F1778">
            <v>451.44</v>
          </cell>
          <cell r="K1778">
            <v>9.24</v>
          </cell>
          <cell r="O1778">
            <v>92.4</v>
          </cell>
          <cell r="U1778">
            <v>41153</v>
          </cell>
        </row>
        <row r="1779">
          <cell r="C1779">
            <v>0</v>
          </cell>
          <cell r="F1779">
            <v>1399.77</v>
          </cell>
          <cell r="K1779">
            <v>17.39</v>
          </cell>
          <cell r="O1779">
            <v>179.29</v>
          </cell>
          <cell r="U1779">
            <v>41153</v>
          </cell>
        </row>
        <row r="1780">
          <cell r="C1780">
            <v>1</v>
          </cell>
          <cell r="F1780">
            <v>117.96</v>
          </cell>
          <cell r="K1780">
            <v>1.3</v>
          </cell>
          <cell r="O1780">
            <v>13.39</v>
          </cell>
          <cell r="U1780">
            <v>41153</v>
          </cell>
        </row>
        <row r="1781">
          <cell r="C1781">
            <v>2</v>
          </cell>
          <cell r="F1781">
            <v>307.01</v>
          </cell>
          <cell r="K1781">
            <v>3.6</v>
          </cell>
          <cell r="O1781">
            <v>37.08</v>
          </cell>
          <cell r="U1781">
            <v>41153</v>
          </cell>
        </row>
        <row r="1782">
          <cell r="C1782">
            <v>4</v>
          </cell>
          <cell r="F1782">
            <v>7.97</v>
          </cell>
          <cell r="K1782">
            <v>0.1</v>
          </cell>
          <cell r="O1782">
            <v>1.03</v>
          </cell>
          <cell r="U1782">
            <v>41153</v>
          </cell>
        </row>
        <row r="1783">
          <cell r="C1783">
            <v>16</v>
          </cell>
          <cell r="F1783">
            <v>18.809999999999999</v>
          </cell>
          <cell r="K1783">
            <v>0.2</v>
          </cell>
          <cell r="O1783">
            <v>2.06</v>
          </cell>
          <cell r="U1783">
            <v>41153</v>
          </cell>
        </row>
        <row r="1784">
          <cell r="C1784">
            <v>0</v>
          </cell>
          <cell r="F1784">
            <v>11.4</v>
          </cell>
          <cell r="K1784">
            <v>0.11</v>
          </cell>
          <cell r="O1784">
            <v>1.06</v>
          </cell>
          <cell r="U1784">
            <v>41153</v>
          </cell>
        </row>
        <row r="1785">
          <cell r="C1785">
            <v>1</v>
          </cell>
          <cell r="F1785">
            <v>1057.8599999999999</v>
          </cell>
          <cell r="K1785">
            <v>11.17</v>
          </cell>
          <cell r="O1785">
            <v>110.12</v>
          </cell>
          <cell r="U1785">
            <v>41153</v>
          </cell>
        </row>
        <row r="1786">
          <cell r="C1786">
            <v>2</v>
          </cell>
          <cell r="F1786">
            <v>551.48</v>
          </cell>
          <cell r="K1786">
            <v>6.71</v>
          </cell>
          <cell r="O1786">
            <v>67.81</v>
          </cell>
          <cell r="U1786">
            <v>41153</v>
          </cell>
        </row>
        <row r="1787">
          <cell r="C1787">
            <v>15</v>
          </cell>
          <cell r="F1787">
            <v>89.5</v>
          </cell>
          <cell r="K1787">
            <v>2.0299999999999998</v>
          </cell>
          <cell r="O1787">
            <v>20.239999999999998</v>
          </cell>
          <cell r="U1787">
            <v>41153</v>
          </cell>
        </row>
        <row r="1788">
          <cell r="C1788">
            <v>15</v>
          </cell>
          <cell r="F1788">
            <v>680.72</v>
          </cell>
          <cell r="K1788">
            <v>8.1199999999999992</v>
          </cell>
          <cell r="O1788">
            <v>80.790000000000006</v>
          </cell>
          <cell r="U1788">
            <v>41153</v>
          </cell>
        </row>
        <row r="1789">
          <cell r="C1789">
            <v>15</v>
          </cell>
          <cell r="F1789">
            <v>4720.92</v>
          </cell>
          <cell r="K1789">
            <v>77.58</v>
          </cell>
          <cell r="O1789">
            <v>771.71</v>
          </cell>
          <cell r="U1789">
            <v>41153</v>
          </cell>
        </row>
        <row r="1790">
          <cell r="C1790">
            <v>15</v>
          </cell>
          <cell r="F1790">
            <v>36.1</v>
          </cell>
          <cell r="K1790">
            <v>0.85</v>
          </cell>
          <cell r="O1790">
            <v>8.4499999999999993</v>
          </cell>
          <cell r="U1790">
            <v>41153</v>
          </cell>
        </row>
        <row r="1791">
          <cell r="C1791">
            <v>0</v>
          </cell>
          <cell r="F1791">
            <v>513.29</v>
          </cell>
          <cell r="K1791">
            <v>12.01</v>
          </cell>
          <cell r="O1791">
            <v>119.43</v>
          </cell>
          <cell r="U1791">
            <v>41153</v>
          </cell>
        </row>
        <row r="1792">
          <cell r="C1792">
            <v>1</v>
          </cell>
          <cell r="F1792">
            <v>492.09</v>
          </cell>
          <cell r="K1792">
            <v>11.93</v>
          </cell>
          <cell r="O1792">
            <v>118.54</v>
          </cell>
          <cell r="U1792">
            <v>41153</v>
          </cell>
        </row>
        <row r="1793">
          <cell r="C1793">
            <v>2</v>
          </cell>
          <cell r="F1793">
            <v>13681.32</v>
          </cell>
          <cell r="K1793">
            <v>343.82</v>
          </cell>
          <cell r="O1793">
            <v>3416.47</v>
          </cell>
          <cell r="U1793">
            <v>41153</v>
          </cell>
        </row>
        <row r="1794">
          <cell r="C1794">
            <v>4</v>
          </cell>
          <cell r="F1794">
            <v>848.01</v>
          </cell>
          <cell r="K1794">
            <v>22.35</v>
          </cell>
          <cell r="O1794">
            <v>221.95</v>
          </cell>
          <cell r="U1794">
            <v>41153</v>
          </cell>
        </row>
        <row r="1795">
          <cell r="C1795">
            <v>15</v>
          </cell>
          <cell r="F1795">
            <v>12.77</v>
          </cell>
          <cell r="K1795">
            <v>0.22</v>
          </cell>
          <cell r="O1795">
            <v>2.19</v>
          </cell>
          <cell r="U1795">
            <v>41153</v>
          </cell>
        </row>
        <row r="1796">
          <cell r="C1796">
            <v>16</v>
          </cell>
          <cell r="F1796">
            <v>3843.76</v>
          </cell>
          <cell r="K1796">
            <v>97.88</v>
          </cell>
          <cell r="O1796">
            <v>972.34</v>
          </cell>
          <cell r="U1796">
            <v>41153</v>
          </cell>
        </row>
        <row r="1797">
          <cell r="C1797">
            <v>17</v>
          </cell>
          <cell r="F1797">
            <v>41.64</v>
          </cell>
          <cell r="K1797">
            <v>0.87</v>
          </cell>
          <cell r="O1797">
            <v>8.65</v>
          </cell>
          <cell r="U1797">
            <v>41153</v>
          </cell>
        </row>
        <row r="1798">
          <cell r="C1798">
            <v>18</v>
          </cell>
          <cell r="F1798">
            <v>99.38</v>
          </cell>
          <cell r="K1798">
            <v>2.17</v>
          </cell>
          <cell r="O1798">
            <v>21.57</v>
          </cell>
          <cell r="U1798">
            <v>41153</v>
          </cell>
        </row>
        <row r="1799">
          <cell r="C1799">
            <v>0</v>
          </cell>
          <cell r="F1799">
            <v>9563.52</v>
          </cell>
          <cell r="K1799">
            <v>156.09</v>
          </cell>
          <cell r="O1799">
            <v>1550.65</v>
          </cell>
          <cell r="U1799">
            <v>41153</v>
          </cell>
        </row>
        <row r="1800">
          <cell r="C1800">
            <v>1</v>
          </cell>
          <cell r="F1800">
            <v>4367.8</v>
          </cell>
          <cell r="K1800">
            <v>60.55</v>
          </cell>
          <cell r="O1800">
            <v>603.01</v>
          </cell>
          <cell r="U1800">
            <v>41153</v>
          </cell>
        </row>
        <row r="1801">
          <cell r="C1801">
            <v>2</v>
          </cell>
          <cell r="F1801">
            <v>11203.39</v>
          </cell>
          <cell r="K1801">
            <v>221.38</v>
          </cell>
          <cell r="O1801">
            <v>2211.85</v>
          </cell>
          <cell r="U1801">
            <v>41153</v>
          </cell>
        </row>
        <row r="1802">
          <cell r="C1802">
            <v>4</v>
          </cell>
          <cell r="F1802">
            <v>1206.26</v>
          </cell>
          <cell r="K1802">
            <v>26.66</v>
          </cell>
          <cell r="O1802">
            <v>266.64999999999998</v>
          </cell>
          <cell r="U1802">
            <v>41153</v>
          </cell>
        </row>
        <row r="1803">
          <cell r="C1803">
            <v>15</v>
          </cell>
          <cell r="F1803">
            <v>63.84</v>
          </cell>
          <cell r="K1803">
            <v>0.33</v>
          </cell>
          <cell r="O1803">
            <v>3.18</v>
          </cell>
          <cell r="U1803">
            <v>41153</v>
          </cell>
        </row>
        <row r="1804">
          <cell r="C1804">
            <v>16</v>
          </cell>
          <cell r="F1804">
            <v>2055.4699999999998</v>
          </cell>
          <cell r="K1804">
            <v>34.71</v>
          </cell>
          <cell r="O1804">
            <v>345.21</v>
          </cell>
          <cell r="U1804">
            <v>41153</v>
          </cell>
        </row>
        <row r="1805">
          <cell r="C1805">
            <v>17</v>
          </cell>
          <cell r="F1805">
            <v>15.72</v>
          </cell>
          <cell r="K1805">
            <v>0.22</v>
          </cell>
          <cell r="O1805">
            <v>2.12</v>
          </cell>
          <cell r="U1805">
            <v>41153</v>
          </cell>
        </row>
        <row r="1806">
          <cell r="C1806">
            <v>18</v>
          </cell>
          <cell r="F1806">
            <v>21.35</v>
          </cell>
          <cell r="K1806">
            <v>0.37</v>
          </cell>
          <cell r="O1806">
            <v>3.66</v>
          </cell>
          <cell r="U1806">
            <v>41153</v>
          </cell>
        </row>
        <row r="1807">
          <cell r="C1807">
            <v>0</v>
          </cell>
          <cell r="F1807">
            <v>-45.46</v>
          </cell>
          <cell r="K1807">
            <v>-0.18</v>
          </cell>
          <cell r="O1807">
            <v>-1.83</v>
          </cell>
          <cell r="U1807">
            <v>41153</v>
          </cell>
        </row>
        <row r="1808">
          <cell r="C1808">
            <v>2</v>
          </cell>
          <cell r="F1808">
            <v>-12.49</v>
          </cell>
          <cell r="K1808">
            <v>0</v>
          </cell>
          <cell r="O1808">
            <v>0</v>
          </cell>
          <cell r="U1808">
            <v>41153</v>
          </cell>
        </row>
        <row r="1809">
          <cell r="C1809">
            <v>1</v>
          </cell>
          <cell r="F1809">
            <v>109.6</v>
          </cell>
          <cell r="K1809">
            <v>1.44</v>
          </cell>
          <cell r="O1809">
            <v>14.64</v>
          </cell>
          <cell r="U1809">
            <v>41153</v>
          </cell>
        </row>
        <row r="1810">
          <cell r="C1810">
            <v>2</v>
          </cell>
          <cell r="F1810">
            <v>252.25</v>
          </cell>
          <cell r="K1810">
            <v>3.11</v>
          </cell>
          <cell r="O1810">
            <v>31.36</v>
          </cell>
          <cell r="U1810">
            <v>41153</v>
          </cell>
        </row>
        <row r="1811">
          <cell r="C1811">
            <v>0</v>
          </cell>
          <cell r="F1811">
            <v>-306.56</v>
          </cell>
          <cell r="K1811">
            <v>28.88</v>
          </cell>
          <cell r="O1811">
            <v>-126.09</v>
          </cell>
          <cell r="U1811">
            <v>41153</v>
          </cell>
        </row>
        <row r="1812">
          <cell r="C1812">
            <v>0</v>
          </cell>
          <cell r="F1812">
            <v>11493589.41</v>
          </cell>
          <cell r="K1812">
            <v>341702.44</v>
          </cell>
          <cell r="O1812">
            <v>3403446.27</v>
          </cell>
          <cell r="U1812">
            <v>41153</v>
          </cell>
        </row>
        <row r="1813">
          <cell r="C1813">
            <v>1</v>
          </cell>
          <cell r="F1813">
            <v>101931.31</v>
          </cell>
          <cell r="K1813">
            <v>2898.52</v>
          </cell>
          <cell r="O1813">
            <v>28833.52</v>
          </cell>
          <cell r="U1813">
            <v>41153</v>
          </cell>
        </row>
        <row r="1814">
          <cell r="C1814">
            <v>2</v>
          </cell>
          <cell r="F1814">
            <v>-12.64</v>
          </cell>
          <cell r="K1814">
            <v>-0.15</v>
          </cell>
          <cell r="O1814">
            <v>-1.52</v>
          </cell>
          <cell r="U1814">
            <v>41153</v>
          </cell>
        </row>
        <row r="1815">
          <cell r="C1815">
            <v>16</v>
          </cell>
          <cell r="F1815">
            <v>28.46</v>
          </cell>
          <cell r="K1815">
            <v>0.6</v>
          </cell>
          <cell r="O1815">
            <v>5.97</v>
          </cell>
          <cell r="U1815">
            <v>41153</v>
          </cell>
        </row>
        <row r="1816">
          <cell r="C1816">
            <v>60</v>
          </cell>
          <cell r="F1816">
            <v>165.53</v>
          </cell>
          <cell r="K1816">
            <v>5.0599999999999996</v>
          </cell>
          <cell r="O1816">
            <v>49.9</v>
          </cell>
          <cell r="U1816">
            <v>41153</v>
          </cell>
        </row>
        <row r="1817">
          <cell r="C1817">
            <v>0</v>
          </cell>
          <cell r="F1817">
            <v>62.1</v>
          </cell>
          <cell r="K1817">
            <v>-5.66</v>
          </cell>
          <cell r="O1817">
            <v>22.18</v>
          </cell>
          <cell r="U1817">
            <v>41153</v>
          </cell>
        </row>
        <row r="1818">
          <cell r="C1818">
            <v>0</v>
          </cell>
          <cell r="F1818">
            <v>1350.82</v>
          </cell>
          <cell r="K1818">
            <v>0</v>
          </cell>
          <cell r="O1818">
            <v>408.24</v>
          </cell>
          <cell r="U1818">
            <v>41153</v>
          </cell>
        </row>
        <row r="1819">
          <cell r="C1819">
            <v>0</v>
          </cell>
          <cell r="F1819">
            <v>70421.09</v>
          </cell>
          <cell r="K1819">
            <v>2404.36</v>
          </cell>
          <cell r="O1819">
            <v>20115.560000000001</v>
          </cell>
          <cell r="U1819">
            <v>41153</v>
          </cell>
        </row>
        <row r="1820">
          <cell r="C1820">
            <v>1</v>
          </cell>
          <cell r="F1820">
            <v>182.17</v>
          </cell>
          <cell r="K1820">
            <v>8.09</v>
          </cell>
          <cell r="O1820">
            <v>45.83</v>
          </cell>
          <cell r="U1820">
            <v>41153</v>
          </cell>
        </row>
        <row r="1821">
          <cell r="C1821">
            <v>15</v>
          </cell>
          <cell r="F1821">
            <v>45.46</v>
          </cell>
          <cell r="K1821">
            <v>2.81</v>
          </cell>
          <cell r="O1821">
            <v>27.89</v>
          </cell>
          <cell r="U1821">
            <v>41153</v>
          </cell>
        </row>
        <row r="1822">
          <cell r="C1822">
            <v>15</v>
          </cell>
          <cell r="F1822">
            <v>5.22</v>
          </cell>
          <cell r="K1822">
            <v>0.11</v>
          </cell>
          <cell r="O1822">
            <v>1.06</v>
          </cell>
          <cell r="U1822">
            <v>41153</v>
          </cell>
        </row>
        <row r="1823">
          <cell r="C1823">
            <v>15</v>
          </cell>
          <cell r="F1823">
            <v>331.7</v>
          </cell>
          <cell r="K1823">
            <v>20.46</v>
          </cell>
          <cell r="O1823">
            <v>203.46</v>
          </cell>
          <cell r="U1823">
            <v>41153</v>
          </cell>
        </row>
        <row r="1824">
          <cell r="C1824">
            <v>2</v>
          </cell>
          <cell r="F1824">
            <v>2518.4</v>
          </cell>
          <cell r="K1824">
            <v>45.23</v>
          </cell>
          <cell r="O1824">
            <v>450.31</v>
          </cell>
          <cell r="U1824">
            <v>41153</v>
          </cell>
        </row>
        <row r="1825">
          <cell r="C1825">
            <v>15</v>
          </cell>
          <cell r="F1825">
            <v>13904.23</v>
          </cell>
          <cell r="K1825">
            <v>273.39</v>
          </cell>
          <cell r="O1825">
            <v>2720.5</v>
          </cell>
          <cell r="U1825">
            <v>41153</v>
          </cell>
        </row>
        <row r="1826">
          <cell r="C1826">
            <v>15</v>
          </cell>
          <cell r="F1826">
            <v>333.04</v>
          </cell>
          <cell r="K1826">
            <v>4.68</v>
          </cell>
          <cell r="O1826">
            <v>46.59</v>
          </cell>
          <cell r="U1826">
            <v>41153</v>
          </cell>
        </row>
        <row r="1827">
          <cell r="C1827">
            <v>15</v>
          </cell>
          <cell r="F1827">
            <v>394.4</v>
          </cell>
          <cell r="K1827">
            <v>7.52</v>
          </cell>
          <cell r="O1827">
            <v>75.099999999999994</v>
          </cell>
          <cell r="U1827">
            <v>41153</v>
          </cell>
        </row>
        <row r="1828">
          <cell r="C1828">
            <v>2</v>
          </cell>
          <cell r="F1828">
            <v>20.079999999999998</v>
          </cell>
          <cell r="K1828">
            <v>0.42</v>
          </cell>
          <cell r="O1828">
            <v>4.2</v>
          </cell>
          <cell r="U1828">
            <v>41153</v>
          </cell>
        </row>
        <row r="1829">
          <cell r="C1829">
            <v>15</v>
          </cell>
          <cell r="F1829">
            <v>2290.13</v>
          </cell>
          <cell r="K1829">
            <v>37.29</v>
          </cell>
          <cell r="O1829">
            <v>370.75</v>
          </cell>
          <cell r="U1829">
            <v>41153</v>
          </cell>
        </row>
        <row r="1830">
          <cell r="C1830">
            <v>2</v>
          </cell>
          <cell r="F1830">
            <v>47.23</v>
          </cell>
          <cell r="K1830">
            <v>0.92</v>
          </cell>
          <cell r="O1830">
            <v>9.11</v>
          </cell>
          <cell r="U1830">
            <v>41153</v>
          </cell>
        </row>
        <row r="1831">
          <cell r="C1831">
            <v>15</v>
          </cell>
          <cell r="F1831">
            <v>83525.350000000006</v>
          </cell>
          <cell r="K1831">
            <v>1924.69</v>
          </cell>
          <cell r="O1831">
            <v>19147.810000000001</v>
          </cell>
          <cell r="U1831">
            <v>41153</v>
          </cell>
        </row>
        <row r="1832">
          <cell r="C1832">
            <v>2</v>
          </cell>
          <cell r="F1832">
            <v>1421.29</v>
          </cell>
          <cell r="K1832">
            <v>8.6999999999999993</v>
          </cell>
          <cell r="O1832">
            <v>86.39</v>
          </cell>
          <cell r="U1832">
            <v>41153</v>
          </cell>
        </row>
        <row r="1833">
          <cell r="C1833">
            <v>15</v>
          </cell>
          <cell r="F1833">
            <v>7327.92</v>
          </cell>
          <cell r="K1833">
            <v>64.2</v>
          </cell>
          <cell r="O1833">
            <v>638.9</v>
          </cell>
          <cell r="U1833">
            <v>41153</v>
          </cell>
        </row>
        <row r="1834">
          <cell r="C1834">
            <v>15</v>
          </cell>
          <cell r="F1834">
            <v>33.880000000000003</v>
          </cell>
          <cell r="K1834">
            <v>0.38</v>
          </cell>
          <cell r="O1834">
            <v>3.76</v>
          </cell>
          <cell r="U1834">
            <v>41153</v>
          </cell>
        </row>
        <row r="1835">
          <cell r="C1835">
            <v>2</v>
          </cell>
          <cell r="F1835">
            <v>1983.12</v>
          </cell>
          <cell r="K1835">
            <v>14.61</v>
          </cell>
          <cell r="O1835">
            <v>145.51</v>
          </cell>
          <cell r="U1835">
            <v>41153</v>
          </cell>
        </row>
        <row r="1836">
          <cell r="C1836">
            <v>15</v>
          </cell>
          <cell r="F1836">
            <v>8358.92</v>
          </cell>
          <cell r="K1836">
            <v>106.91</v>
          </cell>
          <cell r="O1836">
            <v>1064.02</v>
          </cell>
          <cell r="U1836">
            <v>41153</v>
          </cell>
        </row>
        <row r="1837">
          <cell r="C1837">
            <v>15</v>
          </cell>
          <cell r="F1837">
            <v>3653.5</v>
          </cell>
          <cell r="K1837">
            <v>68.02</v>
          </cell>
          <cell r="O1837">
            <v>676.54</v>
          </cell>
          <cell r="U1837">
            <v>41153</v>
          </cell>
        </row>
        <row r="1838">
          <cell r="C1838">
            <v>15</v>
          </cell>
          <cell r="F1838">
            <v>115.86</v>
          </cell>
          <cell r="K1838">
            <v>5.74</v>
          </cell>
          <cell r="O1838">
            <v>57.11</v>
          </cell>
          <cell r="U1838">
            <v>41153</v>
          </cell>
        </row>
        <row r="1839">
          <cell r="C1839">
            <v>0</v>
          </cell>
          <cell r="F1839">
            <v>75.989999999999995</v>
          </cell>
          <cell r="K1839">
            <v>1.89</v>
          </cell>
          <cell r="O1839">
            <v>18.809999999999999</v>
          </cell>
          <cell r="U1839">
            <v>41153</v>
          </cell>
        </row>
        <row r="1840">
          <cell r="C1840">
            <v>2</v>
          </cell>
          <cell r="F1840">
            <v>229.31</v>
          </cell>
          <cell r="K1840">
            <v>7.54</v>
          </cell>
          <cell r="O1840">
            <v>81.03</v>
          </cell>
          <cell r="U1840">
            <v>41153</v>
          </cell>
        </row>
        <row r="1841">
          <cell r="C1841">
            <v>16</v>
          </cell>
          <cell r="F1841">
            <v>10</v>
          </cell>
          <cell r="K1841">
            <v>0.42</v>
          </cell>
          <cell r="O1841">
            <v>4.17</v>
          </cell>
          <cell r="U1841">
            <v>41153</v>
          </cell>
        </row>
        <row r="1842">
          <cell r="C1842">
            <v>2</v>
          </cell>
          <cell r="F1842">
            <v>31.48</v>
          </cell>
          <cell r="K1842">
            <v>0.57999999999999996</v>
          </cell>
          <cell r="O1842">
            <v>5.82</v>
          </cell>
          <cell r="U1842">
            <v>41153</v>
          </cell>
        </row>
        <row r="1843">
          <cell r="C1843">
            <v>16</v>
          </cell>
          <cell r="F1843">
            <v>3054.72</v>
          </cell>
          <cell r="K1843">
            <v>71.010000000000005</v>
          </cell>
          <cell r="O1843">
            <v>706.56</v>
          </cell>
          <cell r="U1843">
            <v>41153</v>
          </cell>
        </row>
        <row r="1844">
          <cell r="C1844">
            <v>0</v>
          </cell>
          <cell r="F1844">
            <v>40.840000000000003</v>
          </cell>
          <cell r="K1844">
            <v>0.96</v>
          </cell>
          <cell r="O1844">
            <v>9.56</v>
          </cell>
          <cell r="U1844">
            <v>41153</v>
          </cell>
        </row>
        <row r="1845">
          <cell r="C1845">
            <v>2</v>
          </cell>
          <cell r="F1845">
            <v>23.61</v>
          </cell>
          <cell r="K1845">
            <v>0.49</v>
          </cell>
          <cell r="O1845">
            <v>4.8099999999999996</v>
          </cell>
          <cell r="U1845">
            <v>41153</v>
          </cell>
        </row>
        <row r="1846">
          <cell r="C1846">
            <v>15</v>
          </cell>
          <cell r="F1846">
            <v>38.4</v>
          </cell>
          <cell r="K1846">
            <v>1.23</v>
          </cell>
          <cell r="O1846">
            <v>12.21</v>
          </cell>
          <cell r="U1846">
            <v>41153</v>
          </cell>
        </row>
        <row r="1847">
          <cell r="C1847">
            <v>15</v>
          </cell>
          <cell r="F1847">
            <v>55.52</v>
          </cell>
          <cell r="K1847">
            <v>1.29</v>
          </cell>
          <cell r="O1847">
            <v>12.77</v>
          </cell>
          <cell r="U1847">
            <v>41153</v>
          </cell>
        </row>
        <row r="1848">
          <cell r="C1848">
            <v>0</v>
          </cell>
          <cell r="F1848">
            <v>21</v>
          </cell>
          <cell r="K1848">
            <v>0.47</v>
          </cell>
          <cell r="O1848">
            <v>4.6100000000000003</v>
          </cell>
          <cell r="U1848">
            <v>41153</v>
          </cell>
        </row>
        <row r="1849">
          <cell r="C1849">
            <v>2</v>
          </cell>
          <cell r="F1849">
            <v>32.29</v>
          </cell>
          <cell r="K1849">
            <v>0.95</v>
          </cell>
          <cell r="O1849">
            <v>9.32</v>
          </cell>
          <cell r="U1849">
            <v>41153</v>
          </cell>
        </row>
        <row r="1850">
          <cell r="C1850">
            <v>15</v>
          </cell>
          <cell r="F1850">
            <v>11.31</v>
          </cell>
          <cell r="K1850">
            <v>0.28000000000000003</v>
          </cell>
          <cell r="O1850">
            <v>2.76</v>
          </cell>
          <cell r="U1850">
            <v>41153</v>
          </cell>
        </row>
        <row r="1851">
          <cell r="C1851">
            <v>16</v>
          </cell>
          <cell r="F1851">
            <v>12.2</v>
          </cell>
          <cell r="K1851">
            <v>0.34</v>
          </cell>
          <cell r="O1851">
            <v>3.3</v>
          </cell>
          <cell r="U1851">
            <v>41153</v>
          </cell>
        </row>
        <row r="1852">
          <cell r="C1852">
            <v>2</v>
          </cell>
          <cell r="F1852">
            <v>10.4</v>
          </cell>
          <cell r="K1852">
            <v>0.42</v>
          </cell>
          <cell r="O1852">
            <v>4.17</v>
          </cell>
          <cell r="U1852">
            <v>41153</v>
          </cell>
        </row>
        <row r="1853">
          <cell r="C1853">
            <v>15</v>
          </cell>
          <cell r="F1853">
            <v>60.45</v>
          </cell>
          <cell r="K1853">
            <v>1.5</v>
          </cell>
          <cell r="O1853">
            <v>14.77</v>
          </cell>
          <cell r="U1853">
            <v>41153</v>
          </cell>
        </row>
        <row r="1854">
          <cell r="C1854">
            <v>15</v>
          </cell>
          <cell r="F1854">
            <v>3038.76</v>
          </cell>
          <cell r="K1854">
            <v>178.15</v>
          </cell>
          <cell r="O1854">
            <v>1835.41</v>
          </cell>
          <cell r="U1854">
            <v>41153</v>
          </cell>
        </row>
        <row r="1855">
          <cell r="C1855">
            <v>2</v>
          </cell>
          <cell r="F1855">
            <v>1.1399999999999999</v>
          </cell>
          <cell r="K1855">
            <v>0.04</v>
          </cell>
          <cell r="O1855">
            <v>0.46</v>
          </cell>
          <cell r="U1855">
            <v>41153</v>
          </cell>
        </row>
        <row r="1856">
          <cell r="C1856">
            <v>15</v>
          </cell>
          <cell r="F1856">
            <v>4038.11</v>
          </cell>
          <cell r="K1856">
            <v>164.21</v>
          </cell>
          <cell r="O1856">
            <v>1628.94</v>
          </cell>
          <cell r="U1856">
            <v>41153</v>
          </cell>
        </row>
        <row r="1857">
          <cell r="C1857">
            <v>62</v>
          </cell>
          <cell r="F1857">
            <v>44754.77</v>
          </cell>
          <cell r="K1857">
            <v>2451.62</v>
          </cell>
          <cell r="O1857">
            <v>24390.18</v>
          </cell>
          <cell r="U1857">
            <v>41153</v>
          </cell>
        </row>
        <row r="1858">
          <cell r="C1858">
            <v>64</v>
          </cell>
          <cell r="F1858">
            <v>304006.90000000002</v>
          </cell>
          <cell r="K1858">
            <v>16617.86</v>
          </cell>
          <cell r="O1858">
            <v>165324.59</v>
          </cell>
          <cell r="U1858">
            <v>41153</v>
          </cell>
        </row>
        <row r="1859">
          <cell r="C1859">
            <v>66</v>
          </cell>
          <cell r="F1859">
            <v>44661.65</v>
          </cell>
          <cell r="K1859">
            <v>2382.7800000000002</v>
          </cell>
          <cell r="O1859">
            <v>23705.34</v>
          </cell>
          <cell r="U1859">
            <v>41153</v>
          </cell>
        </row>
        <row r="1860">
          <cell r="C1860">
            <v>94</v>
          </cell>
          <cell r="F1860">
            <v>-881.62</v>
          </cell>
          <cell r="K1860">
            <v>0</v>
          </cell>
          <cell r="O1860">
            <v>0</v>
          </cell>
          <cell r="U1860">
            <v>41153</v>
          </cell>
        </row>
        <row r="1861">
          <cell r="C1861">
            <v>96</v>
          </cell>
          <cell r="F1861">
            <v>-7937.26</v>
          </cell>
          <cell r="K1861">
            <v>0</v>
          </cell>
          <cell r="O1861">
            <v>0</v>
          </cell>
          <cell r="U1861">
            <v>41153</v>
          </cell>
        </row>
        <row r="1862">
          <cell r="C1862">
            <v>64</v>
          </cell>
          <cell r="F1862">
            <v>52228.639999999999</v>
          </cell>
          <cell r="K1862">
            <v>2193.9699999999998</v>
          </cell>
          <cell r="O1862">
            <v>21826.97</v>
          </cell>
          <cell r="U1862">
            <v>41153</v>
          </cell>
        </row>
        <row r="1863">
          <cell r="C1863">
            <v>62</v>
          </cell>
          <cell r="F1863">
            <v>65110.15</v>
          </cell>
          <cell r="K1863">
            <v>785.44</v>
          </cell>
          <cell r="O1863">
            <v>7813.99</v>
          </cell>
          <cell r="U1863">
            <v>41153</v>
          </cell>
        </row>
        <row r="1864">
          <cell r="C1864">
            <v>64</v>
          </cell>
          <cell r="F1864">
            <v>281652.69</v>
          </cell>
          <cell r="K1864">
            <v>6854.37</v>
          </cell>
          <cell r="O1864">
            <v>68191.47</v>
          </cell>
          <cell r="U1864">
            <v>41153</v>
          </cell>
        </row>
        <row r="1865">
          <cell r="C1865">
            <v>66</v>
          </cell>
          <cell r="F1865">
            <v>31238.48</v>
          </cell>
          <cell r="K1865">
            <v>597.09</v>
          </cell>
          <cell r="O1865">
            <v>5940.19</v>
          </cell>
          <cell r="U1865">
            <v>41153</v>
          </cell>
        </row>
        <row r="1866">
          <cell r="C1866">
            <v>64</v>
          </cell>
          <cell r="F1866">
            <v>46694.91</v>
          </cell>
          <cell r="K1866">
            <v>2563.2399999999998</v>
          </cell>
          <cell r="O1866">
            <v>25500.65</v>
          </cell>
          <cell r="U1866">
            <v>41153</v>
          </cell>
        </row>
        <row r="1867">
          <cell r="C1867">
            <v>66</v>
          </cell>
          <cell r="F1867">
            <v>74015.740000000005</v>
          </cell>
          <cell r="K1867">
            <v>4038.98</v>
          </cell>
          <cell r="O1867">
            <v>40182.239999999998</v>
          </cell>
          <cell r="U1867">
            <v>41153</v>
          </cell>
        </row>
        <row r="1868">
          <cell r="C1868">
            <v>64</v>
          </cell>
          <cell r="F1868">
            <v>60221.96</v>
          </cell>
          <cell r="K1868">
            <v>1891.79</v>
          </cell>
          <cell r="O1868">
            <v>18820.7</v>
          </cell>
          <cell r="U1868">
            <v>41153</v>
          </cell>
        </row>
        <row r="1869">
          <cell r="C1869">
            <v>64</v>
          </cell>
          <cell r="F1869">
            <v>57096.19</v>
          </cell>
          <cell r="K1869">
            <v>1122.67</v>
          </cell>
          <cell r="O1869">
            <v>11169.05</v>
          </cell>
          <cell r="U1869">
            <v>41153</v>
          </cell>
        </row>
        <row r="1870">
          <cell r="C1870">
            <v>66</v>
          </cell>
          <cell r="F1870">
            <v>57086.12</v>
          </cell>
          <cell r="K1870">
            <v>1433.68</v>
          </cell>
          <cell r="O1870">
            <v>14263.09</v>
          </cell>
          <cell r="U1870">
            <v>41153</v>
          </cell>
        </row>
        <row r="1871">
          <cell r="C1871">
            <v>64</v>
          </cell>
          <cell r="F1871">
            <v>18890.47</v>
          </cell>
          <cell r="K1871">
            <v>0</v>
          </cell>
          <cell r="O1871">
            <v>14313.68</v>
          </cell>
          <cell r="U1871">
            <v>41153</v>
          </cell>
        </row>
        <row r="1872">
          <cell r="C1872">
            <v>64</v>
          </cell>
          <cell r="F1872">
            <v>21212.17</v>
          </cell>
          <cell r="K1872">
            <v>0</v>
          </cell>
          <cell r="O1872">
            <v>16442.189999999999</v>
          </cell>
          <cell r="U1872">
            <v>41153</v>
          </cell>
        </row>
        <row r="1873">
          <cell r="C1873">
            <v>15</v>
          </cell>
          <cell r="F1873">
            <v>62</v>
          </cell>
          <cell r="K1873">
            <v>3.83</v>
          </cell>
          <cell r="O1873">
            <v>38.03</v>
          </cell>
          <cell r="U1873">
            <v>41153</v>
          </cell>
        </row>
        <row r="1874">
          <cell r="C1874">
            <v>0</v>
          </cell>
          <cell r="F1874">
            <v>60.05</v>
          </cell>
          <cell r="K1874">
            <v>3.73</v>
          </cell>
          <cell r="O1874">
            <v>36.82</v>
          </cell>
          <cell r="U1874">
            <v>41153</v>
          </cell>
        </row>
        <row r="1875">
          <cell r="C1875">
            <v>2</v>
          </cell>
          <cell r="F1875">
            <v>257.63</v>
          </cell>
          <cell r="K1875">
            <v>15.87</v>
          </cell>
          <cell r="O1875">
            <v>158.01</v>
          </cell>
          <cell r="U1875">
            <v>41153</v>
          </cell>
        </row>
        <row r="1876">
          <cell r="C1876">
            <v>4</v>
          </cell>
          <cell r="F1876">
            <v>59.9</v>
          </cell>
          <cell r="K1876">
            <v>3.7</v>
          </cell>
          <cell r="O1876">
            <v>36.729999999999997</v>
          </cell>
          <cell r="U1876">
            <v>41153</v>
          </cell>
        </row>
        <row r="1877">
          <cell r="C1877">
            <v>15</v>
          </cell>
          <cell r="F1877">
            <v>51.75</v>
          </cell>
          <cell r="K1877">
            <v>3.2</v>
          </cell>
          <cell r="O1877">
            <v>31.75</v>
          </cell>
          <cell r="U1877">
            <v>41153</v>
          </cell>
        </row>
        <row r="1878">
          <cell r="C1878">
            <v>16</v>
          </cell>
          <cell r="F1878">
            <v>36.01</v>
          </cell>
          <cell r="K1878">
            <v>2.21</v>
          </cell>
          <cell r="O1878">
            <v>22.09</v>
          </cell>
          <cell r="U1878">
            <v>41153</v>
          </cell>
        </row>
        <row r="1879">
          <cell r="C1879">
            <v>2</v>
          </cell>
          <cell r="F1879">
            <v>80.81</v>
          </cell>
          <cell r="K1879">
            <v>4.9800000000000004</v>
          </cell>
          <cell r="O1879">
            <v>49.57</v>
          </cell>
          <cell r="U1879">
            <v>41153</v>
          </cell>
        </row>
        <row r="1880">
          <cell r="C1880">
            <v>15</v>
          </cell>
          <cell r="F1880">
            <v>1173.33</v>
          </cell>
          <cell r="K1880">
            <v>72.25</v>
          </cell>
          <cell r="O1880">
            <v>719.75</v>
          </cell>
          <cell r="U1880">
            <v>41153</v>
          </cell>
        </row>
        <row r="1881">
          <cell r="C1881">
            <v>16</v>
          </cell>
          <cell r="F1881">
            <v>699.36</v>
          </cell>
          <cell r="K1881">
            <v>0</v>
          </cell>
          <cell r="O1881">
            <v>324.43</v>
          </cell>
          <cell r="U1881">
            <v>41153</v>
          </cell>
        </row>
        <row r="1882">
          <cell r="C1882">
            <v>62</v>
          </cell>
          <cell r="F1882">
            <v>114.28</v>
          </cell>
          <cell r="K1882">
            <v>0.47</v>
          </cell>
          <cell r="O1882">
            <v>4.5599999999999996</v>
          </cell>
          <cell r="U1882">
            <v>41183</v>
          </cell>
        </row>
        <row r="1883">
          <cell r="C1883">
            <v>68</v>
          </cell>
          <cell r="F1883">
            <v>13684.15</v>
          </cell>
          <cell r="K1883">
            <v>509.92</v>
          </cell>
          <cell r="O1883">
            <v>4926.43</v>
          </cell>
          <cell r="U1883">
            <v>41183</v>
          </cell>
        </row>
        <row r="1884">
          <cell r="C1884">
            <v>62</v>
          </cell>
          <cell r="F1884">
            <v>39460.21</v>
          </cell>
          <cell r="K1884">
            <v>1479.04</v>
          </cell>
          <cell r="O1884">
            <v>14289.17</v>
          </cell>
          <cell r="U1884">
            <v>41183</v>
          </cell>
        </row>
        <row r="1885">
          <cell r="C1885">
            <v>66</v>
          </cell>
          <cell r="F1885">
            <v>51490.74</v>
          </cell>
          <cell r="K1885">
            <v>1902.39</v>
          </cell>
          <cell r="O1885">
            <v>18379.330000000002</v>
          </cell>
          <cell r="U1885">
            <v>41183</v>
          </cell>
        </row>
        <row r="1886">
          <cell r="C1886">
            <v>64</v>
          </cell>
          <cell r="F1886">
            <v>3224.99</v>
          </cell>
          <cell r="K1886">
            <v>107.96</v>
          </cell>
          <cell r="O1886">
            <v>1043.04</v>
          </cell>
          <cell r="U1886">
            <v>41183</v>
          </cell>
        </row>
        <row r="1887">
          <cell r="C1887">
            <v>67</v>
          </cell>
          <cell r="F1887">
            <v>6553.61</v>
          </cell>
          <cell r="K1887">
            <v>229.42</v>
          </cell>
          <cell r="O1887">
            <v>2216.48</v>
          </cell>
          <cell r="U1887">
            <v>41183</v>
          </cell>
        </row>
        <row r="1888">
          <cell r="C1888">
            <v>62</v>
          </cell>
          <cell r="F1888">
            <v>906.59</v>
          </cell>
          <cell r="K1888">
            <v>22.11</v>
          </cell>
          <cell r="O1888">
            <v>213.65</v>
          </cell>
          <cell r="U1888">
            <v>41183</v>
          </cell>
        </row>
        <row r="1889">
          <cell r="C1889">
            <v>64</v>
          </cell>
          <cell r="F1889">
            <v>4367.3999999999996</v>
          </cell>
          <cell r="K1889">
            <v>175.57</v>
          </cell>
          <cell r="O1889">
            <v>1696.21</v>
          </cell>
          <cell r="U1889">
            <v>41183</v>
          </cell>
        </row>
        <row r="1890">
          <cell r="C1890">
            <v>0</v>
          </cell>
          <cell r="F1890">
            <v>-177.74</v>
          </cell>
          <cell r="K1890">
            <v>-2.41</v>
          </cell>
          <cell r="O1890">
            <v>-54.76</v>
          </cell>
          <cell r="U1890">
            <v>41183</v>
          </cell>
        </row>
        <row r="1891">
          <cell r="C1891">
            <v>1</v>
          </cell>
          <cell r="F1891">
            <v>22845.48</v>
          </cell>
          <cell r="K1891">
            <v>700.1</v>
          </cell>
          <cell r="O1891">
            <v>6743.57</v>
          </cell>
          <cell r="U1891">
            <v>41183</v>
          </cell>
        </row>
        <row r="1892">
          <cell r="C1892">
            <v>2</v>
          </cell>
          <cell r="F1892">
            <v>4750402.3</v>
          </cell>
          <cell r="K1892">
            <v>143354.72</v>
          </cell>
          <cell r="O1892">
            <v>1385096.74</v>
          </cell>
          <cell r="U1892">
            <v>41183</v>
          </cell>
        </row>
        <row r="1893">
          <cell r="C1893">
            <v>4</v>
          </cell>
          <cell r="F1893">
            <v>272700.90000000002</v>
          </cell>
          <cell r="K1893">
            <v>8232.86</v>
          </cell>
          <cell r="O1893">
            <v>79709.88</v>
          </cell>
          <cell r="U1893">
            <v>41183</v>
          </cell>
        </row>
        <row r="1894">
          <cell r="C1894">
            <v>15</v>
          </cell>
          <cell r="F1894">
            <v>7522.28</v>
          </cell>
          <cell r="K1894">
            <v>227.8</v>
          </cell>
          <cell r="O1894">
            <v>2200.77</v>
          </cell>
          <cell r="U1894">
            <v>41183</v>
          </cell>
        </row>
        <row r="1895">
          <cell r="C1895">
            <v>16</v>
          </cell>
          <cell r="F1895">
            <v>433922.8</v>
          </cell>
          <cell r="K1895">
            <v>12633.48</v>
          </cell>
          <cell r="O1895">
            <v>122174.63</v>
          </cell>
          <cell r="U1895">
            <v>41183</v>
          </cell>
        </row>
        <row r="1896">
          <cell r="C1896">
            <v>17</v>
          </cell>
          <cell r="F1896">
            <v>69.09</v>
          </cell>
          <cell r="K1896">
            <v>0.97</v>
          </cell>
          <cell r="O1896">
            <v>9.32</v>
          </cell>
          <cell r="U1896">
            <v>41183</v>
          </cell>
        </row>
        <row r="1897">
          <cell r="C1897">
            <v>18</v>
          </cell>
          <cell r="F1897">
            <v>33861.78</v>
          </cell>
          <cell r="K1897">
            <v>1052.83</v>
          </cell>
          <cell r="O1897">
            <v>10195.620000000001</v>
          </cell>
          <cell r="U1897">
            <v>41183</v>
          </cell>
        </row>
        <row r="1898">
          <cell r="C1898">
            <v>62</v>
          </cell>
          <cell r="F1898">
            <v>892705.48</v>
          </cell>
          <cell r="K1898">
            <v>31203.58</v>
          </cell>
          <cell r="O1898">
            <v>301462.58</v>
          </cell>
          <cell r="U1898">
            <v>41183</v>
          </cell>
        </row>
        <row r="1899">
          <cell r="C1899">
            <v>64</v>
          </cell>
          <cell r="F1899">
            <v>147599.64000000001</v>
          </cell>
          <cell r="K1899">
            <v>4923.28</v>
          </cell>
          <cell r="O1899">
            <v>47564.56</v>
          </cell>
          <cell r="U1899">
            <v>41183</v>
          </cell>
        </row>
        <row r="1900">
          <cell r="C1900">
            <v>66</v>
          </cell>
          <cell r="F1900">
            <v>289087.18</v>
          </cell>
          <cell r="K1900">
            <v>8702.66</v>
          </cell>
          <cell r="O1900">
            <v>84077.61</v>
          </cell>
          <cell r="U1900">
            <v>41183</v>
          </cell>
        </row>
        <row r="1901">
          <cell r="C1901">
            <v>70</v>
          </cell>
          <cell r="F1901">
            <v>-11.53</v>
          </cell>
          <cell r="K1901">
            <v>0</v>
          </cell>
          <cell r="O1901">
            <v>0</v>
          </cell>
          <cell r="U1901">
            <v>41183</v>
          </cell>
        </row>
        <row r="1902">
          <cell r="C1902">
            <v>92</v>
          </cell>
          <cell r="F1902">
            <v>-983.77</v>
          </cell>
          <cell r="K1902">
            <v>0</v>
          </cell>
          <cell r="O1902">
            <v>0</v>
          </cell>
          <cell r="U1902">
            <v>41183</v>
          </cell>
        </row>
        <row r="1903">
          <cell r="C1903">
            <v>96</v>
          </cell>
          <cell r="F1903">
            <v>-602.4</v>
          </cell>
          <cell r="K1903">
            <v>0</v>
          </cell>
          <cell r="O1903">
            <v>0</v>
          </cell>
          <cell r="U1903">
            <v>41183</v>
          </cell>
        </row>
        <row r="1904">
          <cell r="C1904">
            <v>2</v>
          </cell>
          <cell r="F1904">
            <v>12247.63</v>
          </cell>
          <cell r="K1904">
            <v>108.31</v>
          </cell>
          <cell r="O1904">
            <v>1496.75</v>
          </cell>
          <cell r="U1904">
            <v>41183</v>
          </cell>
        </row>
        <row r="1905">
          <cell r="C1905">
            <v>4</v>
          </cell>
          <cell r="F1905">
            <v>1504.91</v>
          </cell>
          <cell r="K1905">
            <v>15.19</v>
          </cell>
          <cell r="O1905">
            <v>147.18</v>
          </cell>
          <cell r="U1905">
            <v>41183</v>
          </cell>
        </row>
        <row r="1906">
          <cell r="C1906">
            <v>16</v>
          </cell>
          <cell r="F1906">
            <v>5637.97</v>
          </cell>
          <cell r="K1906">
            <v>57.53</v>
          </cell>
          <cell r="O1906">
            <v>555.72</v>
          </cell>
          <cell r="U1906">
            <v>41183</v>
          </cell>
        </row>
        <row r="1907">
          <cell r="C1907">
            <v>62</v>
          </cell>
          <cell r="F1907">
            <v>987.21</v>
          </cell>
          <cell r="K1907">
            <v>10.42</v>
          </cell>
          <cell r="O1907">
            <v>100.65</v>
          </cell>
          <cell r="U1907">
            <v>41183</v>
          </cell>
        </row>
        <row r="1908">
          <cell r="C1908">
            <v>64</v>
          </cell>
          <cell r="F1908">
            <v>2387.84</v>
          </cell>
          <cell r="K1908">
            <v>25.82</v>
          </cell>
          <cell r="O1908">
            <v>249.49</v>
          </cell>
          <cell r="U1908">
            <v>41183</v>
          </cell>
        </row>
        <row r="1909">
          <cell r="C1909">
            <v>4</v>
          </cell>
          <cell r="F1909">
            <v>118.12</v>
          </cell>
          <cell r="K1909">
            <v>3.15</v>
          </cell>
          <cell r="O1909">
            <v>30.43</v>
          </cell>
          <cell r="U1909">
            <v>41183</v>
          </cell>
        </row>
        <row r="1910">
          <cell r="C1910">
            <v>62</v>
          </cell>
          <cell r="F1910">
            <v>4228.92</v>
          </cell>
          <cell r="K1910">
            <v>142.44</v>
          </cell>
          <cell r="O1910">
            <v>1376.15</v>
          </cell>
          <cell r="U1910">
            <v>41183</v>
          </cell>
        </row>
        <row r="1911">
          <cell r="C1911">
            <v>66</v>
          </cell>
          <cell r="F1911">
            <v>11492.52</v>
          </cell>
          <cell r="K1911">
            <v>408.3</v>
          </cell>
          <cell r="O1911">
            <v>3944.65</v>
          </cell>
          <cell r="U1911">
            <v>41183</v>
          </cell>
        </row>
        <row r="1912">
          <cell r="C1912">
            <v>66</v>
          </cell>
          <cell r="F1912">
            <v>8746.92</v>
          </cell>
          <cell r="K1912">
            <v>335.95</v>
          </cell>
          <cell r="O1912">
            <v>3245.67</v>
          </cell>
          <cell r="U1912">
            <v>41183</v>
          </cell>
        </row>
        <row r="1913">
          <cell r="C1913">
            <v>2</v>
          </cell>
          <cell r="F1913">
            <v>108821.14</v>
          </cell>
          <cell r="K1913">
            <v>3557.12</v>
          </cell>
          <cell r="O1913">
            <v>34365.910000000003</v>
          </cell>
          <cell r="U1913">
            <v>41183</v>
          </cell>
        </row>
        <row r="1914">
          <cell r="C1914">
            <v>4</v>
          </cell>
          <cell r="F1914">
            <v>5728.17</v>
          </cell>
          <cell r="K1914">
            <v>162.34</v>
          </cell>
          <cell r="O1914">
            <v>1568.41</v>
          </cell>
          <cell r="U1914">
            <v>41183</v>
          </cell>
        </row>
        <row r="1915">
          <cell r="C1915">
            <v>16</v>
          </cell>
          <cell r="F1915">
            <v>2756.68</v>
          </cell>
          <cell r="K1915">
            <v>76.7</v>
          </cell>
          <cell r="O1915">
            <v>750.26</v>
          </cell>
          <cell r="U1915">
            <v>41183</v>
          </cell>
        </row>
        <row r="1916">
          <cell r="C1916">
            <v>17</v>
          </cell>
          <cell r="F1916">
            <v>2287.34</v>
          </cell>
          <cell r="K1916">
            <v>62.25</v>
          </cell>
          <cell r="O1916">
            <v>601.45000000000005</v>
          </cell>
          <cell r="U1916">
            <v>41183</v>
          </cell>
        </row>
        <row r="1917">
          <cell r="C1917">
            <v>62</v>
          </cell>
          <cell r="F1917">
            <v>15940.97</v>
          </cell>
          <cell r="K1917">
            <v>539.66999999999996</v>
          </cell>
          <cell r="O1917">
            <v>5213.8500000000004</v>
          </cell>
          <cell r="U1917">
            <v>41183</v>
          </cell>
        </row>
        <row r="1918">
          <cell r="C1918">
            <v>66</v>
          </cell>
          <cell r="F1918">
            <v>7404.21</v>
          </cell>
          <cell r="K1918">
            <v>230.03</v>
          </cell>
          <cell r="O1918">
            <v>2222.38</v>
          </cell>
          <cell r="U1918">
            <v>41183</v>
          </cell>
        </row>
        <row r="1919">
          <cell r="C1919">
            <v>2</v>
          </cell>
          <cell r="F1919">
            <v>59.19</v>
          </cell>
          <cell r="K1919">
            <v>0.43</v>
          </cell>
          <cell r="O1919">
            <v>4.12</v>
          </cell>
          <cell r="U1919">
            <v>41183</v>
          </cell>
        </row>
        <row r="1920">
          <cell r="C1920">
            <v>16</v>
          </cell>
          <cell r="F1920">
            <v>529.33000000000004</v>
          </cell>
          <cell r="K1920">
            <v>5.54</v>
          </cell>
          <cell r="O1920">
            <v>53.55</v>
          </cell>
          <cell r="U1920">
            <v>41183</v>
          </cell>
        </row>
        <row r="1921">
          <cell r="C1921">
            <v>2</v>
          </cell>
          <cell r="F1921">
            <v>66910.009999999995</v>
          </cell>
          <cell r="K1921">
            <v>1614.85</v>
          </cell>
          <cell r="O1921">
            <v>15566.23</v>
          </cell>
          <cell r="U1921">
            <v>41183</v>
          </cell>
        </row>
        <row r="1922">
          <cell r="C1922">
            <v>62</v>
          </cell>
          <cell r="F1922">
            <v>4703.5200000000004</v>
          </cell>
          <cell r="K1922">
            <v>124.76</v>
          </cell>
          <cell r="O1922">
            <v>1205.3699999999999</v>
          </cell>
          <cell r="U1922">
            <v>41183</v>
          </cell>
        </row>
        <row r="1923">
          <cell r="C1923">
            <v>2</v>
          </cell>
          <cell r="F1923">
            <v>652.29</v>
          </cell>
          <cell r="K1923">
            <v>6.61</v>
          </cell>
          <cell r="O1923">
            <v>63.86</v>
          </cell>
          <cell r="U1923">
            <v>41183</v>
          </cell>
        </row>
        <row r="1924">
          <cell r="C1924">
            <v>2</v>
          </cell>
          <cell r="F1924">
            <v>47561.919999999998</v>
          </cell>
          <cell r="K1924">
            <v>1165.29</v>
          </cell>
          <cell r="O1924">
            <v>11364.94</v>
          </cell>
          <cell r="U1924">
            <v>41183</v>
          </cell>
        </row>
        <row r="1925">
          <cell r="C1925">
            <v>70</v>
          </cell>
          <cell r="F1925">
            <v>-5.26</v>
          </cell>
          <cell r="K1925">
            <v>0</v>
          </cell>
          <cell r="O1925">
            <v>0</v>
          </cell>
          <cell r="U1925">
            <v>41183</v>
          </cell>
        </row>
        <row r="1926">
          <cell r="C1926">
            <v>2</v>
          </cell>
          <cell r="F1926">
            <v>11638.63</v>
          </cell>
          <cell r="K1926">
            <v>200.05</v>
          </cell>
          <cell r="O1926">
            <v>1893.71</v>
          </cell>
          <cell r="U1926">
            <v>41183</v>
          </cell>
        </row>
        <row r="1927">
          <cell r="C1927">
            <v>62</v>
          </cell>
          <cell r="F1927">
            <v>183</v>
          </cell>
          <cell r="K1927">
            <v>0</v>
          </cell>
          <cell r="O1927">
            <v>517.51</v>
          </cell>
          <cell r="U1927">
            <v>41183</v>
          </cell>
        </row>
        <row r="1928">
          <cell r="C1928">
            <v>64</v>
          </cell>
          <cell r="F1928">
            <v>221.24</v>
          </cell>
          <cell r="K1928">
            <v>0</v>
          </cell>
          <cell r="O1928">
            <v>-154.51</v>
          </cell>
          <cell r="U1928">
            <v>41183</v>
          </cell>
        </row>
        <row r="1929">
          <cell r="C1929">
            <v>62</v>
          </cell>
          <cell r="F1929">
            <v>-5296.53</v>
          </cell>
          <cell r="K1929">
            <v>-59.06</v>
          </cell>
          <cell r="O1929">
            <v>-587.44000000000005</v>
          </cell>
          <cell r="U1929">
            <v>41183</v>
          </cell>
        </row>
        <row r="1930">
          <cell r="C1930">
            <v>92</v>
          </cell>
          <cell r="F1930">
            <v>-5977.88</v>
          </cell>
          <cell r="K1930">
            <v>0</v>
          </cell>
          <cell r="O1930">
            <v>0</v>
          </cell>
          <cell r="U1930">
            <v>41183</v>
          </cell>
        </row>
        <row r="1931">
          <cell r="C1931">
            <v>94</v>
          </cell>
          <cell r="F1931">
            <v>-23337.43</v>
          </cell>
          <cell r="K1931">
            <v>0</v>
          </cell>
          <cell r="O1931">
            <v>0</v>
          </cell>
          <cell r="U1931">
            <v>41183</v>
          </cell>
        </row>
        <row r="1932">
          <cell r="C1932">
            <v>96</v>
          </cell>
          <cell r="F1932">
            <v>-543.73</v>
          </cell>
          <cell r="K1932">
            <v>0</v>
          </cell>
          <cell r="O1932">
            <v>0</v>
          </cell>
          <cell r="U1932">
            <v>41183</v>
          </cell>
        </row>
        <row r="1933">
          <cell r="C1933">
            <v>62</v>
          </cell>
          <cell r="F1933">
            <v>3975.49</v>
          </cell>
          <cell r="K1933">
            <v>59.04</v>
          </cell>
          <cell r="O1933">
            <v>587.44000000000005</v>
          </cell>
          <cell r="U1933">
            <v>41183</v>
          </cell>
        </row>
        <row r="1934">
          <cell r="C1934">
            <v>62</v>
          </cell>
          <cell r="F1934">
            <v>629736.67000000004</v>
          </cell>
          <cell r="K1934">
            <v>41099.71</v>
          </cell>
          <cell r="O1934">
            <v>397070.65</v>
          </cell>
          <cell r="U1934">
            <v>41183</v>
          </cell>
        </row>
        <row r="1935">
          <cell r="C1935">
            <v>64</v>
          </cell>
          <cell r="F1935">
            <v>760768.72</v>
          </cell>
          <cell r="K1935">
            <v>49671.64</v>
          </cell>
          <cell r="O1935">
            <v>479886.03</v>
          </cell>
          <cell r="U1935">
            <v>41183</v>
          </cell>
        </row>
        <row r="1936">
          <cell r="C1936">
            <v>66</v>
          </cell>
          <cell r="F1936">
            <v>55085.71</v>
          </cell>
          <cell r="K1936">
            <v>3594.94</v>
          </cell>
          <cell r="O1936">
            <v>34731.269999999997</v>
          </cell>
          <cell r="U1936">
            <v>41183</v>
          </cell>
        </row>
        <row r="1937">
          <cell r="C1937">
            <v>68</v>
          </cell>
          <cell r="F1937">
            <v>4721.8900000000003</v>
          </cell>
          <cell r="K1937">
            <v>308.26</v>
          </cell>
          <cell r="O1937">
            <v>2978.1</v>
          </cell>
          <cell r="U1937">
            <v>41183</v>
          </cell>
        </row>
        <row r="1938">
          <cell r="C1938">
            <v>64</v>
          </cell>
          <cell r="F1938">
            <v>65596.850000000006</v>
          </cell>
          <cell r="K1938">
            <v>2254.39</v>
          </cell>
          <cell r="O1938">
            <v>21780.03</v>
          </cell>
          <cell r="U1938">
            <v>41183</v>
          </cell>
        </row>
        <row r="1939">
          <cell r="C1939">
            <v>2</v>
          </cell>
          <cell r="F1939">
            <v>22639.88</v>
          </cell>
          <cell r="K1939">
            <v>762.4</v>
          </cell>
          <cell r="O1939">
            <v>7365.7</v>
          </cell>
          <cell r="U1939">
            <v>41183</v>
          </cell>
        </row>
        <row r="1940">
          <cell r="C1940">
            <v>16</v>
          </cell>
          <cell r="F1940">
            <v>29.48</v>
          </cell>
          <cell r="K1940">
            <v>0</v>
          </cell>
          <cell r="O1940">
            <v>0</v>
          </cell>
          <cell r="U1940">
            <v>41183</v>
          </cell>
        </row>
        <row r="1941">
          <cell r="C1941">
            <v>62</v>
          </cell>
          <cell r="F1941">
            <v>902635.34</v>
          </cell>
          <cell r="K1941">
            <v>17274.11</v>
          </cell>
          <cell r="O1941">
            <v>166887.84</v>
          </cell>
          <cell r="U1941">
            <v>41183</v>
          </cell>
        </row>
        <row r="1942">
          <cell r="C1942">
            <v>64</v>
          </cell>
          <cell r="F1942">
            <v>1145860.99</v>
          </cell>
          <cell r="K1942">
            <v>21352.29</v>
          </cell>
          <cell r="O1942">
            <v>206288.22</v>
          </cell>
          <cell r="U1942">
            <v>41183</v>
          </cell>
        </row>
        <row r="1943">
          <cell r="C1943">
            <v>66</v>
          </cell>
          <cell r="F1943">
            <v>135994.15</v>
          </cell>
          <cell r="K1943">
            <v>2170.86</v>
          </cell>
          <cell r="O1943">
            <v>20973.14</v>
          </cell>
          <cell r="U1943">
            <v>41183</v>
          </cell>
        </row>
        <row r="1944">
          <cell r="C1944">
            <v>68</v>
          </cell>
          <cell r="F1944">
            <v>5347.04</v>
          </cell>
          <cell r="K1944">
            <v>110.92</v>
          </cell>
          <cell r="O1944">
            <v>1071.6199999999999</v>
          </cell>
          <cell r="U1944">
            <v>41183</v>
          </cell>
        </row>
        <row r="1945">
          <cell r="C1945">
            <v>62</v>
          </cell>
          <cell r="F1945">
            <v>9531.64</v>
          </cell>
          <cell r="K1945">
            <v>619.79999999999995</v>
          </cell>
          <cell r="O1945">
            <v>5988.03</v>
          </cell>
          <cell r="U1945">
            <v>41183</v>
          </cell>
        </row>
        <row r="1946">
          <cell r="C1946">
            <v>64</v>
          </cell>
          <cell r="F1946">
            <v>56323.59</v>
          </cell>
          <cell r="K1946">
            <v>3634.09</v>
          </cell>
          <cell r="O1946">
            <v>35109.51</v>
          </cell>
          <cell r="U1946">
            <v>41183</v>
          </cell>
        </row>
        <row r="1947">
          <cell r="C1947">
            <v>66</v>
          </cell>
          <cell r="F1947">
            <v>4500.1499999999996</v>
          </cell>
          <cell r="K1947">
            <v>294.16000000000003</v>
          </cell>
          <cell r="O1947">
            <v>2841.93</v>
          </cell>
          <cell r="U1947">
            <v>41183</v>
          </cell>
        </row>
        <row r="1948">
          <cell r="C1948">
            <v>62</v>
          </cell>
          <cell r="F1948">
            <v>15871.96</v>
          </cell>
          <cell r="K1948">
            <v>276.44</v>
          </cell>
          <cell r="O1948">
            <v>2670.68</v>
          </cell>
          <cell r="U1948">
            <v>41183</v>
          </cell>
        </row>
        <row r="1949">
          <cell r="C1949">
            <v>64</v>
          </cell>
          <cell r="F1949">
            <v>62948.84</v>
          </cell>
          <cell r="K1949">
            <v>1210.1600000000001</v>
          </cell>
          <cell r="O1949">
            <v>11691.54</v>
          </cell>
          <cell r="U1949">
            <v>41183</v>
          </cell>
        </row>
        <row r="1950">
          <cell r="C1950">
            <v>66</v>
          </cell>
          <cell r="F1950">
            <v>9952.7900000000009</v>
          </cell>
          <cell r="K1950">
            <v>164.98</v>
          </cell>
          <cell r="O1950">
            <v>1593.95</v>
          </cell>
          <cell r="U1950">
            <v>41183</v>
          </cell>
        </row>
        <row r="1951">
          <cell r="C1951">
            <v>66</v>
          </cell>
          <cell r="F1951">
            <v>4215.8999999999996</v>
          </cell>
          <cell r="K1951">
            <v>275.58</v>
          </cell>
          <cell r="O1951">
            <v>2662.42</v>
          </cell>
          <cell r="U1951">
            <v>41183</v>
          </cell>
        </row>
        <row r="1952">
          <cell r="C1952">
            <v>66</v>
          </cell>
          <cell r="F1952">
            <v>9994.3700000000008</v>
          </cell>
          <cell r="K1952">
            <v>154.16</v>
          </cell>
          <cell r="O1952">
            <v>1489.36</v>
          </cell>
          <cell r="U1952">
            <v>41183</v>
          </cell>
        </row>
        <row r="1953">
          <cell r="C1953">
            <v>62</v>
          </cell>
          <cell r="F1953">
            <v>-3257.63</v>
          </cell>
          <cell r="K1953">
            <v>0</v>
          </cell>
          <cell r="O1953">
            <v>0</v>
          </cell>
          <cell r="U1953">
            <v>41183</v>
          </cell>
        </row>
        <row r="1954">
          <cell r="C1954">
            <v>92</v>
          </cell>
          <cell r="F1954">
            <v>-3471.53</v>
          </cell>
          <cell r="K1954">
            <v>0</v>
          </cell>
          <cell r="O1954">
            <v>0</v>
          </cell>
          <cell r="U1954">
            <v>41183</v>
          </cell>
        </row>
        <row r="1955">
          <cell r="C1955">
            <v>94</v>
          </cell>
          <cell r="F1955">
            <v>-15870</v>
          </cell>
          <cell r="K1955">
            <v>0</v>
          </cell>
          <cell r="O1955">
            <v>0</v>
          </cell>
          <cell r="U1955">
            <v>41183</v>
          </cell>
        </row>
        <row r="1956">
          <cell r="C1956">
            <v>62</v>
          </cell>
          <cell r="F1956">
            <v>461704.86</v>
          </cell>
          <cell r="K1956">
            <v>30138.03</v>
          </cell>
          <cell r="O1956">
            <v>291168.43</v>
          </cell>
          <cell r="U1956">
            <v>41183</v>
          </cell>
        </row>
        <row r="1957">
          <cell r="C1957">
            <v>64</v>
          </cell>
          <cell r="F1957">
            <v>463917.73</v>
          </cell>
          <cell r="K1957">
            <v>30316.38</v>
          </cell>
          <cell r="O1957">
            <v>292891.51</v>
          </cell>
          <cell r="U1957">
            <v>41183</v>
          </cell>
        </row>
        <row r="1958">
          <cell r="C1958">
            <v>66</v>
          </cell>
          <cell r="F1958">
            <v>203978.55</v>
          </cell>
          <cell r="K1958">
            <v>13059.16</v>
          </cell>
          <cell r="O1958">
            <v>126166.76</v>
          </cell>
          <cell r="U1958">
            <v>41183</v>
          </cell>
        </row>
        <row r="1959">
          <cell r="C1959">
            <v>67</v>
          </cell>
          <cell r="F1959">
            <v>7582.76</v>
          </cell>
          <cell r="K1959">
            <v>450.75</v>
          </cell>
          <cell r="O1959">
            <v>4354.8</v>
          </cell>
          <cell r="U1959">
            <v>41183</v>
          </cell>
        </row>
        <row r="1960">
          <cell r="C1960">
            <v>68</v>
          </cell>
          <cell r="F1960">
            <v>20470.310000000001</v>
          </cell>
          <cell r="K1960">
            <v>1336.63</v>
          </cell>
          <cell r="O1960">
            <v>12913.43</v>
          </cell>
          <cell r="U1960">
            <v>41183</v>
          </cell>
        </row>
        <row r="1961">
          <cell r="C1961">
            <v>62</v>
          </cell>
          <cell r="F1961">
            <v>586108.47</v>
          </cell>
          <cell r="K1961">
            <v>11731.09</v>
          </cell>
          <cell r="O1961">
            <v>113336.22</v>
          </cell>
          <cell r="U1961">
            <v>41183</v>
          </cell>
        </row>
        <row r="1962">
          <cell r="C1962">
            <v>64</v>
          </cell>
          <cell r="F1962">
            <v>584550.1</v>
          </cell>
          <cell r="K1962">
            <v>11836.96</v>
          </cell>
          <cell r="O1962">
            <v>114358.83</v>
          </cell>
          <cell r="U1962">
            <v>41183</v>
          </cell>
        </row>
        <row r="1963">
          <cell r="C1963">
            <v>66</v>
          </cell>
          <cell r="F1963">
            <v>237783.19</v>
          </cell>
          <cell r="K1963">
            <v>4504.8</v>
          </cell>
          <cell r="O1963">
            <v>43521.51</v>
          </cell>
          <cell r="U1963">
            <v>41183</v>
          </cell>
        </row>
        <row r="1964">
          <cell r="C1964">
            <v>67</v>
          </cell>
          <cell r="F1964">
            <v>452.74</v>
          </cell>
          <cell r="K1964">
            <v>2.21</v>
          </cell>
          <cell r="O1964">
            <v>21.4</v>
          </cell>
          <cell r="U1964">
            <v>41183</v>
          </cell>
        </row>
        <row r="1965">
          <cell r="C1965">
            <v>68</v>
          </cell>
          <cell r="F1965">
            <v>30051.21</v>
          </cell>
          <cell r="K1965">
            <v>609.20000000000005</v>
          </cell>
          <cell r="O1965">
            <v>5885.56</v>
          </cell>
          <cell r="U1965">
            <v>41183</v>
          </cell>
        </row>
        <row r="1966">
          <cell r="C1966">
            <v>64</v>
          </cell>
          <cell r="F1966">
            <v>34309.96</v>
          </cell>
          <cell r="K1966">
            <v>0</v>
          </cell>
          <cell r="O1966">
            <v>21232.55</v>
          </cell>
          <cell r="U1966">
            <v>41183</v>
          </cell>
        </row>
        <row r="1967">
          <cell r="C1967">
            <v>2</v>
          </cell>
          <cell r="F1967">
            <v>21599.85</v>
          </cell>
          <cell r="K1967">
            <v>822.41</v>
          </cell>
          <cell r="O1967">
            <v>7945.44</v>
          </cell>
          <cell r="U1967">
            <v>41183</v>
          </cell>
        </row>
        <row r="1968">
          <cell r="C1968">
            <v>4</v>
          </cell>
          <cell r="F1968">
            <v>809.77</v>
          </cell>
          <cell r="K1968">
            <v>31.55</v>
          </cell>
          <cell r="O1968">
            <v>304.83999999999997</v>
          </cell>
          <cell r="U1968">
            <v>41183</v>
          </cell>
        </row>
        <row r="1969">
          <cell r="C1969">
            <v>16</v>
          </cell>
          <cell r="F1969">
            <v>29738.1</v>
          </cell>
          <cell r="K1969">
            <v>1170.52</v>
          </cell>
          <cell r="O1969">
            <v>11308.59</v>
          </cell>
          <cell r="U1969">
            <v>41183</v>
          </cell>
        </row>
        <row r="1970">
          <cell r="C1970">
            <v>66</v>
          </cell>
          <cell r="F1970">
            <v>67774.34</v>
          </cell>
          <cell r="K1970">
            <v>2708.62</v>
          </cell>
          <cell r="O1970">
            <v>25915.13</v>
          </cell>
          <cell r="U1970">
            <v>41183</v>
          </cell>
        </row>
        <row r="1971">
          <cell r="C1971">
            <v>4</v>
          </cell>
          <cell r="F1971">
            <v>8.8699999999999992</v>
          </cell>
          <cell r="K1971">
            <v>0.24</v>
          </cell>
          <cell r="O1971">
            <v>2.3199999999999998</v>
          </cell>
          <cell r="U1971">
            <v>41183</v>
          </cell>
        </row>
        <row r="1972">
          <cell r="C1972">
            <v>16</v>
          </cell>
          <cell r="F1972">
            <v>101.49</v>
          </cell>
          <cell r="K1972">
            <v>2.48</v>
          </cell>
          <cell r="O1972">
            <v>23.9</v>
          </cell>
          <cell r="U1972">
            <v>41183</v>
          </cell>
        </row>
        <row r="1973">
          <cell r="C1973">
            <v>2</v>
          </cell>
          <cell r="F1973">
            <v>43660.22</v>
          </cell>
          <cell r="K1973">
            <v>1347.43</v>
          </cell>
          <cell r="O1973">
            <v>13015.91</v>
          </cell>
          <cell r="U1973">
            <v>41183</v>
          </cell>
        </row>
        <row r="1974">
          <cell r="C1974">
            <v>15</v>
          </cell>
          <cell r="F1974">
            <v>3</v>
          </cell>
          <cell r="K1974">
            <v>0</v>
          </cell>
          <cell r="O1974">
            <v>0</v>
          </cell>
          <cell r="U1974">
            <v>41183</v>
          </cell>
        </row>
        <row r="1975">
          <cell r="C1975">
            <v>16</v>
          </cell>
          <cell r="F1975">
            <v>1381.37</v>
          </cell>
          <cell r="K1975">
            <v>39.54</v>
          </cell>
          <cell r="O1975">
            <v>381.56</v>
          </cell>
          <cell r="U1975">
            <v>41183</v>
          </cell>
        </row>
        <row r="1976">
          <cell r="C1976">
            <v>2</v>
          </cell>
          <cell r="F1976">
            <v>227.24</v>
          </cell>
          <cell r="K1976">
            <v>0</v>
          </cell>
          <cell r="O1976">
            <v>0</v>
          </cell>
          <cell r="U1976">
            <v>41183</v>
          </cell>
        </row>
        <row r="1977">
          <cell r="C1977">
            <v>62</v>
          </cell>
          <cell r="F1977">
            <v>1546.08</v>
          </cell>
          <cell r="K1977">
            <v>0</v>
          </cell>
          <cell r="O1977">
            <v>0</v>
          </cell>
          <cell r="U1977">
            <v>41183</v>
          </cell>
        </row>
        <row r="1978">
          <cell r="C1978">
            <v>64</v>
          </cell>
          <cell r="F1978">
            <v>247.19</v>
          </cell>
          <cell r="K1978">
            <v>0</v>
          </cell>
          <cell r="O1978">
            <v>0</v>
          </cell>
          <cell r="U1978">
            <v>41183</v>
          </cell>
        </row>
        <row r="1979">
          <cell r="C1979">
            <v>66</v>
          </cell>
          <cell r="F1979">
            <v>87.12</v>
          </cell>
          <cell r="K1979">
            <v>0</v>
          </cell>
          <cell r="O1979">
            <v>0</v>
          </cell>
          <cell r="U1979">
            <v>41183</v>
          </cell>
        </row>
        <row r="1980">
          <cell r="C1980">
            <v>2</v>
          </cell>
          <cell r="F1980">
            <v>117</v>
          </cell>
          <cell r="K1980">
            <v>0</v>
          </cell>
          <cell r="O1980">
            <v>0</v>
          </cell>
          <cell r="U1980">
            <v>41183</v>
          </cell>
        </row>
        <row r="1981">
          <cell r="C1981">
            <v>16</v>
          </cell>
          <cell r="F1981">
            <v>13</v>
          </cell>
          <cell r="K1981">
            <v>0</v>
          </cell>
          <cell r="O1981">
            <v>0</v>
          </cell>
          <cell r="U1981">
            <v>41183</v>
          </cell>
        </row>
        <row r="1982">
          <cell r="C1982">
            <v>62</v>
          </cell>
          <cell r="F1982">
            <v>143</v>
          </cell>
          <cell r="K1982">
            <v>0</v>
          </cell>
          <cell r="O1982">
            <v>0</v>
          </cell>
          <cell r="U1982">
            <v>41183</v>
          </cell>
        </row>
        <row r="1983">
          <cell r="C1983">
            <v>64</v>
          </cell>
          <cell r="F1983">
            <v>104</v>
          </cell>
          <cell r="K1983">
            <v>0</v>
          </cell>
          <cell r="O1983">
            <v>0</v>
          </cell>
          <cell r="U1983">
            <v>41183</v>
          </cell>
        </row>
        <row r="1984">
          <cell r="C1984">
            <v>66</v>
          </cell>
          <cell r="F1984">
            <v>78</v>
          </cell>
          <cell r="K1984">
            <v>0</v>
          </cell>
          <cell r="O1984">
            <v>0</v>
          </cell>
          <cell r="U1984">
            <v>41183</v>
          </cell>
        </row>
        <row r="1985">
          <cell r="C1985">
            <v>68</v>
          </cell>
          <cell r="F1985">
            <v>13</v>
          </cell>
          <cell r="K1985">
            <v>0</v>
          </cell>
          <cell r="O1985">
            <v>0</v>
          </cell>
          <cell r="U1985">
            <v>41183</v>
          </cell>
        </row>
        <row r="1986">
          <cell r="C1986">
            <v>62</v>
          </cell>
          <cell r="F1986">
            <v>12985.88</v>
          </cell>
          <cell r="K1986">
            <v>0</v>
          </cell>
          <cell r="O1986">
            <v>0</v>
          </cell>
          <cell r="U1986">
            <v>41183</v>
          </cell>
        </row>
        <row r="1987">
          <cell r="C1987">
            <v>64</v>
          </cell>
          <cell r="F1987">
            <v>3250</v>
          </cell>
          <cell r="K1987">
            <v>0</v>
          </cell>
          <cell r="O1987">
            <v>0</v>
          </cell>
          <cell r="U1987">
            <v>41183</v>
          </cell>
        </row>
        <row r="1988">
          <cell r="C1988">
            <v>66</v>
          </cell>
          <cell r="F1988">
            <v>13806</v>
          </cell>
          <cell r="K1988">
            <v>0</v>
          </cell>
          <cell r="O1988">
            <v>0</v>
          </cell>
          <cell r="U1988">
            <v>41183</v>
          </cell>
        </row>
        <row r="1989">
          <cell r="C1989">
            <v>1</v>
          </cell>
          <cell r="F1989">
            <v>20.53</v>
          </cell>
          <cell r="K1989">
            <v>0.43</v>
          </cell>
          <cell r="O1989">
            <v>4.2</v>
          </cell>
          <cell r="U1989">
            <v>41183</v>
          </cell>
        </row>
        <row r="1990">
          <cell r="C1990">
            <v>2</v>
          </cell>
          <cell r="F1990">
            <v>295.10000000000002</v>
          </cell>
          <cell r="K1990">
            <v>6.18</v>
          </cell>
          <cell r="O1990">
            <v>60.4</v>
          </cell>
          <cell r="U1990">
            <v>41183</v>
          </cell>
        </row>
        <row r="1991">
          <cell r="C1991">
            <v>16</v>
          </cell>
          <cell r="F1991">
            <v>451.66</v>
          </cell>
          <cell r="K1991">
            <v>9.4600000000000009</v>
          </cell>
          <cell r="O1991">
            <v>92.4</v>
          </cell>
          <cell r="U1991">
            <v>41183</v>
          </cell>
        </row>
        <row r="1992">
          <cell r="C1992">
            <v>0</v>
          </cell>
          <cell r="F1992">
            <v>1421.85</v>
          </cell>
          <cell r="K1992">
            <v>19.399999999999999</v>
          </cell>
          <cell r="O1992">
            <v>181.66</v>
          </cell>
          <cell r="U1992">
            <v>41183</v>
          </cell>
        </row>
        <row r="1993">
          <cell r="C1993">
            <v>1</v>
          </cell>
          <cell r="F1993">
            <v>118.09</v>
          </cell>
          <cell r="K1993">
            <v>1.43</v>
          </cell>
          <cell r="O1993">
            <v>13.39</v>
          </cell>
          <cell r="U1993">
            <v>41183</v>
          </cell>
        </row>
        <row r="1994">
          <cell r="C1994">
            <v>2</v>
          </cell>
          <cell r="F1994">
            <v>307.94</v>
          </cell>
          <cell r="K1994">
            <v>3.96</v>
          </cell>
          <cell r="O1994">
            <v>37.14</v>
          </cell>
          <cell r="U1994">
            <v>41183</v>
          </cell>
        </row>
        <row r="1995">
          <cell r="C1995">
            <v>4</v>
          </cell>
          <cell r="F1995">
            <v>7.98</v>
          </cell>
          <cell r="K1995">
            <v>0.11</v>
          </cell>
          <cell r="O1995">
            <v>1.03</v>
          </cell>
          <cell r="U1995">
            <v>41183</v>
          </cell>
        </row>
        <row r="1996">
          <cell r="C1996">
            <v>16</v>
          </cell>
          <cell r="F1996">
            <v>18.829999999999998</v>
          </cell>
          <cell r="K1996">
            <v>0.22</v>
          </cell>
          <cell r="O1996">
            <v>2.06</v>
          </cell>
          <cell r="U1996">
            <v>41183</v>
          </cell>
        </row>
        <row r="1997">
          <cell r="C1997">
            <v>0</v>
          </cell>
          <cell r="F1997">
            <v>11.4</v>
          </cell>
          <cell r="K1997">
            <v>0.11</v>
          </cell>
          <cell r="O1997">
            <v>1.06</v>
          </cell>
          <cell r="U1997">
            <v>41183</v>
          </cell>
        </row>
        <row r="1998">
          <cell r="C1998">
            <v>1</v>
          </cell>
          <cell r="F1998">
            <v>1058.1199999999999</v>
          </cell>
          <cell r="K1998">
            <v>11.43</v>
          </cell>
          <cell r="O1998">
            <v>110.12</v>
          </cell>
          <cell r="U1998">
            <v>41183</v>
          </cell>
        </row>
        <row r="1999">
          <cell r="C1999">
            <v>2</v>
          </cell>
          <cell r="F1999">
            <v>551.80999999999995</v>
          </cell>
          <cell r="K1999">
            <v>7.04</v>
          </cell>
          <cell r="O1999">
            <v>67.81</v>
          </cell>
          <cell r="U1999">
            <v>41183</v>
          </cell>
        </row>
        <row r="2000">
          <cell r="C2000">
            <v>15</v>
          </cell>
          <cell r="F2000">
            <v>89.56</v>
          </cell>
          <cell r="K2000">
            <v>2.09</v>
          </cell>
          <cell r="O2000">
            <v>20.239999999999998</v>
          </cell>
          <cell r="U2000">
            <v>41183</v>
          </cell>
        </row>
        <row r="2001">
          <cell r="C2001">
            <v>15</v>
          </cell>
          <cell r="F2001">
            <v>680.96</v>
          </cell>
          <cell r="K2001">
            <v>8.36</v>
          </cell>
          <cell r="O2001">
            <v>80.790000000000006</v>
          </cell>
          <cell r="U2001">
            <v>41183</v>
          </cell>
        </row>
        <row r="2002">
          <cell r="C2002">
            <v>15</v>
          </cell>
          <cell r="F2002">
            <v>4723.2</v>
          </cell>
          <cell r="K2002">
            <v>79.86</v>
          </cell>
          <cell r="O2002">
            <v>771.71</v>
          </cell>
          <cell r="U2002">
            <v>41183</v>
          </cell>
        </row>
        <row r="2003">
          <cell r="C2003">
            <v>15</v>
          </cell>
          <cell r="F2003">
            <v>36.119999999999997</v>
          </cell>
          <cell r="K2003">
            <v>0.87</v>
          </cell>
          <cell r="O2003">
            <v>8.4499999999999993</v>
          </cell>
          <cell r="U2003">
            <v>41183</v>
          </cell>
        </row>
        <row r="2004">
          <cell r="C2004">
            <v>0</v>
          </cell>
          <cell r="F2004">
            <v>513.64</v>
          </cell>
          <cell r="K2004">
            <v>12.36</v>
          </cell>
          <cell r="O2004">
            <v>119.43</v>
          </cell>
          <cell r="U2004">
            <v>41183</v>
          </cell>
        </row>
        <row r="2005">
          <cell r="C2005">
            <v>1</v>
          </cell>
          <cell r="F2005">
            <v>471.67</v>
          </cell>
          <cell r="K2005">
            <v>11.69</v>
          </cell>
          <cell r="O2005">
            <v>113.04</v>
          </cell>
          <cell r="U2005">
            <v>41183</v>
          </cell>
        </row>
        <row r="2006">
          <cell r="C2006">
            <v>2</v>
          </cell>
          <cell r="F2006">
            <v>13630.24</v>
          </cell>
          <cell r="K2006">
            <v>350.72</v>
          </cell>
          <cell r="O2006">
            <v>3399.16</v>
          </cell>
          <cell r="U2006">
            <v>41183</v>
          </cell>
        </row>
        <row r="2007">
          <cell r="C2007">
            <v>4</v>
          </cell>
          <cell r="F2007">
            <v>848.54</v>
          </cell>
          <cell r="K2007">
            <v>22.88</v>
          </cell>
          <cell r="O2007">
            <v>221.95</v>
          </cell>
          <cell r="U2007">
            <v>41183</v>
          </cell>
        </row>
        <row r="2008">
          <cell r="C2008">
            <v>15</v>
          </cell>
          <cell r="F2008">
            <v>12.78</v>
          </cell>
          <cell r="K2008">
            <v>0.23</v>
          </cell>
          <cell r="O2008">
            <v>2.19</v>
          </cell>
          <cell r="U2008">
            <v>41183</v>
          </cell>
        </row>
        <row r="2009">
          <cell r="C2009">
            <v>16</v>
          </cell>
          <cell r="F2009">
            <v>3846.2</v>
          </cell>
          <cell r="K2009">
            <v>100.32</v>
          </cell>
          <cell r="O2009">
            <v>972.34</v>
          </cell>
          <cell r="U2009">
            <v>41183</v>
          </cell>
        </row>
        <row r="2010">
          <cell r="C2010">
            <v>17</v>
          </cell>
          <cell r="F2010">
            <v>41.67</v>
          </cell>
          <cell r="K2010">
            <v>0.9</v>
          </cell>
          <cell r="O2010">
            <v>8.65</v>
          </cell>
          <cell r="U2010">
            <v>41183</v>
          </cell>
        </row>
        <row r="2011">
          <cell r="C2011">
            <v>18</v>
          </cell>
          <cell r="F2011">
            <v>99.45</v>
          </cell>
          <cell r="K2011">
            <v>2.2400000000000002</v>
          </cell>
          <cell r="O2011">
            <v>21.57</v>
          </cell>
          <cell r="U2011">
            <v>41183</v>
          </cell>
        </row>
        <row r="2012">
          <cell r="C2012">
            <v>2</v>
          </cell>
          <cell r="F2012">
            <v>-94.02</v>
          </cell>
          <cell r="K2012">
            <v>0</v>
          </cell>
          <cell r="O2012">
            <v>0</v>
          </cell>
          <cell r="U2012">
            <v>41183</v>
          </cell>
        </row>
        <row r="2013">
          <cell r="C2013">
            <v>0</v>
          </cell>
          <cell r="F2013">
            <v>9499.33</v>
          </cell>
          <cell r="K2013">
            <v>159.6</v>
          </cell>
          <cell r="O2013">
            <v>1539.71</v>
          </cell>
          <cell r="U2013">
            <v>41183</v>
          </cell>
        </row>
        <row r="2014">
          <cell r="C2014">
            <v>1</v>
          </cell>
          <cell r="F2014">
            <v>4369.53</v>
          </cell>
          <cell r="K2014">
            <v>62.28</v>
          </cell>
          <cell r="O2014">
            <v>603.01</v>
          </cell>
          <cell r="U2014">
            <v>41183</v>
          </cell>
        </row>
        <row r="2015">
          <cell r="C2015">
            <v>2</v>
          </cell>
          <cell r="F2015">
            <v>11181.6</v>
          </cell>
          <cell r="K2015">
            <v>227.16</v>
          </cell>
          <cell r="O2015">
            <v>2206.36</v>
          </cell>
          <cell r="U2015">
            <v>41183</v>
          </cell>
        </row>
        <row r="2016">
          <cell r="C2016">
            <v>4</v>
          </cell>
          <cell r="F2016">
            <v>1206.95</v>
          </cell>
          <cell r="K2016">
            <v>27.35</v>
          </cell>
          <cell r="O2016">
            <v>266.64999999999998</v>
          </cell>
          <cell r="U2016">
            <v>41183</v>
          </cell>
        </row>
        <row r="2017">
          <cell r="C2017">
            <v>15</v>
          </cell>
          <cell r="F2017">
            <v>63.84</v>
          </cell>
          <cell r="K2017">
            <v>0.33</v>
          </cell>
          <cell r="O2017">
            <v>3.18</v>
          </cell>
          <cell r="U2017">
            <v>41183</v>
          </cell>
        </row>
        <row r="2018">
          <cell r="C2018">
            <v>16</v>
          </cell>
          <cell r="F2018">
            <v>2056.2199999999998</v>
          </cell>
          <cell r="K2018">
            <v>35.46</v>
          </cell>
          <cell r="O2018">
            <v>345.21</v>
          </cell>
          <cell r="U2018">
            <v>41183</v>
          </cell>
        </row>
        <row r="2019">
          <cell r="C2019">
            <v>17</v>
          </cell>
          <cell r="F2019">
            <v>15.72</v>
          </cell>
          <cell r="K2019">
            <v>0.22</v>
          </cell>
          <cell r="O2019">
            <v>2.12</v>
          </cell>
          <cell r="U2019">
            <v>41183</v>
          </cell>
        </row>
        <row r="2020">
          <cell r="C2020">
            <v>18</v>
          </cell>
          <cell r="F2020">
            <v>21.36</v>
          </cell>
          <cell r="K2020">
            <v>0.38</v>
          </cell>
          <cell r="O2020">
            <v>3.66</v>
          </cell>
          <cell r="U2020">
            <v>41183</v>
          </cell>
        </row>
        <row r="2021">
          <cell r="C2021">
            <v>2</v>
          </cell>
          <cell r="F2021">
            <v>-28.17</v>
          </cell>
          <cell r="K2021">
            <v>0</v>
          </cell>
          <cell r="O2021">
            <v>0</v>
          </cell>
          <cell r="U2021">
            <v>41183</v>
          </cell>
        </row>
        <row r="2022">
          <cell r="C2022">
            <v>1</v>
          </cell>
          <cell r="F2022">
            <v>109.68</v>
          </cell>
          <cell r="K2022">
            <v>1.52</v>
          </cell>
          <cell r="O2022">
            <v>14.64</v>
          </cell>
          <cell r="U2022">
            <v>41183</v>
          </cell>
        </row>
        <row r="2023">
          <cell r="C2023">
            <v>2</v>
          </cell>
          <cell r="F2023">
            <v>252.37</v>
          </cell>
          <cell r="K2023">
            <v>3.23</v>
          </cell>
          <cell r="O2023">
            <v>31.36</v>
          </cell>
          <cell r="U2023">
            <v>41183</v>
          </cell>
        </row>
        <row r="2024">
          <cell r="C2024">
            <v>0</v>
          </cell>
          <cell r="F2024">
            <v>-258.66000000000003</v>
          </cell>
          <cell r="K2024">
            <v>24.69</v>
          </cell>
          <cell r="O2024">
            <v>-104.31</v>
          </cell>
          <cell r="U2024">
            <v>41183</v>
          </cell>
        </row>
        <row r="2025">
          <cell r="C2025">
            <v>0</v>
          </cell>
          <cell r="F2025">
            <v>-116740.58</v>
          </cell>
          <cell r="K2025">
            <v>-3331.31</v>
          </cell>
          <cell r="O2025">
            <v>-30261.48</v>
          </cell>
          <cell r="U2025">
            <v>41183</v>
          </cell>
        </row>
        <row r="2026">
          <cell r="C2026">
            <v>1</v>
          </cell>
          <cell r="F2026">
            <v>-1471.36</v>
          </cell>
          <cell r="K2026">
            <v>-53.39</v>
          </cell>
          <cell r="O2026">
            <v>-445.45</v>
          </cell>
          <cell r="U2026">
            <v>41183</v>
          </cell>
        </row>
        <row r="2027">
          <cell r="C2027">
            <v>60</v>
          </cell>
          <cell r="F2027">
            <v>-6.16</v>
          </cell>
          <cell r="K2027">
            <v>0</v>
          </cell>
          <cell r="O2027">
            <v>-1.91</v>
          </cell>
          <cell r="U2027">
            <v>41183</v>
          </cell>
        </row>
        <row r="2028">
          <cell r="C2028">
            <v>70</v>
          </cell>
          <cell r="F2028">
            <v>-31097.84</v>
          </cell>
          <cell r="K2028">
            <v>0</v>
          </cell>
          <cell r="O2028">
            <v>0</v>
          </cell>
          <cell r="U2028">
            <v>41183</v>
          </cell>
        </row>
        <row r="2029">
          <cell r="C2029">
            <v>71</v>
          </cell>
          <cell r="F2029">
            <v>-7.08</v>
          </cell>
          <cell r="K2029">
            <v>0</v>
          </cell>
          <cell r="O2029">
            <v>0</v>
          </cell>
          <cell r="U2029">
            <v>41183</v>
          </cell>
        </row>
        <row r="2030">
          <cell r="C2030">
            <v>72</v>
          </cell>
          <cell r="F2030">
            <v>-33.58</v>
          </cell>
          <cell r="K2030">
            <v>0</v>
          </cell>
          <cell r="O2030">
            <v>0</v>
          </cell>
          <cell r="U2030">
            <v>41183</v>
          </cell>
        </row>
        <row r="2031">
          <cell r="C2031">
            <v>0</v>
          </cell>
          <cell r="F2031">
            <v>76.36</v>
          </cell>
          <cell r="K2031">
            <v>-6.81</v>
          </cell>
          <cell r="O2031">
            <v>26.74</v>
          </cell>
          <cell r="U2031">
            <v>41183</v>
          </cell>
        </row>
        <row r="2032">
          <cell r="C2032">
            <v>0</v>
          </cell>
          <cell r="F2032">
            <v>5780.3</v>
          </cell>
          <cell r="K2032">
            <v>0</v>
          </cell>
          <cell r="O2032">
            <v>1804.94</v>
          </cell>
          <cell r="U2032">
            <v>41183</v>
          </cell>
        </row>
        <row r="2033">
          <cell r="C2033">
            <v>0</v>
          </cell>
          <cell r="F2033">
            <v>7879687.7599999998</v>
          </cell>
          <cell r="K2033">
            <v>234816.52</v>
          </cell>
          <cell r="O2033">
            <v>2265231.29</v>
          </cell>
          <cell r="U2033">
            <v>41183</v>
          </cell>
        </row>
        <row r="2034">
          <cell r="C2034">
            <v>1</v>
          </cell>
          <cell r="F2034">
            <v>93755.93</v>
          </cell>
          <cell r="K2034">
            <v>2717.35</v>
          </cell>
          <cell r="O2034">
            <v>26249.37</v>
          </cell>
          <cell r="U2034">
            <v>41183</v>
          </cell>
        </row>
        <row r="2035">
          <cell r="C2035">
            <v>16</v>
          </cell>
          <cell r="F2035">
            <v>33.880000000000003</v>
          </cell>
          <cell r="K2035">
            <v>0.79</v>
          </cell>
          <cell r="O2035">
            <v>7.65</v>
          </cell>
          <cell r="U2035">
            <v>41183</v>
          </cell>
        </row>
        <row r="2036">
          <cell r="C2036">
            <v>60</v>
          </cell>
          <cell r="F2036">
            <v>127.45</v>
          </cell>
          <cell r="K2036">
            <v>3.94</v>
          </cell>
          <cell r="O2036">
            <v>38.049999999999997</v>
          </cell>
          <cell r="U2036">
            <v>41183</v>
          </cell>
        </row>
        <row r="2037">
          <cell r="C2037">
            <v>15</v>
          </cell>
          <cell r="F2037">
            <v>45.53</v>
          </cell>
          <cell r="K2037">
            <v>2.88</v>
          </cell>
          <cell r="O2037">
            <v>27.89</v>
          </cell>
          <cell r="U2037">
            <v>41183</v>
          </cell>
        </row>
        <row r="2038">
          <cell r="C2038">
            <v>15</v>
          </cell>
          <cell r="F2038">
            <v>5.22</v>
          </cell>
          <cell r="K2038">
            <v>0.11</v>
          </cell>
          <cell r="O2038">
            <v>1.06</v>
          </cell>
          <cell r="U2038">
            <v>41183</v>
          </cell>
        </row>
        <row r="2039">
          <cell r="C2039">
            <v>15</v>
          </cell>
          <cell r="F2039">
            <v>332.31</v>
          </cell>
          <cell r="K2039">
            <v>21.07</v>
          </cell>
          <cell r="O2039">
            <v>203.46</v>
          </cell>
          <cell r="U2039">
            <v>41183</v>
          </cell>
        </row>
        <row r="2040">
          <cell r="C2040">
            <v>2</v>
          </cell>
          <cell r="F2040">
            <v>2519.79</v>
          </cell>
          <cell r="K2040">
            <v>46.62</v>
          </cell>
          <cell r="O2040">
            <v>450.31</v>
          </cell>
          <cell r="U2040">
            <v>41183</v>
          </cell>
        </row>
        <row r="2041">
          <cell r="C2041">
            <v>15</v>
          </cell>
          <cell r="F2041">
            <v>13912.56</v>
          </cell>
          <cell r="K2041">
            <v>281.72000000000003</v>
          </cell>
          <cell r="O2041">
            <v>2720.5</v>
          </cell>
          <cell r="U2041">
            <v>41183</v>
          </cell>
        </row>
        <row r="2042">
          <cell r="C2042">
            <v>15</v>
          </cell>
          <cell r="F2042">
            <v>333.19</v>
          </cell>
          <cell r="K2042">
            <v>4.83</v>
          </cell>
          <cell r="O2042">
            <v>46.59</v>
          </cell>
          <cell r="U2042">
            <v>41183</v>
          </cell>
        </row>
        <row r="2043">
          <cell r="C2043">
            <v>15</v>
          </cell>
          <cell r="F2043">
            <v>394.64</v>
          </cell>
          <cell r="K2043">
            <v>7.76</v>
          </cell>
          <cell r="O2043">
            <v>75.099999999999994</v>
          </cell>
          <cell r="U2043">
            <v>41183</v>
          </cell>
        </row>
        <row r="2044">
          <cell r="C2044">
            <v>2</v>
          </cell>
          <cell r="F2044">
            <v>20.09</v>
          </cell>
          <cell r="K2044">
            <v>0.43</v>
          </cell>
          <cell r="O2044">
            <v>4.2</v>
          </cell>
          <cell r="U2044">
            <v>41183</v>
          </cell>
        </row>
        <row r="2045">
          <cell r="C2045">
            <v>15</v>
          </cell>
          <cell r="F2045">
            <v>2291.23</v>
          </cell>
          <cell r="K2045">
            <v>38.39</v>
          </cell>
          <cell r="O2045">
            <v>370.75</v>
          </cell>
          <cell r="U2045">
            <v>41183</v>
          </cell>
        </row>
        <row r="2046">
          <cell r="C2046">
            <v>2</v>
          </cell>
          <cell r="F2046">
            <v>47.25</v>
          </cell>
          <cell r="K2046">
            <v>0.94</v>
          </cell>
          <cell r="O2046">
            <v>9.11</v>
          </cell>
          <cell r="U2046">
            <v>41183</v>
          </cell>
        </row>
        <row r="2047">
          <cell r="C2047">
            <v>15</v>
          </cell>
          <cell r="F2047">
            <v>-172186.89</v>
          </cell>
          <cell r="K2047">
            <v>-4370.9799999999996</v>
          </cell>
          <cell r="O2047">
            <v>-36378.22</v>
          </cell>
          <cell r="U2047">
            <v>41183</v>
          </cell>
        </row>
        <row r="2048">
          <cell r="C2048">
            <v>2</v>
          </cell>
          <cell r="F2048">
            <v>1421.56</v>
          </cell>
          <cell r="K2048">
            <v>8.9700000000000006</v>
          </cell>
          <cell r="O2048">
            <v>86.39</v>
          </cell>
          <cell r="U2048">
            <v>41183</v>
          </cell>
        </row>
        <row r="2049">
          <cell r="C2049">
            <v>15</v>
          </cell>
          <cell r="F2049">
            <v>7329.89</v>
          </cell>
          <cell r="K2049">
            <v>66.17</v>
          </cell>
          <cell r="O2049">
            <v>638.9</v>
          </cell>
          <cell r="U2049">
            <v>41183</v>
          </cell>
        </row>
        <row r="2050">
          <cell r="C2050">
            <v>15</v>
          </cell>
          <cell r="F2050">
            <v>33.89</v>
          </cell>
          <cell r="K2050">
            <v>0.39</v>
          </cell>
          <cell r="O2050">
            <v>3.76</v>
          </cell>
          <cell r="U2050">
            <v>41183</v>
          </cell>
        </row>
        <row r="2051">
          <cell r="C2051">
            <v>2</v>
          </cell>
          <cell r="F2051">
            <v>1983.58</v>
          </cell>
          <cell r="K2051">
            <v>15.07</v>
          </cell>
          <cell r="O2051">
            <v>145.51</v>
          </cell>
          <cell r="U2051">
            <v>41183</v>
          </cell>
        </row>
        <row r="2052">
          <cell r="C2052">
            <v>15</v>
          </cell>
          <cell r="F2052">
            <v>8362.14</v>
          </cell>
          <cell r="K2052">
            <v>110.13</v>
          </cell>
          <cell r="O2052">
            <v>1064.02</v>
          </cell>
          <cell r="U2052">
            <v>41183</v>
          </cell>
        </row>
        <row r="2053">
          <cell r="C2053">
            <v>15</v>
          </cell>
          <cell r="F2053">
            <v>3655.53</v>
          </cell>
          <cell r="K2053">
            <v>70.05</v>
          </cell>
          <cell r="O2053">
            <v>676.54</v>
          </cell>
          <cell r="U2053">
            <v>41183</v>
          </cell>
        </row>
        <row r="2054">
          <cell r="C2054">
            <v>15</v>
          </cell>
          <cell r="F2054">
            <v>116.03</v>
          </cell>
          <cell r="K2054">
            <v>5.91</v>
          </cell>
          <cell r="O2054">
            <v>57.11</v>
          </cell>
          <cell r="U2054">
            <v>41183</v>
          </cell>
        </row>
        <row r="2055">
          <cell r="C2055">
            <v>0</v>
          </cell>
          <cell r="F2055">
            <v>76.010000000000005</v>
          </cell>
          <cell r="K2055">
            <v>1.91</v>
          </cell>
          <cell r="O2055">
            <v>18.809999999999999</v>
          </cell>
          <cell r="U2055">
            <v>41183</v>
          </cell>
        </row>
        <row r="2056">
          <cell r="C2056">
            <v>2</v>
          </cell>
          <cell r="F2056">
            <v>178.2</v>
          </cell>
          <cell r="K2056">
            <v>6.53</v>
          </cell>
          <cell r="O2056">
            <v>63.19</v>
          </cell>
          <cell r="U2056">
            <v>41183</v>
          </cell>
        </row>
        <row r="2057">
          <cell r="C2057">
            <v>16</v>
          </cell>
          <cell r="F2057">
            <v>10.01</v>
          </cell>
          <cell r="K2057">
            <v>0.43</v>
          </cell>
          <cell r="O2057">
            <v>4.17</v>
          </cell>
          <cell r="U2057">
            <v>41183</v>
          </cell>
        </row>
        <row r="2058">
          <cell r="C2058">
            <v>2</v>
          </cell>
          <cell r="F2058">
            <v>33.94</v>
          </cell>
          <cell r="K2058">
            <v>0.66</v>
          </cell>
          <cell r="O2058">
            <v>6.41</v>
          </cell>
          <cell r="U2058">
            <v>41183</v>
          </cell>
        </row>
        <row r="2059">
          <cell r="C2059">
            <v>16</v>
          </cell>
          <cell r="F2059">
            <v>3106.15</v>
          </cell>
          <cell r="K2059">
            <v>74.38</v>
          </cell>
          <cell r="O2059">
            <v>718.5</v>
          </cell>
          <cell r="U2059">
            <v>41183</v>
          </cell>
        </row>
        <row r="2060">
          <cell r="C2060">
            <v>0</v>
          </cell>
          <cell r="F2060">
            <v>35.94</v>
          </cell>
          <cell r="K2060">
            <v>0.86</v>
          </cell>
          <cell r="O2060">
            <v>8.4499999999999993</v>
          </cell>
          <cell r="U2060">
            <v>41183</v>
          </cell>
        </row>
        <row r="2061">
          <cell r="C2061">
            <v>2</v>
          </cell>
          <cell r="F2061">
            <v>23.61</v>
          </cell>
          <cell r="K2061">
            <v>0.49</v>
          </cell>
          <cell r="O2061">
            <v>4.8099999999999996</v>
          </cell>
          <cell r="U2061">
            <v>41183</v>
          </cell>
        </row>
        <row r="2062">
          <cell r="C2062">
            <v>15</v>
          </cell>
          <cell r="F2062">
            <v>38.43</v>
          </cell>
          <cell r="K2062">
            <v>1.26</v>
          </cell>
          <cell r="O2062">
            <v>12.21</v>
          </cell>
          <cell r="U2062">
            <v>41183</v>
          </cell>
        </row>
        <row r="2063">
          <cell r="C2063">
            <v>0</v>
          </cell>
          <cell r="F2063">
            <v>-13.4</v>
          </cell>
          <cell r="K2063">
            <v>0</v>
          </cell>
          <cell r="O2063">
            <v>0</v>
          </cell>
          <cell r="U2063">
            <v>41183</v>
          </cell>
        </row>
        <row r="2064">
          <cell r="C2064">
            <v>15</v>
          </cell>
          <cell r="F2064">
            <v>55.53</v>
          </cell>
          <cell r="K2064">
            <v>1.3</v>
          </cell>
          <cell r="O2064">
            <v>12.77</v>
          </cell>
          <cell r="U2064">
            <v>41183</v>
          </cell>
        </row>
        <row r="2065">
          <cell r="C2065">
            <v>0</v>
          </cell>
          <cell r="F2065">
            <v>21</v>
          </cell>
          <cell r="K2065">
            <v>0.47</v>
          </cell>
          <cell r="O2065">
            <v>4.6100000000000003</v>
          </cell>
          <cell r="U2065">
            <v>41183</v>
          </cell>
        </row>
        <row r="2066">
          <cell r="C2066">
            <v>2</v>
          </cell>
          <cell r="F2066">
            <v>32.299999999999997</v>
          </cell>
          <cell r="K2066">
            <v>0.96</v>
          </cell>
          <cell r="O2066">
            <v>9.32</v>
          </cell>
          <cell r="U2066">
            <v>41183</v>
          </cell>
        </row>
        <row r="2067">
          <cell r="C2067">
            <v>15</v>
          </cell>
          <cell r="F2067">
            <v>11.31</v>
          </cell>
          <cell r="K2067">
            <v>0.28000000000000003</v>
          </cell>
          <cell r="O2067">
            <v>2.76</v>
          </cell>
          <cell r="U2067">
            <v>41183</v>
          </cell>
        </row>
        <row r="2068">
          <cell r="C2068">
            <v>16</v>
          </cell>
          <cell r="F2068">
            <v>12.2</v>
          </cell>
          <cell r="K2068">
            <v>0.34</v>
          </cell>
          <cell r="O2068">
            <v>3.3</v>
          </cell>
          <cell r="U2068">
            <v>41183</v>
          </cell>
        </row>
        <row r="2069">
          <cell r="C2069">
            <v>2</v>
          </cell>
          <cell r="F2069">
            <v>10.41</v>
          </cell>
          <cell r="K2069">
            <v>0.43</v>
          </cell>
          <cell r="O2069">
            <v>4.17</v>
          </cell>
          <cell r="U2069">
            <v>41183</v>
          </cell>
        </row>
        <row r="2070">
          <cell r="C2070">
            <v>15</v>
          </cell>
          <cell r="F2070">
            <v>60.47</v>
          </cell>
          <cell r="K2070">
            <v>1.52</v>
          </cell>
          <cell r="O2070">
            <v>14.77</v>
          </cell>
          <cell r="U2070">
            <v>41183</v>
          </cell>
        </row>
        <row r="2071">
          <cell r="C2071">
            <v>15</v>
          </cell>
          <cell r="F2071">
            <v>3067.61</v>
          </cell>
          <cell r="K2071">
            <v>182.7</v>
          </cell>
          <cell r="O2071">
            <v>1850.88</v>
          </cell>
          <cell r="U2071">
            <v>41183</v>
          </cell>
        </row>
        <row r="2072">
          <cell r="C2072">
            <v>2</v>
          </cell>
          <cell r="F2072">
            <v>1.1399999999999999</v>
          </cell>
          <cell r="K2072">
            <v>0.04</v>
          </cell>
          <cell r="O2072">
            <v>0.46</v>
          </cell>
          <cell r="U2072">
            <v>41183</v>
          </cell>
        </row>
        <row r="2073">
          <cell r="C2073">
            <v>15</v>
          </cell>
          <cell r="F2073">
            <v>4044.49</v>
          </cell>
          <cell r="K2073">
            <v>170.59</v>
          </cell>
          <cell r="O2073">
            <v>1628.94</v>
          </cell>
          <cell r="U2073">
            <v>41183</v>
          </cell>
        </row>
        <row r="2074">
          <cell r="C2074">
            <v>92</v>
          </cell>
          <cell r="F2074">
            <v>-7895.9</v>
          </cell>
          <cell r="K2074">
            <v>0</v>
          </cell>
          <cell r="O2074">
            <v>0</v>
          </cell>
          <cell r="U2074">
            <v>41183</v>
          </cell>
        </row>
        <row r="2075">
          <cell r="C2075">
            <v>94</v>
          </cell>
          <cell r="F2075">
            <v>-1499.94</v>
          </cell>
          <cell r="K2075">
            <v>0</v>
          </cell>
          <cell r="O2075">
            <v>0</v>
          </cell>
          <cell r="U2075">
            <v>41183</v>
          </cell>
        </row>
        <row r="2076">
          <cell r="C2076">
            <v>62</v>
          </cell>
          <cell r="F2076">
            <v>37361.51</v>
          </cell>
          <cell r="K2076">
            <v>2106.79</v>
          </cell>
          <cell r="O2076">
            <v>20354.060000000001</v>
          </cell>
          <cell r="U2076">
            <v>41183</v>
          </cell>
        </row>
        <row r="2077">
          <cell r="C2077">
            <v>64</v>
          </cell>
          <cell r="F2077">
            <v>315831.58</v>
          </cell>
          <cell r="K2077">
            <v>17814.55</v>
          </cell>
          <cell r="O2077">
            <v>172109.22</v>
          </cell>
          <cell r="U2077">
            <v>41183</v>
          </cell>
        </row>
        <row r="2078">
          <cell r="C2078">
            <v>66</v>
          </cell>
          <cell r="F2078">
            <v>36622.6</v>
          </cell>
          <cell r="K2078">
            <v>2007.28</v>
          </cell>
          <cell r="O2078">
            <v>19392.59</v>
          </cell>
          <cell r="U2078">
            <v>41183</v>
          </cell>
        </row>
        <row r="2079">
          <cell r="C2079">
            <v>64</v>
          </cell>
          <cell r="F2079">
            <v>48677.13</v>
          </cell>
          <cell r="K2079">
            <v>2134.64</v>
          </cell>
          <cell r="O2079">
            <v>20623.12</v>
          </cell>
          <cell r="U2079">
            <v>41183</v>
          </cell>
        </row>
        <row r="2080">
          <cell r="C2080">
            <v>62</v>
          </cell>
          <cell r="F2080">
            <v>64007.71</v>
          </cell>
          <cell r="K2080">
            <v>1149.54</v>
          </cell>
          <cell r="O2080">
            <v>11105.87</v>
          </cell>
          <cell r="U2080">
            <v>41183</v>
          </cell>
        </row>
        <row r="2081">
          <cell r="C2081">
            <v>64</v>
          </cell>
          <cell r="F2081">
            <v>271594.82</v>
          </cell>
          <cell r="K2081">
            <v>7598.35</v>
          </cell>
          <cell r="O2081">
            <v>73408.95</v>
          </cell>
          <cell r="U2081">
            <v>41183</v>
          </cell>
        </row>
        <row r="2082">
          <cell r="C2082">
            <v>66</v>
          </cell>
          <cell r="F2082">
            <v>22379.87</v>
          </cell>
          <cell r="K2082">
            <v>573.84</v>
          </cell>
          <cell r="O2082">
            <v>5544</v>
          </cell>
          <cell r="U2082">
            <v>41183</v>
          </cell>
        </row>
        <row r="2083">
          <cell r="C2083">
            <v>64</v>
          </cell>
          <cell r="F2083">
            <v>53941.89</v>
          </cell>
          <cell r="K2083">
            <v>3044.18</v>
          </cell>
          <cell r="O2083">
            <v>29410.28</v>
          </cell>
          <cell r="U2083">
            <v>41183</v>
          </cell>
        </row>
        <row r="2084">
          <cell r="C2084">
            <v>66</v>
          </cell>
          <cell r="F2084">
            <v>64467.25</v>
          </cell>
          <cell r="K2084">
            <v>3626.48</v>
          </cell>
          <cell r="O2084">
            <v>35036.080000000002</v>
          </cell>
          <cell r="U2084">
            <v>41183</v>
          </cell>
        </row>
        <row r="2085">
          <cell r="C2085">
            <v>64</v>
          </cell>
          <cell r="F2085">
            <v>51880.3</v>
          </cell>
          <cell r="K2085">
            <v>1886.65</v>
          </cell>
          <cell r="O2085">
            <v>18227.2</v>
          </cell>
          <cell r="U2085">
            <v>41183</v>
          </cell>
        </row>
        <row r="2086">
          <cell r="C2086">
            <v>64</v>
          </cell>
          <cell r="F2086">
            <v>52767.32</v>
          </cell>
          <cell r="K2086">
            <v>1184.48</v>
          </cell>
          <cell r="O2086">
            <v>11443.41</v>
          </cell>
          <cell r="U2086">
            <v>41183</v>
          </cell>
        </row>
        <row r="2087">
          <cell r="C2087">
            <v>66</v>
          </cell>
          <cell r="F2087">
            <v>46672.91</v>
          </cell>
          <cell r="K2087">
            <v>1223.67</v>
          </cell>
          <cell r="O2087">
            <v>11822.07</v>
          </cell>
          <cell r="U2087">
            <v>41183</v>
          </cell>
        </row>
        <row r="2088">
          <cell r="C2088">
            <v>64</v>
          </cell>
          <cell r="F2088">
            <v>12683.04</v>
          </cell>
          <cell r="K2088">
            <v>0</v>
          </cell>
          <cell r="O2088">
            <v>8976.64</v>
          </cell>
          <cell r="U2088">
            <v>41183</v>
          </cell>
        </row>
        <row r="2089">
          <cell r="C2089">
            <v>64</v>
          </cell>
          <cell r="F2089">
            <v>17138.28</v>
          </cell>
          <cell r="K2089">
            <v>0</v>
          </cell>
          <cell r="O2089">
            <v>12915</v>
          </cell>
          <cell r="U2089">
            <v>41183</v>
          </cell>
        </row>
        <row r="2090">
          <cell r="C2090">
            <v>15</v>
          </cell>
          <cell r="F2090">
            <v>62.1</v>
          </cell>
          <cell r="K2090">
            <v>3.93</v>
          </cell>
          <cell r="O2090">
            <v>38.03</v>
          </cell>
          <cell r="U2090">
            <v>41183</v>
          </cell>
        </row>
        <row r="2091">
          <cell r="C2091">
            <v>0</v>
          </cell>
          <cell r="F2091">
            <v>60.09</v>
          </cell>
          <cell r="K2091">
            <v>3.77</v>
          </cell>
          <cell r="O2091">
            <v>36.82</v>
          </cell>
          <cell r="U2091">
            <v>41183</v>
          </cell>
        </row>
        <row r="2092">
          <cell r="C2092">
            <v>2</v>
          </cell>
          <cell r="F2092">
            <v>257.83</v>
          </cell>
          <cell r="K2092">
            <v>16.27</v>
          </cell>
          <cell r="O2092">
            <v>157.88</v>
          </cell>
          <cell r="U2092">
            <v>41183</v>
          </cell>
        </row>
        <row r="2093">
          <cell r="C2093">
            <v>4</v>
          </cell>
          <cell r="F2093">
            <v>61.12</v>
          </cell>
          <cell r="K2093">
            <v>3.86</v>
          </cell>
          <cell r="O2093">
            <v>37.43</v>
          </cell>
          <cell r="U2093">
            <v>41183</v>
          </cell>
        </row>
        <row r="2094">
          <cell r="C2094">
            <v>15</v>
          </cell>
          <cell r="F2094">
            <v>51.82</v>
          </cell>
          <cell r="K2094">
            <v>3.27</v>
          </cell>
          <cell r="O2094">
            <v>31.75</v>
          </cell>
          <cell r="U2094">
            <v>41183</v>
          </cell>
        </row>
        <row r="2095">
          <cell r="C2095">
            <v>16</v>
          </cell>
          <cell r="F2095">
            <v>36.08</v>
          </cell>
          <cell r="K2095">
            <v>2.2799999999999998</v>
          </cell>
          <cell r="O2095">
            <v>22.09</v>
          </cell>
          <cell r="U2095">
            <v>41183</v>
          </cell>
        </row>
        <row r="2096">
          <cell r="C2096">
            <v>2</v>
          </cell>
          <cell r="F2096">
            <v>80.97</v>
          </cell>
          <cell r="K2096">
            <v>5.14</v>
          </cell>
          <cell r="O2096">
            <v>49.57</v>
          </cell>
          <cell r="U2096">
            <v>41183</v>
          </cell>
        </row>
        <row r="2097">
          <cell r="C2097">
            <v>15</v>
          </cell>
          <cell r="F2097">
            <v>1161.18</v>
          </cell>
          <cell r="K2097">
            <v>73.540000000000006</v>
          </cell>
          <cell r="O2097">
            <v>711.07</v>
          </cell>
          <cell r="U2097">
            <v>41183</v>
          </cell>
        </row>
        <row r="2098">
          <cell r="C2098">
            <v>62</v>
          </cell>
          <cell r="F2098">
            <v>15.54</v>
          </cell>
          <cell r="K2098">
            <v>0</v>
          </cell>
          <cell r="O2098">
            <v>0</v>
          </cell>
          <cell r="U2098">
            <v>41183</v>
          </cell>
        </row>
        <row r="2099">
          <cell r="C2099">
            <v>64</v>
          </cell>
          <cell r="F2099">
            <v>15.88</v>
          </cell>
          <cell r="K2099">
            <v>0</v>
          </cell>
          <cell r="O2099">
            <v>0</v>
          </cell>
          <cell r="U2099">
            <v>41183</v>
          </cell>
        </row>
        <row r="2100">
          <cell r="C2100">
            <v>66</v>
          </cell>
          <cell r="F2100">
            <v>13.41</v>
          </cell>
          <cell r="K2100">
            <v>0</v>
          </cell>
          <cell r="O2100">
            <v>0</v>
          </cell>
          <cell r="U2100">
            <v>41183</v>
          </cell>
        </row>
        <row r="2101">
          <cell r="C2101">
            <v>16</v>
          </cell>
          <cell r="F2101">
            <v>656.97</v>
          </cell>
          <cell r="K2101">
            <v>0</v>
          </cell>
          <cell r="O2101">
            <v>281.16000000000003</v>
          </cell>
          <cell r="U2101">
            <v>41183</v>
          </cell>
        </row>
        <row r="2102">
          <cell r="C2102">
            <v>62</v>
          </cell>
          <cell r="F2102">
            <v>-266.26</v>
          </cell>
          <cell r="K2102">
            <v>-0.96</v>
          </cell>
          <cell r="O2102">
            <v>-9.92</v>
          </cell>
          <cell r="U2102">
            <v>41214</v>
          </cell>
        </row>
        <row r="2103">
          <cell r="C2103">
            <v>68</v>
          </cell>
          <cell r="F2103">
            <v>12031.71</v>
          </cell>
          <cell r="K2103">
            <v>498.32</v>
          </cell>
          <cell r="O2103">
            <v>4010.71</v>
          </cell>
          <cell r="U2103">
            <v>41214</v>
          </cell>
        </row>
        <row r="2104">
          <cell r="C2104">
            <v>62</v>
          </cell>
          <cell r="F2104">
            <v>38905.11</v>
          </cell>
          <cell r="K2104">
            <v>1717.9</v>
          </cell>
          <cell r="O2104">
            <v>13826.43</v>
          </cell>
          <cell r="U2104">
            <v>41214</v>
          </cell>
        </row>
        <row r="2105">
          <cell r="C2105">
            <v>66</v>
          </cell>
          <cell r="F2105">
            <v>47660.34</v>
          </cell>
          <cell r="K2105">
            <v>2030.51</v>
          </cell>
          <cell r="O2105">
            <v>16342.44</v>
          </cell>
          <cell r="U2105">
            <v>41214</v>
          </cell>
        </row>
        <row r="2106">
          <cell r="C2106">
            <v>64</v>
          </cell>
          <cell r="F2106">
            <v>3260.72</v>
          </cell>
          <cell r="K2106">
            <v>117.95</v>
          </cell>
          <cell r="O2106">
            <v>949.32</v>
          </cell>
          <cell r="U2106">
            <v>41214</v>
          </cell>
        </row>
        <row r="2107">
          <cell r="C2107">
            <v>67</v>
          </cell>
          <cell r="F2107">
            <v>7766.49</v>
          </cell>
          <cell r="K2107">
            <v>327.55</v>
          </cell>
          <cell r="O2107">
            <v>2636.29</v>
          </cell>
          <cell r="U2107">
            <v>41214</v>
          </cell>
        </row>
        <row r="2108">
          <cell r="C2108">
            <v>62</v>
          </cell>
          <cell r="F2108">
            <v>1004.78</v>
          </cell>
          <cell r="K2108">
            <v>28.35</v>
          </cell>
          <cell r="O2108">
            <v>228.17</v>
          </cell>
          <cell r="U2108">
            <v>41214</v>
          </cell>
        </row>
        <row r="2109">
          <cell r="C2109">
            <v>64</v>
          </cell>
          <cell r="F2109">
            <v>3695.55</v>
          </cell>
          <cell r="K2109">
            <v>162.81</v>
          </cell>
          <cell r="O2109">
            <v>1310.3699999999999</v>
          </cell>
          <cell r="U2109">
            <v>41214</v>
          </cell>
        </row>
        <row r="2110">
          <cell r="C2110">
            <v>1</v>
          </cell>
          <cell r="F2110">
            <v>22502.82</v>
          </cell>
          <cell r="K2110">
            <v>794.85</v>
          </cell>
          <cell r="O2110">
            <v>6397.47</v>
          </cell>
          <cell r="U2110">
            <v>41214</v>
          </cell>
        </row>
        <row r="2111">
          <cell r="C2111">
            <v>2</v>
          </cell>
          <cell r="F2111">
            <v>4658721.6100000003</v>
          </cell>
          <cell r="K2111">
            <v>165632.92000000001</v>
          </cell>
          <cell r="O2111">
            <v>1333391.02</v>
          </cell>
          <cell r="U2111">
            <v>41214</v>
          </cell>
        </row>
        <row r="2112">
          <cell r="C2112">
            <v>4</v>
          </cell>
          <cell r="F2112">
            <v>268026.57</v>
          </cell>
          <cell r="K2112">
            <v>9675.36</v>
          </cell>
          <cell r="O2112">
            <v>77666.44</v>
          </cell>
          <cell r="U2112">
            <v>41214</v>
          </cell>
        </row>
        <row r="2113">
          <cell r="C2113">
            <v>15</v>
          </cell>
          <cell r="F2113">
            <v>9378.7900000000009</v>
          </cell>
          <cell r="K2113">
            <v>350.79</v>
          </cell>
          <cell r="O2113">
            <v>2823.24</v>
          </cell>
          <cell r="U2113">
            <v>41214</v>
          </cell>
        </row>
        <row r="2114">
          <cell r="C2114">
            <v>16</v>
          </cell>
          <cell r="F2114">
            <v>424404.38</v>
          </cell>
          <cell r="K2114">
            <v>14605.39</v>
          </cell>
          <cell r="O2114">
            <v>117740.07</v>
          </cell>
          <cell r="U2114">
            <v>41214</v>
          </cell>
        </row>
        <row r="2115">
          <cell r="C2115">
            <v>17</v>
          </cell>
          <cell r="F2115">
            <v>71.930000000000007</v>
          </cell>
          <cell r="K2115">
            <v>1.26</v>
          </cell>
          <cell r="O2115">
            <v>10.09</v>
          </cell>
          <cell r="U2115">
            <v>41214</v>
          </cell>
        </row>
        <row r="2116">
          <cell r="C2116">
            <v>18</v>
          </cell>
          <cell r="F2116">
            <v>31681.759999999998</v>
          </cell>
          <cell r="K2116">
            <v>1159.71</v>
          </cell>
          <cell r="O2116">
            <v>9333.81</v>
          </cell>
          <cell r="U2116">
            <v>41214</v>
          </cell>
        </row>
        <row r="2117">
          <cell r="C2117">
            <v>62</v>
          </cell>
          <cell r="F2117">
            <v>819055.13</v>
          </cell>
          <cell r="K2117">
            <v>34105.129999999997</v>
          </cell>
          <cell r="O2117">
            <v>274493.06</v>
          </cell>
          <cell r="U2117">
            <v>41214</v>
          </cell>
        </row>
        <row r="2118">
          <cell r="C2118">
            <v>64</v>
          </cell>
          <cell r="F2118">
            <v>148436.22</v>
          </cell>
          <cell r="K2118">
            <v>5876.03</v>
          </cell>
          <cell r="O2118">
            <v>47293.02</v>
          </cell>
          <cell r="U2118">
            <v>41214</v>
          </cell>
        </row>
        <row r="2119">
          <cell r="C2119">
            <v>66</v>
          </cell>
          <cell r="F2119">
            <v>266657.75</v>
          </cell>
          <cell r="K2119">
            <v>9378.9599999999991</v>
          </cell>
          <cell r="O2119">
            <v>75477.95</v>
          </cell>
          <cell r="U2119">
            <v>41214</v>
          </cell>
        </row>
        <row r="2120">
          <cell r="C2120">
            <v>92</v>
          </cell>
          <cell r="F2120">
            <v>-859.75</v>
          </cell>
          <cell r="K2120">
            <v>0</v>
          </cell>
          <cell r="O2120">
            <v>0</v>
          </cell>
          <cell r="U2120">
            <v>41214</v>
          </cell>
        </row>
        <row r="2121">
          <cell r="C2121">
            <v>96</v>
          </cell>
          <cell r="F2121">
            <v>-562.09</v>
          </cell>
          <cell r="K2121">
            <v>0</v>
          </cell>
          <cell r="O2121">
            <v>0</v>
          </cell>
          <cell r="U2121">
            <v>41214</v>
          </cell>
        </row>
        <row r="2122">
          <cell r="C2122">
            <v>2</v>
          </cell>
          <cell r="F2122">
            <v>9798.9699999999993</v>
          </cell>
          <cell r="K2122">
            <v>116.09</v>
          </cell>
          <cell r="O2122">
            <v>934.08</v>
          </cell>
          <cell r="U2122">
            <v>41214</v>
          </cell>
        </row>
        <row r="2123">
          <cell r="C2123">
            <v>4</v>
          </cell>
          <cell r="F2123">
            <v>2377.91</v>
          </cell>
          <cell r="K2123">
            <v>28.34</v>
          </cell>
          <cell r="O2123">
            <v>234.42</v>
          </cell>
          <cell r="U2123">
            <v>41214</v>
          </cell>
        </row>
        <row r="2124">
          <cell r="C2124">
            <v>16</v>
          </cell>
          <cell r="F2124">
            <v>6920.05</v>
          </cell>
          <cell r="K2124">
            <v>85.51</v>
          </cell>
          <cell r="O2124">
            <v>688.25</v>
          </cell>
          <cell r="U2124">
            <v>41214</v>
          </cell>
        </row>
        <row r="2125">
          <cell r="C2125">
            <v>18</v>
          </cell>
          <cell r="F2125">
            <v>780.67</v>
          </cell>
          <cell r="K2125">
            <v>9.98</v>
          </cell>
          <cell r="O2125">
            <v>80.33</v>
          </cell>
          <cell r="U2125">
            <v>41214</v>
          </cell>
        </row>
        <row r="2126">
          <cell r="C2126">
            <v>62</v>
          </cell>
          <cell r="F2126">
            <v>1922.41</v>
          </cell>
          <cell r="K2126">
            <v>24.27</v>
          </cell>
          <cell r="O2126">
            <v>195.4</v>
          </cell>
          <cell r="U2126">
            <v>41214</v>
          </cell>
        </row>
        <row r="2127">
          <cell r="C2127">
            <v>64</v>
          </cell>
          <cell r="F2127">
            <v>2733.42</v>
          </cell>
          <cell r="K2127">
            <v>35.44</v>
          </cell>
          <cell r="O2127">
            <v>285.2</v>
          </cell>
          <cell r="U2127">
            <v>41214</v>
          </cell>
        </row>
        <row r="2128">
          <cell r="C2128">
            <v>4</v>
          </cell>
          <cell r="F2128">
            <v>15</v>
          </cell>
          <cell r="K2128">
            <v>0</v>
          </cell>
          <cell r="O2128">
            <v>0</v>
          </cell>
          <cell r="U2128">
            <v>41214</v>
          </cell>
        </row>
        <row r="2129">
          <cell r="C2129">
            <v>62</v>
          </cell>
          <cell r="F2129">
            <v>4777.51</v>
          </cell>
          <cell r="K2129">
            <v>204.22</v>
          </cell>
          <cell r="O2129">
            <v>1643.66</v>
          </cell>
          <cell r="U2129">
            <v>41214</v>
          </cell>
        </row>
        <row r="2130">
          <cell r="C2130">
            <v>66</v>
          </cell>
          <cell r="F2130">
            <v>10411.83</v>
          </cell>
          <cell r="K2130">
            <v>421.51</v>
          </cell>
          <cell r="O2130">
            <v>3392.53</v>
          </cell>
          <cell r="U2130">
            <v>41214</v>
          </cell>
        </row>
        <row r="2131">
          <cell r="C2131">
            <v>66</v>
          </cell>
          <cell r="F2131">
            <v>10092.299999999999</v>
          </cell>
          <cell r="K2131">
            <v>459.25</v>
          </cell>
          <cell r="O2131">
            <v>3696.24</v>
          </cell>
          <cell r="U2131">
            <v>41214</v>
          </cell>
        </row>
        <row r="2132">
          <cell r="C2132">
            <v>2</v>
          </cell>
          <cell r="F2132">
            <v>102573.68</v>
          </cell>
          <cell r="K2132">
            <v>4034.07</v>
          </cell>
          <cell r="O2132">
            <v>32367.13</v>
          </cell>
          <cell r="U2132">
            <v>41214</v>
          </cell>
        </row>
        <row r="2133">
          <cell r="C2133">
            <v>4</v>
          </cell>
          <cell r="F2133">
            <v>5795.14</v>
          </cell>
          <cell r="K2133">
            <v>197.68</v>
          </cell>
          <cell r="O2133">
            <v>1591.09</v>
          </cell>
          <cell r="U2133">
            <v>41214</v>
          </cell>
        </row>
        <row r="2134">
          <cell r="C2134">
            <v>16</v>
          </cell>
          <cell r="F2134">
            <v>1645.4</v>
          </cell>
          <cell r="K2134">
            <v>47.92</v>
          </cell>
          <cell r="O2134">
            <v>385.69</v>
          </cell>
          <cell r="U2134">
            <v>41214</v>
          </cell>
        </row>
        <row r="2135">
          <cell r="C2135">
            <v>17</v>
          </cell>
          <cell r="F2135">
            <v>2155.81</v>
          </cell>
          <cell r="K2135">
            <v>66.540000000000006</v>
          </cell>
          <cell r="O2135">
            <v>535.54</v>
          </cell>
          <cell r="U2135">
            <v>41214</v>
          </cell>
        </row>
        <row r="2136">
          <cell r="C2136">
            <v>62</v>
          </cell>
          <cell r="F2136">
            <v>21236.05</v>
          </cell>
          <cell r="K2136">
            <v>846.56</v>
          </cell>
          <cell r="O2136">
            <v>7074.16</v>
          </cell>
          <cell r="U2136">
            <v>41214</v>
          </cell>
        </row>
        <row r="2137">
          <cell r="C2137">
            <v>66</v>
          </cell>
          <cell r="F2137">
            <v>6760.66</v>
          </cell>
          <cell r="K2137">
            <v>257.75</v>
          </cell>
          <cell r="O2137">
            <v>2074.5100000000002</v>
          </cell>
          <cell r="U2137">
            <v>41214</v>
          </cell>
        </row>
        <row r="2138">
          <cell r="C2138">
            <v>2</v>
          </cell>
          <cell r="F2138">
            <v>20</v>
          </cell>
          <cell r="K2138">
            <v>0</v>
          </cell>
          <cell r="O2138">
            <v>0</v>
          </cell>
          <cell r="U2138">
            <v>41214</v>
          </cell>
        </row>
        <row r="2139">
          <cell r="C2139">
            <v>16</v>
          </cell>
          <cell r="F2139">
            <v>294.86</v>
          </cell>
          <cell r="K2139">
            <v>3.58</v>
          </cell>
          <cell r="O2139">
            <v>28.84</v>
          </cell>
          <cell r="U2139">
            <v>41214</v>
          </cell>
        </row>
        <row r="2140">
          <cell r="C2140">
            <v>62</v>
          </cell>
          <cell r="F2140">
            <v>826.67</v>
          </cell>
          <cell r="K2140">
            <v>10.52</v>
          </cell>
          <cell r="O2140">
            <v>48.51</v>
          </cell>
          <cell r="U2140">
            <v>41214</v>
          </cell>
        </row>
        <row r="2141">
          <cell r="C2141">
            <v>2</v>
          </cell>
          <cell r="F2141">
            <v>69181.97</v>
          </cell>
          <cell r="K2141">
            <v>1894.8</v>
          </cell>
          <cell r="O2141">
            <v>15370.91</v>
          </cell>
          <cell r="U2141">
            <v>41214</v>
          </cell>
        </row>
        <row r="2142">
          <cell r="C2142">
            <v>62</v>
          </cell>
          <cell r="F2142">
            <v>5019.2</v>
          </cell>
          <cell r="K2142">
            <v>162.94999999999999</v>
          </cell>
          <cell r="O2142">
            <v>1311.53</v>
          </cell>
          <cell r="U2142">
            <v>41214</v>
          </cell>
        </row>
        <row r="2143">
          <cell r="C2143">
            <v>2</v>
          </cell>
          <cell r="F2143">
            <v>177.06</v>
          </cell>
          <cell r="K2143">
            <v>2.0499999999999998</v>
          </cell>
          <cell r="O2143">
            <v>16.48</v>
          </cell>
          <cell r="U2143">
            <v>41214</v>
          </cell>
        </row>
        <row r="2144">
          <cell r="C2144">
            <v>2</v>
          </cell>
          <cell r="F2144">
            <v>43077.68</v>
          </cell>
          <cell r="K2144">
            <v>1333.56</v>
          </cell>
          <cell r="O2144">
            <v>10655.86</v>
          </cell>
          <cell r="U2144">
            <v>41214</v>
          </cell>
        </row>
        <row r="2145">
          <cell r="C2145">
            <v>2</v>
          </cell>
          <cell r="F2145">
            <v>13209.87</v>
          </cell>
          <cell r="K2145">
            <v>265.13</v>
          </cell>
          <cell r="O2145">
            <v>2148.6799999999998</v>
          </cell>
          <cell r="U2145">
            <v>41214</v>
          </cell>
        </row>
        <row r="2146">
          <cell r="C2146">
            <v>62</v>
          </cell>
          <cell r="F2146">
            <v>1038.56</v>
          </cell>
          <cell r="K2146">
            <v>0</v>
          </cell>
          <cell r="O2146">
            <v>449.65</v>
          </cell>
          <cell r="U2146">
            <v>41214</v>
          </cell>
        </row>
        <row r="2147">
          <cell r="C2147">
            <v>64</v>
          </cell>
          <cell r="F2147">
            <v>192.04</v>
          </cell>
          <cell r="K2147">
            <v>0</v>
          </cell>
          <cell r="O2147">
            <v>-131.97999999999999</v>
          </cell>
          <cell r="U2147">
            <v>41214</v>
          </cell>
        </row>
        <row r="2148">
          <cell r="C2148">
            <v>62</v>
          </cell>
          <cell r="F2148">
            <v>-15004.5</v>
          </cell>
          <cell r="K2148">
            <v>-572.64</v>
          </cell>
          <cell r="O2148">
            <v>-5021.8</v>
          </cell>
          <cell r="U2148">
            <v>41214</v>
          </cell>
        </row>
        <row r="2149">
          <cell r="C2149">
            <v>92</v>
          </cell>
          <cell r="F2149">
            <v>-5808.14</v>
          </cell>
          <cell r="K2149">
            <v>0</v>
          </cell>
          <cell r="O2149">
            <v>0</v>
          </cell>
          <cell r="U2149">
            <v>41214</v>
          </cell>
        </row>
        <row r="2150">
          <cell r="C2150">
            <v>94</v>
          </cell>
          <cell r="F2150">
            <v>-17975.7</v>
          </cell>
          <cell r="K2150">
            <v>0</v>
          </cell>
          <cell r="O2150">
            <v>0</v>
          </cell>
          <cell r="U2150">
            <v>41214</v>
          </cell>
        </row>
        <row r="2151">
          <cell r="C2151">
            <v>96</v>
          </cell>
          <cell r="F2151">
            <v>-525</v>
          </cell>
          <cell r="K2151">
            <v>0</v>
          </cell>
          <cell r="O2151">
            <v>0</v>
          </cell>
          <cell r="U2151">
            <v>41214</v>
          </cell>
        </row>
        <row r="2152">
          <cell r="C2152">
            <v>62</v>
          </cell>
          <cell r="F2152">
            <v>667253.11</v>
          </cell>
          <cell r="K2152">
            <v>51424.95</v>
          </cell>
          <cell r="O2152">
            <v>414252.33</v>
          </cell>
          <cell r="U2152">
            <v>41214</v>
          </cell>
        </row>
        <row r="2153">
          <cell r="C2153">
            <v>64</v>
          </cell>
          <cell r="F2153">
            <v>746822.47</v>
          </cell>
          <cell r="K2153">
            <v>57727.72</v>
          </cell>
          <cell r="O2153">
            <v>464618.88</v>
          </cell>
          <cell r="U2153">
            <v>41214</v>
          </cell>
        </row>
        <row r="2154">
          <cell r="C2154">
            <v>66</v>
          </cell>
          <cell r="F2154">
            <v>51604.46</v>
          </cell>
          <cell r="K2154">
            <v>3971.42</v>
          </cell>
          <cell r="O2154">
            <v>31963.94</v>
          </cell>
          <cell r="U2154">
            <v>41214</v>
          </cell>
        </row>
        <row r="2155">
          <cell r="C2155">
            <v>68</v>
          </cell>
          <cell r="F2155">
            <v>5340.69</v>
          </cell>
          <cell r="K2155">
            <v>413.55</v>
          </cell>
          <cell r="O2155">
            <v>3328.42</v>
          </cell>
          <cell r="U2155">
            <v>41214</v>
          </cell>
        </row>
        <row r="2156">
          <cell r="C2156">
            <v>64</v>
          </cell>
          <cell r="F2156">
            <v>63005.07</v>
          </cell>
          <cell r="K2156">
            <v>2551.4</v>
          </cell>
          <cell r="O2156">
            <v>20534.75</v>
          </cell>
          <cell r="U2156">
            <v>41214</v>
          </cell>
        </row>
        <row r="2157">
          <cell r="C2157">
            <v>2</v>
          </cell>
          <cell r="F2157">
            <v>21755.81</v>
          </cell>
          <cell r="K2157">
            <v>928.99</v>
          </cell>
          <cell r="O2157">
            <v>7476.93</v>
          </cell>
          <cell r="U2157">
            <v>41214</v>
          </cell>
        </row>
        <row r="2158">
          <cell r="C2158">
            <v>16</v>
          </cell>
          <cell r="F2158">
            <v>15</v>
          </cell>
          <cell r="K2158">
            <v>0</v>
          </cell>
          <cell r="O2158">
            <v>0</v>
          </cell>
          <cell r="U2158">
            <v>41214</v>
          </cell>
        </row>
        <row r="2159">
          <cell r="C2159">
            <v>62</v>
          </cell>
          <cell r="F2159">
            <v>893465.9</v>
          </cell>
          <cell r="K2159">
            <v>20515.349999999999</v>
          </cell>
          <cell r="O2159">
            <v>165168.82999999999</v>
          </cell>
          <cell r="U2159">
            <v>41214</v>
          </cell>
        </row>
        <row r="2160">
          <cell r="C2160">
            <v>64</v>
          </cell>
          <cell r="F2160">
            <v>1099495.32</v>
          </cell>
          <cell r="K2160">
            <v>24927.51</v>
          </cell>
          <cell r="O2160">
            <v>200627.75</v>
          </cell>
          <cell r="U2160">
            <v>41214</v>
          </cell>
        </row>
        <row r="2161">
          <cell r="C2161">
            <v>66</v>
          </cell>
          <cell r="F2161">
            <v>122096.74</v>
          </cell>
          <cell r="K2161">
            <v>2208.88</v>
          </cell>
          <cell r="O2161">
            <v>17778.099999999999</v>
          </cell>
          <cell r="U2161">
            <v>41214</v>
          </cell>
        </row>
        <row r="2162">
          <cell r="C2162">
            <v>68</v>
          </cell>
          <cell r="F2162">
            <v>5385.08</v>
          </cell>
          <cell r="K2162">
            <v>132.87</v>
          </cell>
          <cell r="O2162">
            <v>1069.3800000000001</v>
          </cell>
          <cell r="U2162">
            <v>41214</v>
          </cell>
        </row>
        <row r="2163">
          <cell r="C2163">
            <v>62</v>
          </cell>
          <cell r="F2163">
            <v>9035.7800000000007</v>
          </cell>
          <cell r="K2163">
            <v>699.82</v>
          </cell>
          <cell r="O2163">
            <v>5632.49</v>
          </cell>
          <cell r="U2163">
            <v>41214</v>
          </cell>
        </row>
        <row r="2164">
          <cell r="C2164">
            <v>64</v>
          </cell>
          <cell r="F2164">
            <v>63160.160000000003</v>
          </cell>
          <cell r="K2164">
            <v>4818.2700000000004</v>
          </cell>
          <cell r="O2164">
            <v>38779.65</v>
          </cell>
          <cell r="U2164">
            <v>41214</v>
          </cell>
        </row>
        <row r="2165">
          <cell r="C2165">
            <v>66</v>
          </cell>
          <cell r="F2165">
            <v>5889</v>
          </cell>
          <cell r="K2165">
            <v>456.1</v>
          </cell>
          <cell r="O2165">
            <v>3670.93</v>
          </cell>
          <cell r="U2165">
            <v>41214</v>
          </cell>
        </row>
        <row r="2166">
          <cell r="C2166">
            <v>62</v>
          </cell>
          <cell r="F2166">
            <v>15997.59</v>
          </cell>
          <cell r="K2166">
            <v>318.24</v>
          </cell>
          <cell r="O2166">
            <v>2561.34</v>
          </cell>
          <cell r="U2166">
            <v>41214</v>
          </cell>
        </row>
        <row r="2167">
          <cell r="C2167">
            <v>64</v>
          </cell>
          <cell r="F2167">
            <v>57447.7</v>
          </cell>
          <cell r="K2167">
            <v>1397.21</v>
          </cell>
          <cell r="O2167">
            <v>11245.36</v>
          </cell>
          <cell r="U2167">
            <v>41214</v>
          </cell>
        </row>
        <row r="2168">
          <cell r="C2168">
            <v>66</v>
          </cell>
          <cell r="F2168">
            <v>9313.15</v>
          </cell>
          <cell r="K2168">
            <v>197.35</v>
          </cell>
          <cell r="O2168">
            <v>1588.33</v>
          </cell>
          <cell r="U2168">
            <v>41214</v>
          </cell>
        </row>
        <row r="2169">
          <cell r="C2169">
            <v>66</v>
          </cell>
          <cell r="F2169">
            <v>4070.35</v>
          </cell>
          <cell r="K2169">
            <v>315.25</v>
          </cell>
          <cell r="O2169">
            <v>2537.2600000000002</v>
          </cell>
          <cell r="U2169">
            <v>41214</v>
          </cell>
        </row>
        <row r="2170">
          <cell r="C2170">
            <v>66</v>
          </cell>
          <cell r="F2170">
            <v>8295.3700000000008</v>
          </cell>
          <cell r="K2170">
            <v>163.69999999999999</v>
          </cell>
          <cell r="O2170">
            <v>1317.55</v>
          </cell>
          <cell r="U2170">
            <v>41214</v>
          </cell>
        </row>
        <row r="2171">
          <cell r="C2171">
            <v>62</v>
          </cell>
          <cell r="F2171">
            <v>-3618.55</v>
          </cell>
          <cell r="K2171">
            <v>0</v>
          </cell>
          <cell r="O2171">
            <v>0</v>
          </cell>
          <cell r="U2171">
            <v>41214</v>
          </cell>
        </row>
        <row r="2172">
          <cell r="C2172">
            <v>92</v>
          </cell>
          <cell r="F2172">
            <v>-3121.66</v>
          </cell>
          <cell r="K2172">
            <v>0</v>
          </cell>
          <cell r="O2172">
            <v>0</v>
          </cell>
          <cell r="U2172">
            <v>41214</v>
          </cell>
        </row>
        <row r="2173">
          <cell r="C2173">
            <v>94</v>
          </cell>
          <cell r="F2173">
            <v>-6807.66</v>
          </cell>
          <cell r="K2173">
            <v>0</v>
          </cell>
          <cell r="O2173">
            <v>0</v>
          </cell>
          <cell r="U2173">
            <v>41214</v>
          </cell>
        </row>
        <row r="2174">
          <cell r="C2174">
            <v>96</v>
          </cell>
          <cell r="F2174">
            <v>-1866.67</v>
          </cell>
          <cell r="K2174">
            <v>0</v>
          </cell>
          <cell r="O2174">
            <v>0</v>
          </cell>
          <cell r="U2174">
            <v>41214</v>
          </cell>
        </row>
        <row r="2175">
          <cell r="C2175">
            <v>62</v>
          </cell>
          <cell r="F2175">
            <v>507530.88</v>
          </cell>
          <cell r="K2175">
            <v>39246.410000000003</v>
          </cell>
          <cell r="O2175">
            <v>315872.95</v>
          </cell>
          <cell r="U2175">
            <v>41214</v>
          </cell>
        </row>
        <row r="2176">
          <cell r="C2176">
            <v>64</v>
          </cell>
          <cell r="F2176">
            <v>455261.28</v>
          </cell>
          <cell r="K2176">
            <v>35222.19</v>
          </cell>
          <cell r="O2176">
            <v>283484.28000000003</v>
          </cell>
          <cell r="U2176">
            <v>41214</v>
          </cell>
        </row>
        <row r="2177">
          <cell r="C2177">
            <v>66</v>
          </cell>
          <cell r="F2177">
            <v>191579.59</v>
          </cell>
          <cell r="K2177">
            <v>14465.06</v>
          </cell>
          <cell r="O2177">
            <v>116421.36</v>
          </cell>
          <cell r="U2177">
            <v>41214</v>
          </cell>
        </row>
        <row r="2178">
          <cell r="C2178">
            <v>67</v>
          </cell>
          <cell r="F2178">
            <v>8034.03</v>
          </cell>
          <cell r="K2178">
            <v>568.6</v>
          </cell>
          <cell r="O2178">
            <v>4576.3500000000004</v>
          </cell>
          <cell r="U2178">
            <v>41214</v>
          </cell>
        </row>
        <row r="2179">
          <cell r="C2179">
            <v>68</v>
          </cell>
          <cell r="F2179">
            <v>22611.37</v>
          </cell>
          <cell r="K2179">
            <v>1751.25</v>
          </cell>
          <cell r="O2179">
            <v>14094.89</v>
          </cell>
          <cell r="U2179">
            <v>41214</v>
          </cell>
        </row>
        <row r="2180">
          <cell r="C2180">
            <v>62</v>
          </cell>
          <cell r="F2180">
            <v>574255.91</v>
          </cell>
          <cell r="K2180">
            <v>14263.82</v>
          </cell>
          <cell r="O2180">
            <v>114801.77</v>
          </cell>
          <cell r="U2180">
            <v>41214</v>
          </cell>
        </row>
        <row r="2181">
          <cell r="C2181">
            <v>64</v>
          </cell>
          <cell r="F2181">
            <v>568706.16</v>
          </cell>
          <cell r="K2181">
            <v>13791.05</v>
          </cell>
          <cell r="O2181">
            <v>110996.49</v>
          </cell>
          <cell r="U2181">
            <v>41214</v>
          </cell>
        </row>
        <row r="2182">
          <cell r="C2182">
            <v>66</v>
          </cell>
          <cell r="F2182">
            <v>203118.73</v>
          </cell>
          <cell r="K2182">
            <v>4533.62</v>
          </cell>
          <cell r="O2182">
            <v>36488.58</v>
          </cell>
          <cell r="U2182">
            <v>41214</v>
          </cell>
        </row>
        <row r="2183">
          <cell r="C2183">
            <v>67</v>
          </cell>
          <cell r="F2183">
            <v>468.11</v>
          </cell>
          <cell r="K2183">
            <v>3.06</v>
          </cell>
          <cell r="O2183">
            <v>24.64</v>
          </cell>
          <cell r="U2183">
            <v>41214</v>
          </cell>
        </row>
        <row r="2184">
          <cell r="C2184">
            <v>68</v>
          </cell>
          <cell r="F2184">
            <v>30142.59</v>
          </cell>
          <cell r="K2184">
            <v>718.76</v>
          </cell>
          <cell r="O2184">
            <v>5784.94</v>
          </cell>
          <cell r="U2184">
            <v>41214</v>
          </cell>
        </row>
        <row r="2185">
          <cell r="C2185">
            <v>64</v>
          </cell>
          <cell r="F2185">
            <v>37270.699999999997</v>
          </cell>
          <cell r="K2185">
            <v>0</v>
          </cell>
          <cell r="O2185">
            <v>20813.39</v>
          </cell>
          <cell r="U2185">
            <v>41214</v>
          </cell>
        </row>
        <row r="2186">
          <cell r="C2186">
            <v>2</v>
          </cell>
          <cell r="F2186">
            <v>27332.66</v>
          </cell>
          <cell r="K2186">
            <v>1250.26</v>
          </cell>
          <cell r="O2186">
            <v>10063.02</v>
          </cell>
          <cell r="U2186">
            <v>41214</v>
          </cell>
        </row>
        <row r="2187">
          <cell r="C2187">
            <v>4</v>
          </cell>
          <cell r="F2187">
            <v>832.32</v>
          </cell>
          <cell r="K2187">
            <v>38.64</v>
          </cell>
          <cell r="O2187">
            <v>311.02</v>
          </cell>
          <cell r="U2187">
            <v>41214</v>
          </cell>
        </row>
        <row r="2188">
          <cell r="C2188">
            <v>16</v>
          </cell>
          <cell r="F2188">
            <v>32009.93</v>
          </cell>
          <cell r="K2188">
            <v>1501.38</v>
          </cell>
          <cell r="O2188">
            <v>12083.88</v>
          </cell>
          <cell r="U2188">
            <v>41214</v>
          </cell>
        </row>
        <row r="2189">
          <cell r="C2189">
            <v>66</v>
          </cell>
          <cell r="F2189">
            <v>68941.22</v>
          </cell>
          <cell r="K2189">
            <v>3260.16</v>
          </cell>
          <cell r="O2189">
            <v>26154.66</v>
          </cell>
          <cell r="U2189">
            <v>41214</v>
          </cell>
        </row>
        <row r="2190">
          <cell r="C2190">
            <v>4</v>
          </cell>
          <cell r="F2190">
            <v>8.92</v>
          </cell>
          <cell r="K2190">
            <v>0.28999999999999998</v>
          </cell>
          <cell r="O2190">
            <v>2.3199999999999998</v>
          </cell>
          <cell r="U2190">
            <v>41214</v>
          </cell>
        </row>
        <row r="2191">
          <cell r="C2191">
            <v>16</v>
          </cell>
          <cell r="F2191">
            <v>101.98</v>
          </cell>
          <cell r="K2191">
            <v>2.97</v>
          </cell>
          <cell r="O2191">
            <v>23.9</v>
          </cell>
          <cell r="U2191">
            <v>41214</v>
          </cell>
        </row>
        <row r="2192">
          <cell r="C2192">
            <v>2</v>
          </cell>
          <cell r="F2192">
            <v>43930.31</v>
          </cell>
          <cell r="K2192">
            <v>1617.52</v>
          </cell>
          <cell r="O2192">
            <v>13015.91</v>
          </cell>
          <cell r="U2192">
            <v>41214</v>
          </cell>
        </row>
        <row r="2193">
          <cell r="C2193">
            <v>15</v>
          </cell>
          <cell r="F2193">
            <v>3</v>
          </cell>
          <cell r="K2193">
            <v>0</v>
          </cell>
          <cell r="O2193">
            <v>0</v>
          </cell>
          <cell r="U2193">
            <v>41214</v>
          </cell>
        </row>
        <row r="2194">
          <cell r="C2194">
            <v>16</v>
          </cell>
          <cell r="F2194">
            <v>1389.28</v>
          </cell>
          <cell r="K2194">
            <v>47.45</v>
          </cell>
          <cell r="O2194">
            <v>381.56</v>
          </cell>
          <cell r="U2194">
            <v>41214</v>
          </cell>
        </row>
        <row r="2195">
          <cell r="C2195">
            <v>2</v>
          </cell>
          <cell r="F2195">
            <v>227.24</v>
          </cell>
          <cell r="K2195">
            <v>0</v>
          </cell>
          <cell r="O2195">
            <v>0</v>
          </cell>
          <cell r="U2195">
            <v>41214</v>
          </cell>
        </row>
        <row r="2196">
          <cell r="C2196">
            <v>62</v>
          </cell>
          <cell r="F2196">
            <v>1546.08</v>
          </cell>
          <cell r="K2196">
            <v>0</v>
          </cell>
          <cell r="O2196">
            <v>0</v>
          </cell>
          <cell r="U2196">
            <v>41214</v>
          </cell>
        </row>
        <row r="2197">
          <cell r="C2197">
            <v>64</v>
          </cell>
          <cell r="F2197">
            <v>247.19</v>
          </cell>
          <cell r="K2197">
            <v>0</v>
          </cell>
          <cell r="O2197">
            <v>0</v>
          </cell>
          <cell r="U2197">
            <v>41214</v>
          </cell>
        </row>
        <row r="2198">
          <cell r="C2198">
            <v>66</v>
          </cell>
          <cell r="F2198">
            <v>87.12</v>
          </cell>
          <cell r="K2198">
            <v>0</v>
          </cell>
          <cell r="O2198">
            <v>0</v>
          </cell>
          <cell r="U2198">
            <v>41214</v>
          </cell>
        </row>
        <row r="2199">
          <cell r="C2199">
            <v>2</v>
          </cell>
          <cell r="F2199">
            <v>117</v>
          </cell>
          <cell r="K2199">
            <v>0</v>
          </cell>
          <cell r="O2199">
            <v>0</v>
          </cell>
          <cell r="U2199">
            <v>41214</v>
          </cell>
        </row>
        <row r="2200">
          <cell r="C2200">
            <v>16</v>
          </cell>
          <cell r="F2200">
            <v>13</v>
          </cell>
          <cell r="K2200">
            <v>0</v>
          </cell>
          <cell r="O2200">
            <v>0</v>
          </cell>
          <cell r="U2200">
            <v>41214</v>
          </cell>
        </row>
        <row r="2201">
          <cell r="C2201">
            <v>62</v>
          </cell>
          <cell r="F2201">
            <v>143</v>
          </cell>
          <cell r="K2201">
            <v>0</v>
          </cell>
          <cell r="O2201">
            <v>0</v>
          </cell>
          <cell r="U2201">
            <v>41214</v>
          </cell>
        </row>
        <row r="2202">
          <cell r="C2202">
            <v>64</v>
          </cell>
          <cell r="F2202">
            <v>104</v>
          </cell>
          <cell r="K2202">
            <v>0</v>
          </cell>
          <cell r="O2202">
            <v>0</v>
          </cell>
          <cell r="U2202">
            <v>41214</v>
          </cell>
        </row>
        <row r="2203">
          <cell r="C2203">
            <v>66</v>
          </cell>
          <cell r="F2203">
            <v>78</v>
          </cell>
          <cell r="K2203">
            <v>0</v>
          </cell>
          <cell r="O2203">
            <v>0</v>
          </cell>
          <cell r="U2203">
            <v>41214</v>
          </cell>
        </row>
        <row r="2204">
          <cell r="C2204">
            <v>68</v>
          </cell>
          <cell r="F2204">
            <v>13</v>
          </cell>
          <cell r="K2204">
            <v>0</v>
          </cell>
          <cell r="O2204">
            <v>0</v>
          </cell>
          <cell r="U2204">
            <v>41214</v>
          </cell>
        </row>
        <row r="2205">
          <cell r="C2205">
            <v>62</v>
          </cell>
          <cell r="F2205">
            <v>12985.88</v>
          </cell>
          <cell r="K2205">
            <v>0</v>
          </cell>
          <cell r="O2205">
            <v>0</v>
          </cell>
          <cell r="U2205">
            <v>41214</v>
          </cell>
        </row>
        <row r="2206">
          <cell r="C2206">
            <v>64</v>
          </cell>
          <cell r="F2206">
            <v>3250</v>
          </cell>
          <cell r="K2206">
            <v>0</v>
          </cell>
          <cell r="O2206">
            <v>0</v>
          </cell>
          <cell r="U2206">
            <v>41214</v>
          </cell>
        </row>
        <row r="2207">
          <cell r="C2207">
            <v>66</v>
          </cell>
          <cell r="F2207">
            <v>13806</v>
          </cell>
          <cell r="K2207">
            <v>0</v>
          </cell>
          <cell r="O2207">
            <v>0</v>
          </cell>
          <cell r="U2207">
            <v>41214</v>
          </cell>
        </row>
        <row r="2208">
          <cell r="C2208">
            <v>1</v>
          </cell>
          <cell r="F2208">
            <v>20.62</v>
          </cell>
          <cell r="K2208">
            <v>0.52</v>
          </cell>
          <cell r="O2208">
            <v>4.2</v>
          </cell>
          <cell r="U2208">
            <v>41214</v>
          </cell>
        </row>
        <row r="2209">
          <cell r="C2209">
            <v>2</v>
          </cell>
          <cell r="F2209">
            <v>288.68</v>
          </cell>
          <cell r="K2209">
            <v>7.28</v>
          </cell>
          <cell r="O2209">
            <v>58.8</v>
          </cell>
          <cell r="U2209">
            <v>41214</v>
          </cell>
        </row>
        <row r="2210">
          <cell r="C2210">
            <v>16</v>
          </cell>
          <cell r="F2210">
            <v>453.64</v>
          </cell>
          <cell r="K2210">
            <v>11.44</v>
          </cell>
          <cell r="O2210">
            <v>92.4</v>
          </cell>
          <cell r="U2210">
            <v>41214</v>
          </cell>
        </row>
        <row r="2211">
          <cell r="C2211">
            <v>0</v>
          </cell>
          <cell r="F2211">
            <v>1434.82</v>
          </cell>
          <cell r="K2211">
            <v>23.05</v>
          </cell>
          <cell r="O2211">
            <v>182.64</v>
          </cell>
          <cell r="U2211">
            <v>41214</v>
          </cell>
        </row>
        <row r="2212">
          <cell r="C2212">
            <v>1</v>
          </cell>
          <cell r="F2212">
            <v>118.35</v>
          </cell>
          <cell r="K2212">
            <v>1.69</v>
          </cell>
          <cell r="O2212">
            <v>13.39</v>
          </cell>
          <cell r="U2212">
            <v>41214</v>
          </cell>
        </row>
        <row r="2213">
          <cell r="C2213">
            <v>2</v>
          </cell>
          <cell r="F2213">
            <v>311.39999999999998</v>
          </cell>
          <cell r="K2213">
            <v>4.7300000000000004</v>
          </cell>
          <cell r="O2213">
            <v>37.520000000000003</v>
          </cell>
          <cell r="U2213">
            <v>41214</v>
          </cell>
        </row>
        <row r="2214">
          <cell r="C2214">
            <v>4</v>
          </cell>
          <cell r="F2214">
            <v>8</v>
          </cell>
          <cell r="K2214">
            <v>0.13</v>
          </cell>
          <cell r="O2214">
            <v>1.03</v>
          </cell>
          <cell r="U2214">
            <v>41214</v>
          </cell>
        </row>
        <row r="2215">
          <cell r="C2215">
            <v>16</v>
          </cell>
          <cell r="F2215">
            <v>18.87</v>
          </cell>
          <cell r="K2215">
            <v>0.26</v>
          </cell>
          <cell r="O2215">
            <v>2.06</v>
          </cell>
          <cell r="U2215">
            <v>41214</v>
          </cell>
        </row>
        <row r="2216">
          <cell r="C2216">
            <v>0</v>
          </cell>
          <cell r="F2216">
            <v>11.42</v>
          </cell>
          <cell r="K2216">
            <v>0.13</v>
          </cell>
          <cell r="O2216">
            <v>1.06</v>
          </cell>
          <cell r="U2216">
            <v>41214</v>
          </cell>
        </row>
        <row r="2217">
          <cell r="C2217">
            <v>1</v>
          </cell>
          <cell r="F2217">
            <v>1060.3399999999999</v>
          </cell>
          <cell r="K2217">
            <v>13.65</v>
          </cell>
          <cell r="O2217">
            <v>110.12</v>
          </cell>
          <cell r="U2217">
            <v>41214</v>
          </cell>
        </row>
        <row r="2218">
          <cell r="C2218">
            <v>2</v>
          </cell>
          <cell r="F2218">
            <v>553.27</v>
          </cell>
          <cell r="K2218">
            <v>8.5</v>
          </cell>
          <cell r="O2218">
            <v>67.81</v>
          </cell>
          <cell r="U2218">
            <v>41214</v>
          </cell>
        </row>
        <row r="2219">
          <cell r="C2219">
            <v>15</v>
          </cell>
          <cell r="F2219">
            <v>89.98</v>
          </cell>
          <cell r="K2219">
            <v>2.5099999999999998</v>
          </cell>
          <cell r="O2219">
            <v>20.239999999999998</v>
          </cell>
          <cell r="U2219">
            <v>41214</v>
          </cell>
        </row>
        <row r="2220">
          <cell r="C2220">
            <v>15</v>
          </cell>
          <cell r="F2220">
            <v>682.64</v>
          </cell>
          <cell r="K2220">
            <v>10.039999999999999</v>
          </cell>
          <cell r="O2220">
            <v>80.790000000000006</v>
          </cell>
          <cell r="U2220">
            <v>41214</v>
          </cell>
        </row>
        <row r="2221">
          <cell r="C2221">
            <v>15</v>
          </cell>
          <cell r="F2221">
            <v>4739.2</v>
          </cell>
          <cell r="K2221">
            <v>95.86</v>
          </cell>
          <cell r="O2221">
            <v>771.71</v>
          </cell>
          <cell r="U2221">
            <v>41214</v>
          </cell>
        </row>
        <row r="2222">
          <cell r="C2222">
            <v>15</v>
          </cell>
          <cell r="F2222">
            <v>36.299999999999997</v>
          </cell>
          <cell r="K2222">
            <v>1.05</v>
          </cell>
          <cell r="O2222">
            <v>8.4499999999999993</v>
          </cell>
          <cell r="U2222">
            <v>41214</v>
          </cell>
        </row>
        <row r="2223">
          <cell r="C2223">
            <v>0</v>
          </cell>
          <cell r="F2223">
            <v>516.11</v>
          </cell>
          <cell r="K2223">
            <v>14.83</v>
          </cell>
          <cell r="O2223">
            <v>119.43</v>
          </cell>
          <cell r="U2223">
            <v>41214</v>
          </cell>
        </row>
        <row r="2224">
          <cell r="C2224">
            <v>1</v>
          </cell>
          <cell r="F2224">
            <v>484.6</v>
          </cell>
          <cell r="K2224">
            <v>14.36</v>
          </cell>
          <cell r="O2224">
            <v>115.84</v>
          </cell>
          <cell r="U2224">
            <v>41214</v>
          </cell>
        </row>
        <row r="2225">
          <cell r="C2225">
            <v>2</v>
          </cell>
          <cell r="F2225">
            <v>13842.06</v>
          </cell>
          <cell r="K2225">
            <v>426.04</v>
          </cell>
          <cell r="O2225">
            <v>3434.07</v>
          </cell>
          <cell r="U2225">
            <v>41214</v>
          </cell>
        </row>
        <row r="2226">
          <cell r="C2226">
            <v>4</v>
          </cell>
          <cell r="F2226">
            <v>853.21</v>
          </cell>
          <cell r="K2226">
            <v>27.55</v>
          </cell>
          <cell r="O2226">
            <v>221.95</v>
          </cell>
          <cell r="U2226">
            <v>41214</v>
          </cell>
        </row>
        <row r="2227">
          <cell r="C2227">
            <v>15</v>
          </cell>
          <cell r="F2227">
            <v>12.82</v>
          </cell>
          <cell r="K2227">
            <v>0.27</v>
          </cell>
          <cell r="O2227">
            <v>2.19</v>
          </cell>
          <cell r="U2227">
            <v>41214</v>
          </cell>
        </row>
        <row r="2228">
          <cell r="C2228">
            <v>16</v>
          </cell>
          <cell r="F2228">
            <v>3662.98</v>
          </cell>
          <cell r="K2228">
            <v>114.05</v>
          </cell>
          <cell r="O2228">
            <v>918.52</v>
          </cell>
          <cell r="U2228">
            <v>41214</v>
          </cell>
        </row>
        <row r="2229">
          <cell r="C2229">
            <v>17</v>
          </cell>
          <cell r="F2229">
            <v>41.84</v>
          </cell>
          <cell r="K2229">
            <v>1.07</v>
          </cell>
          <cell r="O2229">
            <v>8.65</v>
          </cell>
          <cell r="U2229">
            <v>41214</v>
          </cell>
        </row>
        <row r="2230">
          <cell r="C2230">
            <v>18</v>
          </cell>
          <cell r="F2230">
            <v>99.88</v>
          </cell>
          <cell r="K2230">
            <v>2.67</v>
          </cell>
          <cell r="O2230">
            <v>21.57</v>
          </cell>
          <cell r="U2230">
            <v>41214</v>
          </cell>
        </row>
        <row r="2231">
          <cell r="C2231">
            <v>2</v>
          </cell>
          <cell r="F2231">
            <v>-50.28</v>
          </cell>
          <cell r="K2231">
            <v>-0.9</v>
          </cell>
          <cell r="O2231">
            <v>-8.66</v>
          </cell>
          <cell r="U2231">
            <v>41214</v>
          </cell>
        </row>
        <row r="2232">
          <cell r="C2232">
            <v>16</v>
          </cell>
          <cell r="F2232">
            <v>-839.28</v>
          </cell>
          <cell r="K2232">
            <v>-22.36</v>
          </cell>
          <cell r="O2232">
            <v>-222.04</v>
          </cell>
          <cell r="U2232">
            <v>41214</v>
          </cell>
        </row>
        <row r="2233">
          <cell r="C2233">
            <v>0</v>
          </cell>
          <cell r="F2233">
            <v>9522.5400000000009</v>
          </cell>
          <cell r="K2233">
            <v>190.94</v>
          </cell>
          <cell r="O2233">
            <v>1537.79</v>
          </cell>
          <cell r="U2233">
            <v>41214</v>
          </cell>
        </row>
        <row r="2234">
          <cell r="C2234">
            <v>1</v>
          </cell>
          <cell r="F2234">
            <v>4380.21</v>
          </cell>
          <cell r="K2234">
            <v>74.680000000000007</v>
          </cell>
          <cell r="O2234">
            <v>602.65</v>
          </cell>
          <cell r="U2234">
            <v>41214</v>
          </cell>
        </row>
        <row r="2235">
          <cell r="C2235">
            <v>2</v>
          </cell>
          <cell r="F2235">
            <v>11305.52</v>
          </cell>
          <cell r="K2235">
            <v>274.87</v>
          </cell>
          <cell r="O2235">
            <v>2217.14</v>
          </cell>
          <cell r="U2235">
            <v>41214</v>
          </cell>
        </row>
        <row r="2236">
          <cell r="C2236">
            <v>4</v>
          </cell>
          <cell r="F2236">
            <v>1212.68</v>
          </cell>
          <cell r="K2236">
            <v>33.08</v>
          </cell>
          <cell r="O2236">
            <v>266.64999999999998</v>
          </cell>
          <cell r="U2236">
            <v>41214</v>
          </cell>
        </row>
        <row r="2237">
          <cell r="C2237">
            <v>15</v>
          </cell>
          <cell r="F2237">
            <v>63.9</v>
          </cell>
          <cell r="K2237">
            <v>0.39</v>
          </cell>
          <cell r="O2237">
            <v>3.18</v>
          </cell>
          <cell r="U2237">
            <v>41214</v>
          </cell>
        </row>
        <row r="2238">
          <cell r="C2238">
            <v>16</v>
          </cell>
          <cell r="F2238">
            <v>2063.54</v>
          </cell>
          <cell r="K2238">
            <v>42.78</v>
          </cell>
          <cell r="O2238">
            <v>345.21</v>
          </cell>
          <cell r="U2238">
            <v>41214</v>
          </cell>
        </row>
        <row r="2239">
          <cell r="C2239">
            <v>17</v>
          </cell>
          <cell r="F2239">
            <v>15.76</v>
          </cell>
          <cell r="K2239">
            <v>0.26</v>
          </cell>
          <cell r="O2239">
            <v>2.12</v>
          </cell>
          <cell r="U2239">
            <v>41214</v>
          </cell>
        </row>
        <row r="2240">
          <cell r="C2240">
            <v>18</v>
          </cell>
          <cell r="F2240">
            <v>21.43</v>
          </cell>
          <cell r="K2240">
            <v>0.45</v>
          </cell>
          <cell r="O2240">
            <v>3.66</v>
          </cell>
          <cell r="U2240">
            <v>41214</v>
          </cell>
        </row>
        <row r="2241">
          <cell r="C2241">
            <v>2</v>
          </cell>
          <cell r="F2241">
            <v>-40.020000000000003</v>
          </cell>
          <cell r="K2241">
            <v>-0.42</v>
          </cell>
          <cell r="O2241">
            <v>-4.1399999999999997</v>
          </cell>
          <cell r="U2241">
            <v>41214</v>
          </cell>
        </row>
        <row r="2242">
          <cell r="C2242">
            <v>1</v>
          </cell>
          <cell r="F2242">
            <v>110</v>
          </cell>
          <cell r="K2242">
            <v>1.84</v>
          </cell>
          <cell r="O2242">
            <v>14.64</v>
          </cell>
          <cell r="U2242">
            <v>41214</v>
          </cell>
        </row>
        <row r="2243">
          <cell r="C2243">
            <v>2</v>
          </cell>
          <cell r="F2243">
            <v>253.05</v>
          </cell>
          <cell r="K2243">
            <v>3.91</v>
          </cell>
          <cell r="O2243">
            <v>31.36</v>
          </cell>
          <cell r="U2243">
            <v>41214</v>
          </cell>
        </row>
        <row r="2244">
          <cell r="C2244">
            <v>0</v>
          </cell>
          <cell r="F2244">
            <v>-88</v>
          </cell>
          <cell r="K2244">
            <v>10.08</v>
          </cell>
          <cell r="O2244">
            <v>-31.91</v>
          </cell>
          <cell r="U2244">
            <v>41214</v>
          </cell>
        </row>
        <row r="2245">
          <cell r="C2245">
            <v>0</v>
          </cell>
          <cell r="F2245">
            <v>-149374.13</v>
          </cell>
          <cell r="K2245">
            <v>-3650.24</v>
          </cell>
          <cell r="O2245">
            <v>-32334.06</v>
          </cell>
          <cell r="U2245">
            <v>41214</v>
          </cell>
        </row>
        <row r="2246">
          <cell r="C2246">
            <v>1</v>
          </cell>
          <cell r="F2246">
            <v>-300.72000000000003</v>
          </cell>
          <cell r="K2246">
            <v>-9.19</v>
          </cell>
          <cell r="O2246">
            <v>-84.57</v>
          </cell>
          <cell r="U2246">
            <v>41214</v>
          </cell>
        </row>
        <row r="2247">
          <cell r="C2247">
            <v>2</v>
          </cell>
          <cell r="F2247">
            <v>-1083.8900000000001</v>
          </cell>
          <cell r="K2247">
            <v>-25.72</v>
          </cell>
          <cell r="O2247">
            <v>-314.63</v>
          </cell>
          <cell r="U2247">
            <v>41214</v>
          </cell>
        </row>
        <row r="2248">
          <cell r="C2248">
            <v>60</v>
          </cell>
          <cell r="F2248">
            <v>-6.28</v>
          </cell>
          <cell r="K2248">
            <v>0</v>
          </cell>
          <cell r="O2248">
            <v>-1.93</v>
          </cell>
          <cell r="U2248">
            <v>41214</v>
          </cell>
        </row>
        <row r="2249">
          <cell r="C2249">
            <v>0</v>
          </cell>
          <cell r="F2249">
            <v>128.06</v>
          </cell>
          <cell r="K2249">
            <v>-12.07</v>
          </cell>
          <cell r="O2249">
            <v>48.69</v>
          </cell>
          <cell r="U2249">
            <v>41214</v>
          </cell>
        </row>
        <row r="2250">
          <cell r="C2250">
            <v>0</v>
          </cell>
          <cell r="F2250">
            <v>12149.15</v>
          </cell>
          <cell r="K2250">
            <v>0</v>
          </cell>
          <cell r="O2250">
            <v>3763.53</v>
          </cell>
          <cell r="U2250">
            <v>41214</v>
          </cell>
        </row>
        <row r="2251">
          <cell r="C2251">
            <v>0</v>
          </cell>
          <cell r="F2251">
            <v>8729484.9100000001</v>
          </cell>
          <cell r="K2251">
            <v>311748.68</v>
          </cell>
          <cell r="O2251">
            <v>2510540.5</v>
          </cell>
          <cell r="U2251">
            <v>41214</v>
          </cell>
        </row>
        <row r="2252">
          <cell r="C2252">
            <v>1</v>
          </cell>
          <cell r="F2252">
            <v>104819.55</v>
          </cell>
          <cell r="K2252">
            <v>3664.16</v>
          </cell>
          <cell r="O2252">
            <v>29489.599999999999</v>
          </cell>
          <cell r="U2252">
            <v>41214</v>
          </cell>
        </row>
        <row r="2253">
          <cell r="C2253">
            <v>16</v>
          </cell>
          <cell r="F2253">
            <v>31.12</v>
          </cell>
          <cell r="K2253">
            <v>0.84</v>
          </cell>
          <cell r="O2253">
            <v>6.74</v>
          </cell>
          <cell r="U2253">
            <v>41214</v>
          </cell>
        </row>
        <row r="2254">
          <cell r="C2254">
            <v>60</v>
          </cell>
          <cell r="F2254">
            <v>166.21</v>
          </cell>
          <cell r="K2254">
            <v>6.18</v>
          </cell>
          <cell r="O2254">
            <v>49.74</v>
          </cell>
          <cell r="U2254">
            <v>41214</v>
          </cell>
        </row>
        <row r="2255">
          <cell r="C2255">
            <v>15</v>
          </cell>
          <cell r="F2255">
            <v>46.11</v>
          </cell>
          <cell r="K2255">
            <v>3.46</v>
          </cell>
          <cell r="O2255">
            <v>27.89</v>
          </cell>
          <cell r="U2255">
            <v>41214</v>
          </cell>
        </row>
        <row r="2256">
          <cell r="C2256">
            <v>15</v>
          </cell>
          <cell r="F2256">
            <v>5.24</v>
          </cell>
          <cell r="K2256">
            <v>0.13</v>
          </cell>
          <cell r="O2256">
            <v>1.06</v>
          </cell>
          <cell r="U2256">
            <v>41214</v>
          </cell>
        </row>
        <row r="2257">
          <cell r="C2257">
            <v>15</v>
          </cell>
          <cell r="F2257">
            <v>336.51</v>
          </cell>
          <cell r="K2257">
            <v>25.27</v>
          </cell>
          <cell r="O2257">
            <v>203.46</v>
          </cell>
          <cell r="U2257">
            <v>41214</v>
          </cell>
        </row>
        <row r="2258">
          <cell r="C2258">
            <v>2</v>
          </cell>
          <cell r="F2258">
            <v>2529.15</v>
          </cell>
          <cell r="K2258">
            <v>55.98</v>
          </cell>
          <cell r="O2258">
            <v>450.31</v>
          </cell>
          <cell r="U2258">
            <v>41214</v>
          </cell>
        </row>
        <row r="2259">
          <cell r="C2259">
            <v>15</v>
          </cell>
          <cell r="F2259">
            <v>13968.87</v>
          </cell>
          <cell r="K2259">
            <v>338.03</v>
          </cell>
          <cell r="O2259">
            <v>2720.5</v>
          </cell>
          <cell r="U2259">
            <v>41214</v>
          </cell>
        </row>
        <row r="2260">
          <cell r="C2260">
            <v>15</v>
          </cell>
          <cell r="F2260">
            <v>334.14</v>
          </cell>
          <cell r="K2260">
            <v>5.78</v>
          </cell>
          <cell r="O2260">
            <v>46.59</v>
          </cell>
          <cell r="U2260">
            <v>41214</v>
          </cell>
        </row>
        <row r="2261">
          <cell r="C2261">
            <v>15</v>
          </cell>
          <cell r="F2261">
            <v>396.17</v>
          </cell>
          <cell r="K2261">
            <v>9.2899999999999991</v>
          </cell>
          <cell r="O2261">
            <v>75.099999999999994</v>
          </cell>
          <cell r="U2261">
            <v>41214</v>
          </cell>
        </row>
        <row r="2262">
          <cell r="C2262">
            <v>2</v>
          </cell>
          <cell r="F2262">
            <v>20.18</v>
          </cell>
          <cell r="K2262">
            <v>0.52</v>
          </cell>
          <cell r="O2262">
            <v>4.2</v>
          </cell>
          <cell r="U2262">
            <v>41214</v>
          </cell>
        </row>
        <row r="2263">
          <cell r="C2263">
            <v>15</v>
          </cell>
          <cell r="F2263">
            <v>2298.89</v>
          </cell>
          <cell r="K2263">
            <v>46.05</v>
          </cell>
          <cell r="O2263">
            <v>370.75</v>
          </cell>
          <cell r="U2263">
            <v>41214</v>
          </cell>
        </row>
        <row r="2264">
          <cell r="C2264">
            <v>2</v>
          </cell>
          <cell r="F2264">
            <v>47.43</v>
          </cell>
          <cell r="K2264">
            <v>1.1200000000000001</v>
          </cell>
          <cell r="O2264">
            <v>9.11</v>
          </cell>
          <cell r="U2264">
            <v>41214</v>
          </cell>
        </row>
        <row r="2265">
          <cell r="C2265">
            <v>15</v>
          </cell>
          <cell r="F2265">
            <v>336732.66</v>
          </cell>
          <cell r="K2265">
            <v>8673.8700000000008</v>
          </cell>
          <cell r="O2265">
            <v>74169.73</v>
          </cell>
          <cell r="U2265">
            <v>41214</v>
          </cell>
        </row>
        <row r="2266">
          <cell r="C2266">
            <v>2</v>
          </cell>
          <cell r="F2266">
            <v>1423.34</v>
          </cell>
          <cell r="K2266">
            <v>10.75</v>
          </cell>
          <cell r="O2266">
            <v>86.39</v>
          </cell>
          <cell r="U2266">
            <v>41214</v>
          </cell>
        </row>
        <row r="2267">
          <cell r="C2267">
            <v>15</v>
          </cell>
          <cell r="F2267">
            <v>7343.07</v>
          </cell>
          <cell r="K2267">
            <v>79.349999999999994</v>
          </cell>
          <cell r="O2267">
            <v>638.9</v>
          </cell>
          <cell r="U2267">
            <v>41214</v>
          </cell>
        </row>
        <row r="2268">
          <cell r="C2268">
            <v>15</v>
          </cell>
          <cell r="F2268">
            <v>33.97</v>
          </cell>
          <cell r="K2268">
            <v>0.47</v>
          </cell>
          <cell r="O2268">
            <v>3.76</v>
          </cell>
          <cell r="U2268">
            <v>41214</v>
          </cell>
        </row>
        <row r="2269">
          <cell r="C2269">
            <v>2</v>
          </cell>
          <cell r="F2269">
            <v>1986.61</v>
          </cell>
          <cell r="K2269">
            <v>18.100000000000001</v>
          </cell>
          <cell r="O2269">
            <v>145.51</v>
          </cell>
          <cell r="U2269">
            <v>41214</v>
          </cell>
        </row>
        <row r="2270">
          <cell r="C2270">
            <v>15</v>
          </cell>
          <cell r="F2270">
            <v>8384.2099999999991</v>
          </cell>
          <cell r="K2270">
            <v>132.19999999999999</v>
          </cell>
          <cell r="O2270">
            <v>1064.02</v>
          </cell>
          <cell r="U2270">
            <v>41214</v>
          </cell>
        </row>
        <row r="2271">
          <cell r="C2271">
            <v>15</v>
          </cell>
          <cell r="F2271">
            <v>3669.53</v>
          </cell>
          <cell r="K2271">
            <v>84.05</v>
          </cell>
          <cell r="O2271">
            <v>676.54</v>
          </cell>
          <cell r="U2271">
            <v>41214</v>
          </cell>
        </row>
        <row r="2272">
          <cell r="C2272">
            <v>15</v>
          </cell>
          <cell r="F2272">
            <v>117.22</v>
          </cell>
          <cell r="K2272">
            <v>7.1</v>
          </cell>
          <cell r="O2272">
            <v>57.11</v>
          </cell>
          <cell r="U2272">
            <v>41214</v>
          </cell>
        </row>
        <row r="2273">
          <cell r="C2273">
            <v>0</v>
          </cell>
          <cell r="F2273">
            <v>76.45</v>
          </cell>
          <cell r="K2273">
            <v>2.35</v>
          </cell>
          <cell r="O2273">
            <v>18.809999999999999</v>
          </cell>
          <cell r="U2273">
            <v>41214</v>
          </cell>
        </row>
        <row r="2274">
          <cell r="C2274">
            <v>2</v>
          </cell>
          <cell r="F2274">
            <v>215.24</v>
          </cell>
          <cell r="K2274">
            <v>9.49</v>
          </cell>
          <cell r="O2274">
            <v>77.09</v>
          </cell>
          <cell r="U2274">
            <v>41214</v>
          </cell>
        </row>
        <row r="2275">
          <cell r="C2275">
            <v>16</v>
          </cell>
          <cell r="F2275">
            <v>10.1</v>
          </cell>
          <cell r="K2275">
            <v>0.52</v>
          </cell>
          <cell r="O2275">
            <v>4.17</v>
          </cell>
          <cell r="U2275">
            <v>41214</v>
          </cell>
        </row>
        <row r="2276">
          <cell r="C2276">
            <v>2</v>
          </cell>
          <cell r="F2276">
            <v>28.75</v>
          </cell>
          <cell r="K2276">
            <v>0.64</v>
          </cell>
          <cell r="O2276">
            <v>5.12</v>
          </cell>
          <cell r="U2276">
            <v>41214</v>
          </cell>
        </row>
        <row r="2277">
          <cell r="C2277">
            <v>16</v>
          </cell>
          <cell r="F2277">
            <v>3020.72</v>
          </cell>
          <cell r="K2277">
            <v>87.61</v>
          </cell>
          <cell r="O2277">
            <v>703.26</v>
          </cell>
          <cell r="U2277">
            <v>41214</v>
          </cell>
        </row>
        <row r="2278">
          <cell r="C2278">
            <v>0</v>
          </cell>
          <cell r="F2278">
            <v>36.130000000000003</v>
          </cell>
          <cell r="K2278">
            <v>1.05</v>
          </cell>
          <cell r="O2278">
            <v>8.4499999999999993</v>
          </cell>
          <cell r="U2278">
            <v>41214</v>
          </cell>
        </row>
        <row r="2279">
          <cell r="C2279">
            <v>2</v>
          </cell>
          <cell r="F2279">
            <v>23.72</v>
          </cell>
          <cell r="K2279">
            <v>0.6</v>
          </cell>
          <cell r="O2279">
            <v>4.8099999999999996</v>
          </cell>
          <cell r="U2279">
            <v>41214</v>
          </cell>
        </row>
        <row r="2280">
          <cell r="C2280">
            <v>15</v>
          </cell>
          <cell r="F2280">
            <v>38.700000000000003</v>
          </cell>
          <cell r="K2280">
            <v>1.53</v>
          </cell>
          <cell r="O2280">
            <v>12.21</v>
          </cell>
          <cell r="U2280">
            <v>41214</v>
          </cell>
        </row>
        <row r="2281">
          <cell r="C2281">
            <v>15</v>
          </cell>
          <cell r="F2281">
            <v>55.83</v>
          </cell>
          <cell r="K2281">
            <v>1.6</v>
          </cell>
          <cell r="O2281">
            <v>12.77</v>
          </cell>
          <cell r="U2281">
            <v>41214</v>
          </cell>
        </row>
        <row r="2282">
          <cell r="C2282">
            <v>0</v>
          </cell>
          <cell r="F2282">
            <v>21.1</v>
          </cell>
          <cell r="K2282">
            <v>0.56999999999999995</v>
          </cell>
          <cell r="O2282">
            <v>4.6100000000000003</v>
          </cell>
          <cell r="U2282">
            <v>41214</v>
          </cell>
        </row>
        <row r="2283">
          <cell r="C2283">
            <v>2</v>
          </cell>
          <cell r="F2283">
            <v>32.49</v>
          </cell>
          <cell r="K2283">
            <v>1.1499999999999999</v>
          </cell>
          <cell r="O2283">
            <v>9.32</v>
          </cell>
          <cell r="U2283">
            <v>41214</v>
          </cell>
        </row>
        <row r="2284">
          <cell r="C2284">
            <v>15</v>
          </cell>
          <cell r="F2284">
            <v>11.37</v>
          </cell>
          <cell r="K2284">
            <v>0.34</v>
          </cell>
          <cell r="O2284">
            <v>2.76</v>
          </cell>
          <cell r="U2284">
            <v>41214</v>
          </cell>
        </row>
        <row r="2285">
          <cell r="C2285">
            <v>16</v>
          </cell>
          <cell r="F2285">
            <v>12.26</v>
          </cell>
          <cell r="K2285">
            <v>0.4</v>
          </cell>
          <cell r="O2285">
            <v>3.3</v>
          </cell>
          <cell r="U2285">
            <v>41214</v>
          </cell>
        </row>
        <row r="2286">
          <cell r="C2286">
            <v>2</v>
          </cell>
          <cell r="F2286">
            <v>10.5</v>
          </cell>
          <cell r="K2286">
            <v>0.52</v>
          </cell>
          <cell r="O2286">
            <v>4.17</v>
          </cell>
          <cell r="U2286">
            <v>41214</v>
          </cell>
        </row>
        <row r="2287">
          <cell r="C2287">
            <v>15</v>
          </cell>
          <cell r="F2287">
            <v>60.79</v>
          </cell>
          <cell r="K2287">
            <v>1.84</v>
          </cell>
          <cell r="O2287">
            <v>14.77</v>
          </cell>
          <cell r="U2287">
            <v>41214</v>
          </cell>
        </row>
        <row r="2288">
          <cell r="C2288">
            <v>15</v>
          </cell>
          <cell r="F2288">
            <v>3110.61</v>
          </cell>
          <cell r="K2288">
            <v>230.09</v>
          </cell>
          <cell r="O2288">
            <v>1848.09</v>
          </cell>
          <cell r="U2288">
            <v>41214</v>
          </cell>
        </row>
        <row r="2289">
          <cell r="C2289">
            <v>2</v>
          </cell>
          <cell r="F2289">
            <v>1.1599999999999999</v>
          </cell>
          <cell r="K2289">
            <v>0.06</v>
          </cell>
          <cell r="O2289">
            <v>0.46</v>
          </cell>
          <cell r="U2289">
            <v>41214</v>
          </cell>
        </row>
        <row r="2290">
          <cell r="C2290">
            <v>15</v>
          </cell>
          <cell r="F2290">
            <v>4076.07</v>
          </cell>
          <cell r="K2290">
            <v>202.17</v>
          </cell>
          <cell r="O2290">
            <v>1628.94</v>
          </cell>
          <cell r="U2290">
            <v>41214</v>
          </cell>
        </row>
        <row r="2291">
          <cell r="C2291">
            <v>92</v>
          </cell>
          <cell r="F2291">
            <v>-8183.23</v>
          </cell>
          <cell r="K2291">
            <v>0</v>
          </cell>
          <cell r="O2291">
            <v>0</v>
          </cell>
          <cell r="U2291">
            <v>41214</v>
          </cell>
        </row>
        <row r="2292">
          <cell r="C2292">
            <v>94</v>
          </cell>
          <cell r="F2292">
            <v>-1187.69</v>
          </cell>
          <cell r="K2292">
            <v>0</v>
          </cell>
          <cell r="O2292">
            <v>0</v>
          </cell>
          <cell r="U2292">
            <v>41214</v>
          </cell>
        </row>
        <row r="2293">
          <cell r="C2293">
            <v>62</v>
          </cell>
          <cell r="F2293">
            <v>49678.8</v>
          </cell>
          <cell r="K2293">
            <v>3317.87</v>
          </cell>
          <cell r="O2293">
            <v>26703.73</v>
          </cell>
          <cell r="U2293">
            <v>41214</v>
          </cell>
        </row>
        <row r="2294">
          <cell r="C2294">
            <v>64</v>
          </cell>
          <cell r="F2294">
            <v>347213.94</v>
          </cell>
          <cell r="K2294">
            <v>23250.3</v>
          </cell>
          <cell r="O2294">
            <v>187128.95</v>
          </cell>
          <cell r="U2294">
            <v>41214</v>
          </cell>
        </row>
        <row r="2295">
          <cell r="C2295">
            <v>66</v>
          </cell>
          <cell r="F2295">
            <v>34537.129999999997</v>
          </cell>
          <cell r="K2295">
            <v>2216.88</v>
          </cell>
          <cell r="O2295">
            <v>17842.490000000002</v>
          </cell>
          <cell r="U2295">
            <v>41214</v>
          </cell>
        </row>
        <row r="2296">
          <cell r="C2296">
            <v>64</v>
          </cell>
          <cell r="F2296">
            <v>48239.42</v>
          </cell>
          <cell r="K2296">
            <v>2453.63</v>
          </cell>
          <cell r="O2296">
            <v>19747.95</v>
          </cell>
          <cell r="U2296">
            <v>41214</v>
          </cell>
        </row>
        <row r="2297">
          <cell r="C2297">
            <v>62</v>
          </cell>
          <cell r="F2297">
            <v>64596.3</v>
          </cell>
          <cell r="K2297">
            <v>1389.83</v>
          </cell>
          <cell r="O2297">
            <v>11185.99</v>
          </cell>
          <cell r="U2297">
            <v>41214</v>
          </cell>
        </row>
        <row r="2298">
          <cell r="C2298">
            <v>64</v>
          </cell>
          <cell r="F2298">
            <v>287846.03000000003</v>
          </cell>
          <cell r="K2298">
            <v>10057.24</v>
          </cell>
          <cell r="O2298">
            <v>80945.240000000005</v>
          </cell>
          <cell r="U2298">
            <v>41214</v>
          </cell>
        </row>
        <row r="2299">
          <cell r="C2299">
            <v>66</v>
          </cell>
          <cell r="F2299">
            <v>22215.79</v>
          </cell>
          <cell r="K2299">
            <v>667.49</v>
          </cell>
          <cell r="O2299">
            <v>5372.22</v>
          </cell>
          <cell r="U2299">
            <v>41214</v>
          </cell>
        </row>
        <row r="2300">
          <cell r="C2300">
            <v>64</v>
          </cell>
          <cell r="F2300">
            <v>64444.44</v>
          </cell>
          <cell r="K2300">
            <v>4316.8100000000004</v>
          </cell>
          <cell r="O2300">
            <v>34743.620000000003</v>
          </cell>
          <cell r="U2300">
            <v>41214</v>
          </cell>
        </row>
        <row r="2301">
          <cell r="C2301">
            <v>66</v>
          </cell>
          <cell r="F2301">
            <v>70972.87</v>
          </cell>
          <cell r="K2301">
            <v>4712.8500000000004</v>
          </cell>
          <cell r="O2301">
            <v>37931.120000000003</v>
          </cell>
          <cell r="U2301">
            <v>41214</v>
          </cell>
        </row>
        <row r="2302">
          <cell r="C2302">
            <v>64</v>
          </cell>
          <cell r="F2302">
            <v>54103.34</v>
          </cell>
          <cell r="K2302">
            <v>2409.3000000000002</v>
          </cell>
          <cell r="O2302">
            <v>19391.150000000001</v>
          </cell>
          <cell r="U2302">
            <v>41214</v>
          </cell>
        </row>
        <row r="2303">
          <cell r="C2303">
            <v>64</v>
          </cell>
          <cell r="F2303">
            <v>58587.58</v>
          </cell>
          <cell r="K2303">
            <v>1604</v>
          </cell>
          <cell r="O2303">
            <v>12909.75</v>
          </cell>
          <cell r="U2303">
            <v>41214</v>
          </cell>
        </row>
        <row r="2304">
          <cell r="C2304">
            <v>66</v>
          </cell>
          <cell r="F2304">
            <v>46940.1</v>
          </cell>
          <cell r="K2304">
            <v>1509.88</v>
          </cell>
          <cell r="O2304">
            <v>12152.2</v>
          </cell>
          <cell r="U2304">
            <v>41214</v>
          </cell>
        </row>
        <row r="2305">
          <cell r="C2305">
            <v>64</v>
          </cell>
          <cell r="F2305">
            <v>12161.09</v>
          </cell>
          <cell r="K2305">
            <v>0</v>
          </cell>
          <cell r="O2305">
            <v>8039.45</v>
          </cell>
          <cell r="U2305">
            <v>41214</v>
          </cell>
        </row>
        <row r="2306">
          <cell r="C2306">
            <v>64</v>
          </cell>
          <cell r="F2306">
            <v>18498.73</v>
          </cell>
          <cell r="K2306">
            <v>0</v>
          </cell>
          <cell r="O2306">
            <v>12809.65</v>
          </cell>
          <cell r="U2306">
            <v>41214</v>
          </cell>
        </row>
        <row r="2307">
          <cell r="C2307">
            <v>15</v>
          </cell>
          <cell r="F2307">
            <v>62.9</v>
          </cell>
          <cell r="K2307">
            <v>4.7300000000000004</v>
          </cell>
          <cell r="O2307">
            <v>38.03</v>
          </cell>
          <cell r="U2307">
            <v>41214</v>
          </cell>
        </row>
        <row r="2308">
          <cell r="C2308">
            <v>0</v>
          </cell>
          <cell r="F2308">
            <v>59.81</v>
          </cell>
          <cell r="K2308">
            <v>4.4800000000000004</v>
          </cell>
          <cell r="O2308">
            <v>36.18</v>
          </cell>
          <cell r="U2308">
            <v>41214</v>
          </cell>
        </row>
        <row r="2309">
          <cell r="C2309">
            <v>2</v>
          </cell>
          <cell r="F2309">
            <v>261.26</v>
          </cell>
          <cell r="K2309">
            <v>19.7</v>
          </cell>
          <cell r="O2309">
            <v>157.88</v>
          </cell>
          <cell r="U2309">
            <v>41214</v>
          </cell>
        </row>
        <row r="2310">
          <cell r="C2310">
            <v>4</v>
          </cell>
          <cell r="F2310">
            <v>61.93</v>
          </cell>
          <cell r="K2310">
            <v>4.67</v>
          </cell>
          <cell r="O2310">
            <v>37.43</v>
          </cell>
          <cell r="U2310">
            <v>41214</v>
          </cell>
        </row>
        <row r="2311">
          <cell r="C2311">
            <v>15</v>
          </cell>
          <cell r="F2311">
            <v>52.51</v>
          </cell>
          <cell r="K2311">
            <v>3.96</v>
          </cell>
          <cell r="O2311">
            <v>31.75</v>
          </cell>
          <cell r="U2311">
            <v>41214</v>
          </cell>
        </row>
        <row r="2312">
          <cell r="C2312">
            <v>16</v>
          </cell>
          <cell r="F2312">
            <v>36.56</v>
          </cell>
          <cell r="K2312">
            <v>2.76</v>
          </cell>
          <cell r="O2312">
            <v>22.09</v>
          </cell>
          <cell r="U2312">
            <v>41214</v>
          </cell>
        </row>
        <row r="2313">
          <cell r="C2313">
            <v>2</v>
          </cell>
          <cell r="F2313">
            <v>82</v>
          </cell>
          <cell r="K2313">
            <v>6.17</v>
          </cell>
          <cell r="O2313">
            <v>49.57</v>
          </cell>
          <cell r="U2313">
            <v>41214</v>
          </cell>
        </row>
        <row r="2314">
          <cell r="C2314">
            <v>15</v>
          </cell>
          <cell r="F2314">
            <v>1177.94</v>
          </cell>
          <cell r="K2314">
            <v>88.57</v>
          </cell>
          <cell r="O2314">
            <v>712.2</v>
          </cell>
          <cell r="U2314">
            <v>41214</v>
          </cell>
        </row>
        <row r="2315">
          <cell r="C2315">
            <v>16</v>
          </cell>
          <cell r="F2315">
            <v>773.6</v>
          </cell>
          <cell r="K2315">
            <v>0</v>
          </cell>
          <cell r="O2315">
            <v>353.26</v>
          </cell>
          <cell r="U2315">
            <v>41214</v>
          </cell>
        </row>
        <row r="2316">
          <cell r="C2316">
            <v>64</v>
          </cell>
          <cell r="F2316">
            <v>24.2</v>
          </cell>
          <cell r="K2316">
            <v>0</v>
          </cell>
          <cell r="O2316">
            <v>0</v>
          </cell>
          <cell r="U2316">
            <v>41244</v>
          </cell>
        </row>
        <row r="2317">
          <cell r="C2317">
            <v>68</v>
          </cell>
          <cell r="F2317">
            <v>12390.49</v>
          </cell>
          <cell r="K2317">
            <v>969.71</v>
          </cell>
          <cell r="O2317">
            <v>3987.1</v>
          </cell>
          <cell r="U2317">
            <v>41244</v>
          </cell>
        </row>
        <row r="2318">
          <cell r="C2318">
            <v>62</v>
          </cell>
          <cell r="F2318">
            <v>45671.61</v>
          </cell>
          <cell r="K2318">
            <v>4005.86</v>
          </cell>
          <cell r="O2318">
            <v>16470.59</v>
          </cell>
          <cell r="U2318">
            <v>41244</v>
          </cell>
        </row>
        <row r="2319">
          <cell r="C2319">
            <v>66</v>
          </cell>
          <cell r="F2319">
            <v>54753.25</v>
          </cell>
          <cell r="K2319">
            <v>4595.2299999999996</v>
          </cell>
          <cell r="O2319">
            <v>18893.87</v>
          </cell>
          <cell r="U2319">
            <v>41244</v>
          </cell>
        </row>
        <row r="2320">
          <cell r="C2320">
            <v>64</v>
          </cell>
          <cell r="F2320">
            <v>4211.1499999999996</v>
          </cell>
          <cell r="K2320">
            <v>341.52</v>
          </cell>
          <cell r="O2320">
            <v>1404.22</v>
          </cell>
          <cell r="U2320">
            <v>41244</v>
          </cell>
        </row>
        <row r="2321">
          <cell r="C2321">
            <v>67</v>
          </cell>
          <cell r="F2321">
            <v>8682.82</v>
          </cell>
          <cell r="K2321">
            <v>705.78</v>
          </cell>
          <cell r="O2321">
            <v>2901.92</v>
          </cell>
          <cell r="U2321">
            <v>41244</v>
          </cell>
        </row>
        <row r="2322">
          <cell r="C2322">
            <v>62</v>
          </cell>
          <cell r="F2322">
            <v>1206.3399999999999</v>
          </cell>
          <cell r="K2322">
            <v>69.58</v>
          </cell>
          <cell r="O2322">
            <v>286.10000000000002</v>
          </cell>
          <cell r="U2322">
            <v>41244</v>
          </cell>
        </row>
        <row r="2323">
          <cell r="C2323">
            <v>64</v>
          </cell>
          <cell r="F2323">
            <v>3835.48</v>
          </cell>
          <cell r="K2323">
            <v>318.54000000000002</v>
          </cell>
          <cell r="O2323">
            <v>1309.72</v>
          </cell>
          <cell r="U2323">
            <v>41244</v>
          </cell>
        </row>
        <row r="2324">
          <cell r="C2324">
            <v>1</v>
          </cell>
          <cell r="F2324">
            <v>25804.59</v>
          </cell>
          <cell r="K2324">
            <v>1778.45</v>
          </cell>
          <cell r="O2324">
            <v>7312.25</v>
          </cell>
          <cell r="U2324">
            <v>41244</v>
          </cell>
        </row>
        <row r="2325">
          <cell r="C2325">
            <v>2</v>
          </cell>
          <cell r="F2325">
            <v>5133960.91</v>
          </cell>
          <cell r="K2325">
            <v>355127.61</v>
          </cell>
          <cell r="O2325">
            <v>1459761.43</v>
          </cell>
          <cell r="U2325">
            <v>41244</v>
          </cell>
        </row>
        <row r="2326">
          <cell r="C2326">
            <v>4</v>
          </cell>
          <cell r="F2326">
            <v>258049.63</v>
          </cell>
          <cell r="K2326">
            <v>18633.97</v>
          </cell>
          <cell r="O2326">
            <v>70602.48</v>
          </cell>
          <cell r="U2326">
            <v>41244</v>
          </cell>
        </row>
        <row r="2327">
          <cell r="C2327">
            <v>15</v>
          </cell>
          <cell r="F2327">
            <v>11503.83</v>
          </cell>
          <cell r="K2327">
            <v>842.43</v>
          </cell>
          <cell r="O2327">
            <v>3477.07</v>
          </cell>
          <cell r="U2327">
            <v>41244</v>
          </cell>
        </row>
        <row r="2328">
          <cell r="C2328">
            <v>16</v>
          </cell>
          <cell r="F2328">
            <v>471808.02</v>
          </cell>
          <cell r="K2328">
            <v>31765.200000000001</v>
          </cell>
          <cell r="O2328">
            <v>130630.12</v>
          </cell>
          <cell r="U2328">
            <v>41244</v>
          </cell>
        </row>
        <row r="2329">
          <cell r="C2329">
            <v>17</v>
          </cell>
          <cell r="F2329">
            <v>72.290000000000006</v>
          </cell>
          <cell r="K2329">
            <v>2.41</v>
          </cell>
          <cell r="O2329">
            <v>9.92</v>
          </cell>
          <cell r="U2329">
            <v>41244</v>
          </cell>
        </row>
        <row r="2330">
          <cell r="C2330">
            <v>18</v>
          </cell>
          <cell r="F2330">
            <v>32062.58</v>
          </cell>
          <cell r="K2330">
            <v>2288.04</v>
          </cell>
          <cell r="O2330">
            <v>9407.49</v>
          </cell>
          <cell r="U2330">
            <v>41244</v>
          </cell>
        </row>
        <row r="2331">
          <cell r="C2331">
            <v>62</v>
          </cell>
          <cell r="F2331">
            <v>852892.98</v>
          </cell>
          <cell r="K2331">
            <v>68299.78</v>
          </cell>
          <cell r="O2331">
            <v>280823.15000000002</v>
          </cell>
          <cell r="U2331">
            <v>41244</v>
          </cell>
        </row>
        <row r="2332">
          <cell r="C2332">
            <v>64</v>
          </cell>
          <cell r="F2332">
            <v>151959.75</v>
          </cell>
          <cell r="K2332">
            <v>11747.92</v>
          </cell>
          <cell r="O2332">
            <v>48303.040000000001</v>
          </cell>
          <cell r="U2332">
            <v>41244</v>
          </cell>
        </row>
        <row r="2333">
          <cell r="C2333">
            <v>66</v>
          </cell>
          <cell r="F2333">
            <v>269674.58</v>
          </cell>
          <cell r="K2333">
            <v>17995.71</v>
          </cell>
          <cell r="O2333">
            <v>73991.56</v>
          </cell>
          <cell r="U2333">
            <v>41244</v>
          </cell>
        </row>
        <row r="2334">
          <cell r="C2334">
            <v>92</v>
          </cell>
          <cell r="F2334">
            <v>-740.83</v>
          </cell>
          <cell r="K2334">
            <v>0</v>
          </cell>
          <cell r="O2334">
            <v>0</v>
          </cell>
          <cell r="U2334">
            <v>41244</v>
          </cell>
        </row>
        <row r="2335">
          <cell r="C2335">
            <v>96</v>
          </cell>
          <cell r="F2335">
            <v>-580.57000000000005</v>
          </cell>
          <cell r="K2335">
            <v>0</v>
          </cell>
          <cell r="O2335">
            <v>0</v>
          </cell>
          <cell r="U2335">
            <v>41244</v>
          </cell>
        </row>
        <row r="2336">
          <cell r="C2336">
            <v>2</v>
          </cell>
          <cell r="F2336">
            <v>11554.82</v>
          </cell>
          <cell r="K2336">
            <v>223.52</v>
          </cell>
          <cell r="O2336">
            <v>1444.11</v>
          </cell>
          <cell r="U2336">
            <v>41244</v>
          </cell>
        </row>
        <row r="2337">
          <cell r="C2337">
            <v>4</v>
          </cell>
          <cell r="F2337">
            <v>2785.51</v>
          </cell>
          <cell r="K2337">
            <v>67.86</v>
          </cell>
          <cell r="O2337">
            <v>279.04000000000002</v>
          </cell>
          <cell r="U2337">
            <v>41244</v>
          </cell>
        </row>
        <row r="2338">
          <cell r="C2338">
            <v>16</v>
          </cell>
          <cell r="F2338">
            <v>6226.03</v>
          </cell>
          <cell r="K2338">
            <v>148.44999999999999</v>
          </cell>
          <cell r="O2338">
            <v>610.44000000000005</v>
          </cell>
          <cell r="U2338">
            <v>41244</v>
          </cell>
        </row>
        <row r="2339">
          <cell r="C2339">
            <v>18</v>
          </cell>
          <cell r="F2339">
            <v>788.82</v>
          </cell>
          <cell r="K2339">
            <v>19.54</v>
          </cell>
          <cell r="O2339">
            <v>80.33</v>
          </cell>
          <cell r="U2339">
            <v>41244</v>
          </cell>
        </row>
        <row r="2340">
          <cell r="C2340">
            <v>62</v>
          </cell>
          <cell r="F2340">
            <v>1040.55</v>
          </cell>
          <cell r="K2340">
            <v>25.14</v>
          </cell>
          <cell r="O2340">
            <v>103.35</v>
          </cell>
          <cell r="U2340">
            <v>41244</v>
          </cell>
        </row>
        <row r="2341">
          <cell r="C2341">
            <v>64</v>
          </cell>
          <cell r="F2341">
            <v>1953.02</v>
          </cell>
          <cell r="K2341">
            <v>48.93</v>
          </cell>
          <cell r="O2341">
            <v>201.19</v>
          </cell>
          <cell r="U2341">
            <v>41244</v>
          </cell>
        </row>
        <row r="2342">
          <cell r="C2342">
            <v>62</v>
          </cell>
          <cell r="F2342">
            <v>5190.3</v>
          </cell>
          <cell r="K2342">
            <v>420.59</v>
          </cell>
          <cell r="O2342">
            <v>1729.3</v>
          </cell>
          <cell r="U2342">
            <v>41244</v>
          </cell>
        </row>
        <row r="2343">
          <cell r="C2343">
            <v>66</v>
          </cell>
          <cell r="F2343">
            <v>12117.29</v>
          </cell>
          <cell r="K2343">
            <v>997.29</v>
          </cell>
          <cell r="O2343">
            <v>4100.49</v>
          </cell>
          <cell r="U2343">
            <v>41244</v>
          </cell>
        </row>
        <row r="2344">
          <cell r="C2344">
            <v>66</v>
          </cell>
          <cell r="F2344">
            <v>10850.31</v>
          </cell>
          <cell r="K2344">
            <v>913.09</v>
          </cell>
          <cell r="O2344">
            <v>3754.27</v>
          </cell>
          <cell r="U2344">
            <v>41244</v>
          </cell>
        </row>
        <row r="2345">
          <cell r="C2345">
            <v>2</v>
          </cell>
          <cell r="F2345">
            <v>114379.35</v>
          </cell>
          <cell r="K2345">
            <v>8937.57</v>
          </cell>
          <cell r="O2345">
            <v>36747.919999999998</v>
          </cell>
          <cell r="U2345">
            <v>41244</v>
          </cell>
        </row>
        <row r="2346">
          <cell r="C2346">
            <v>4</v>
          </cell>
          <cell r="F2346">
            <v>3584.03</v>
          </cell>
          <cell r="K2346">
            <v>231.28</v>
          </cell>
          <cell r="O2346">
            <v>950.97</v>
          </cell>
          <cell r="U2346">
            <v>41244</v>
          </cell>
        </row>
        <row r="2347">
          <cell r="C2347">
            <v>16</v>
          </cell>
          <cell r="F2347">
            <v>1768.74</v>
          </cell>
          <cell r="K2347">
            <v>108.21</v>
          </cell>
          <cell r="O2347">
            <v>444.91</v>
          </cell>
          <cell r="U2347">
            <v>41244</v>
          </cell>
        </row>
        <row r="2348">
          <cell r="C2348">
            <v>17</v>
          </cell>
          <cell r="F2348">
            <v>2172.41</v>
          </cell>
          <cell r="K2348">
            <v>126.24</v>
          </cell>
          <cell r="O2348">
            <v>519.05999999999995</v>
          </cell>
          <cell r="U2348">
            <v>41244</v>
          </cell>
        </row>
        <row r="2349">
          <cell r="C2349">
            <v>62</v>
          </cell>
          <cell r="F2349">
            <v>14705.09</v>
          </cell>
          <cell r="K2349">
            <v>1243.47</v>
          </cell>
          <cell r="O2349">
            <v>5112.71</v>
          </cell>
          <cell r="U2349">
            <v>41244</v>
          </cell>
        </row>
        <row r="2350">
          <cell r="C2350">
            <v>66</v>
          </cell>
          <cell r="F2350">
            <v>6702.6</v>
          </cell>
          <cell r="K2350">
            <v>483.66</v>
          </cell>
          <cell r="O2350">
            <v>1988.62</v>
          </cell>
          <cell r="U2350">
            <v>41244</v>
          </cell>
        </row>
        <row r="2351">
          <cell r="C2351">
            <v>2</v>
          </cell>
          <cell r="F2351">
            <v>20</v>
          </cell>
          <cell r="K2351">
            <v>0</v>
          </cell>
          <cell r="O2351">
            <v>0</v>
          </cell>
          <cell r="U2351">
            <v>41244</v>
          </cell>
        </row>
        <row r="2352">
          <cell r="C2352">
            <v>16</v>
          </cell>
          <cell r="F2352">
            <v>436.67</v>
          </cell>
          <cell r="K2352">
            <v>10.52</v>
          </cell>
          <cell r="O2352">
            <v>43.25</v>
          </cell>
          <cell r="U2352">
            <v>41244</v>
          </cell>
        </row>
        <row r="2353">
          <cell r="C2353">
            <v>62</v>
          </cell>
          <cell r="F2353">
            <v>90.69</v>
          </cell>
          <cell r="K2353">
            <v>1.78</v>
          </cell>
          <cell r="O2353">
            <v>4.2</v>
          </cell>
          <cell r="U2353">
            <v>41244</v>
          </cell>
        </row>
        <row r="2354">
          <cell r="C2354">
            <v>2</v>
          </cell>
          <cell r="F2354">
            <v>65597.75</v>
          </cell>
          <cell r="K2354">
            <v>3580.29</v>
          </cell>
          <cell r="O2354">
            <v>14741.96</v>
          </cell>
          <cell r="U2354">
            <v>41244</v>
          </cell>
        </row>
        <row r="2355">
          <cell r="C2355">
            <v>62</v>
          </cell>
          <cell r="F2355">
            <v>5150.28</v>
          </cell>
          <cell r="K2355">
            <v>325.04000000000002</v>
          </cell>
          <cell r="O2355">
            <v>1336.42</v>
          </cell>
          <cell r="U2355">
            <v>41244</v>
          </cell>
        </row>
        <row r="2356">
          <cell r="C2356">
            <v>2</v>
          </cell>
          <cell r="F2356">
            <v>1881.34</v>
          </cell>
          <cell r="K2356">
            <v>24.91</v>
          </cell>
          <cell r="O2356">
            <v>189.68</v>
          </cell>
          <cell r="U2356">
            <v>41244</v>
          </cell>
        </row>
        <row r="2357">
          <cell r="C2357">
            <v>2</v>
          </cell>
          <cell r="F2357">
            <v>52956.28</v>
          </cell>
          <cell r="K2357">
            <v>3123.49</v>
          </cell>
          <cell r="O2357">
            <v>12823.38</v>
          </cell>
          <cell r="U2357">
            <v>41244</v>
          </cell>
        </row>
        <row r="2358">
          <cell r="C2358">
            <v>2</v>
          </cell>
          <cell r="F2358">
            <v>11376.37</v>
          </cell>
          <cell r="K2358">
            <v>442.43</v>
          </cell>
          <cell r="O2358">
            <v>1832.83</v>
          </cell>
          <cell r="U2358">
            <v>41244</v>
          </cell>
        </row>
        <row r="2359">
          <cell r="C2359">
            <v>62</v>
          </cell>
          <cell r="F2359">
            <v>939.64</v>
          </cell>
          <cell r="K2359">
            <v>0</v>
          </cell>
          <cell r="O2359">
            <v>467.39</v>
          </cell>
          <cell r="U2359">
            <v>41244</v>
          </cell>
        </row>
        <row r="2360">
          <cell r="C2360">
            <v>64</v>
          </cell>
          <cell r="F2360">
            <v>-367</v>
          </cell>
          <cell r="K2360">
            <v>0</v>
          </cell>
          <cell r="O2360">
            <v>-469.45</v>
          </cell>
          <cell r="U2360">
            <v>41244</v>
          </cell>
        </row>
        <row r="2361">
          <cell r="C2361">
            <v>94</v>
          </cell>
          <cell r="F2361">
            <v>-14506.32</v>
          </cell>
          <cell r="K2361">
            <v>0</v>
          </cell>
          <cell r="O2361">
            <v>0</v>
          </cell>
          <cell r="U2361">
            <v>41244</v>
          </cell>
        </row>
        <row r="2362">
          <cell r="C2362">
            <v>96</v>
          </cell>
          <cell r="F2362">
            <v>-7032.18</v>
          </cell>
          <cell r="K2362">
            <v>0</v>
          </cell>
          <cell r="O2362">
            <v>0</v>
          </cell>
          <cell r="U2362">
            <v>41244</v>
          </cell>
        </row>
        <row r="2363">
          <cell r="C2363">
            <v>62</v>
          </cell>
          <cell r="F2363">
            <v>787373.28</v>
          </cell>
          <cell r="K2363">
            <v>110867.28</v>
          </cell>
          <cell r="O2363">
            <v>455844.8</v>
          </cell>
          <cell r="U2363">
            <v>41244</v>
          </cell>
        </row>
        <row r="2364">
          <cell r="C2364">
            <v>64</v>
          </cell>
          <cell r="F2364">
            <v>837142.97</v>
          </cell>
          <cell r="K2364">
            <v>118022.01</v>
          </cell>
          <cell r="O2364">
            <v>485262.14</v>
          </cell>
          <cell r="U2364">
            <v>41244</v>
          </cell>
        </row>
        <row r="2365">
          <cell r="C2365">
            <v>66</v>
          </cell>
          <cell r="F2365">
            <v>57367.24</v>
          </cell>
          <cell r="K2365">
            <v>8095.47</v>
          </cell>
          <cell r="O2365">
            <v>33285.51</v>
          </cell>
          <cell r="U2365">
            <v>41244</v>
          </cell>
        </row>
        <row r="2366">
          <cell r="C2366">
            <v>68</v>
          </cell>
          <cell r="F2366">
            <v>5208.33</v>
          </cell>
          <cell r="K2366">
            <v>735.11</v>
          </cell>
          <cell r="O2366">
            <v>3022.49</v>
          </cell>
          <cell r="U2366">
            <v>41244</v>
          </cell>
        </row>
        <row r="2367">
          <cell r="C2367">
            <v>64</v>
          </cell>
          <cell r="F2367">
            <v>73700.61</v>
          </cell>
          <cell r="K2367">
            <v>6070.81</v>
          </cell>
          <cell r="O2367">
            <v>24960.92</v>
          </cell>
          <cell r="U2367">
            <v>41244</v>
          </cell>
        </row>
        <row r="2368">
          <cell r="C2368">
            <v>2</v>
          </cell>
          <cell r="F2368">
            <v>24934.14</v>
          </cell>
          <cell r="K2368">
            <v>2116.06</v>
          </cell>
          <cell r="O2368">
            <v>8700.43</v>
          </cell>
          <cell r="U2368">
            <v>41244</v>
          </cell>
        </row>
        <row r="2369">
          <cell r="C2369">
            <v>16</v>
          </cell>
          <cell r="F2369">
            <v>15</v>
          </cell>
          <cell r="K2369">
            <v>0</v>
          </cell>
          <cell r="O2369">
            <v>0</v>
          </cell>
          <cell r="U2369">
            <v>41244</v>
          </cell>
        </row>
        <row r="2370">
          <cell r="C2370">
            <v>62</v>
          </cell>
          <cell r="F2370">
            <v>919105.21</v>
          </cell>
          <cell r="K2370">
            <v>42571.33</v>
          </cell>
          <cell r="O2370">
            <v>175037.46</v>
          </cell>
          <cell r="U2370">
            <v>41244</v>
          </cell>
        </row>
        <row r="2371">
          <cell r="C2371">
            <v>64</v>
          </cell>
          <cell r="F2371">
            <v>1070194.31</v>
          </cell>
          <cell r="K2371">
            <v>47035.91</v>
          </cell>
          <cell r="O2371">
            <v>193394.04</v>
          </cell>
          <cell r="U2371">
            <v>41244</v>
          </cell>
        </row>
        <row r="2372">
          <cell r="C2372">
            <v>66</v>
          </cell>
          <cell r="F2372">
            <v>115029.17</v>
          </cell>
          <cell r="K2372">
            <v>4193.3900000000003</v>
          </cell>
          <cell r="O2372">
            <v>17241.61</v>
          </cell>
          <cell r="U2372">
            <v>41244</v>
          </cell>
        </row>
        <row r="2373">
          <cell r="C2373">
            <v>68</v>
          </cell>
          <cell r="F2373">
            <v>5388.15</v>
          </cell>
          <cell r="K2373">
            <v>271.66000000000003</v>
          </cell>
          <cell r="O2373">
            <v>1116.98</v>
          </cell>
          <cell r="U2373">
            <v>41244</v>
          </cell>
        </row>
        <row r="2374">
          <cell r="C2374">
            <v>62</v>
          </cell>
          <cell r="F2374">
            <v>10811.26</v>
          </cell>
          <cell r="K2374">
            <v>1525.91</v>
          </cell>
          <cell r="O2374">
            <v>6273.98</v>
          </cell>
          <cell r="U2374">
            <v>41244</v>
          </cell>
        </row>
        <row r="2375">
          <cell r="C2375">
            <v>64</v>
          </cell>
          <cell r="F2375">
            <v>64402.41</v>
          </cell>
          <cell r="K2375">
            <v>8939.14</v>
          </cell>
          <cell r="O2375">
            <v>36754.400000000001</v>
          </cell>
          <cell r="U2375">
            <v>41244</v>
          </cell>
        </row>
        <row r="2376">
          <cell r="C2376">
            <v>66</v>
          </cell>
          <cell r="F2376">
            <v>5511.05</v>
          </cell>
          <cell r="K2376">
            <v>773.94</v>
          </cell>
          <cell r="O2376">
            <v>3182.15</v>
          </cell>
          <cell r="U2376">
            <v>41244</v>
          </cell>
        </row>
        <row r="2377">
          <cell r="C2377">
            <v>62</v>
          </cell>
          <cell r="F2377">
            <v>13840.32</v>
          </cell>
          <cell r="K2377">
            <v>577.86</v>
          </cell>
          <cell r="O2377">
            <v>2375.96</v>
          </cell>
          <cell r="U2377">
            <v>41244</v>
          </cell>
        </row>
        <row r="2378">
          <cell r="C2378">
            <v>64</v>
          </cell>
          <cell r="F2378">
            <v>60117.36</v>
          </cell>
          <cell r="K2378">
            <v>2969.98</v>
          </cell>
          <cell r="O2378">
            <v>12211.46</v>
          </cell>
          <cell r="U2378">
            <v>41244</v>
          </cell>
        </row>
        <row r="2379">
          <cell r="C2379">
            <v>66</v>
          </cell>
          <cell r="F2379">
            <v>9766.8799999999992</v>
          </cell>
          <cell r="K2379">
            <v>378.17</v>
          </cell>
          <cell r="O2379">
            <v>1554.91</v>
          </cell>
          <cell r="U2379">
            <v>41244</v>
          </cell>
        </row>
        <row r="2380">
          <cell r="C2380">
            <v>66</v>
          </cell>
          <cell r="F2380">
            <v>4159.8100000000004</v>
          </cell>
          <cell r="K2380">
            <v>587.12</v>
          </cell>
          <cell r="O2380">
            <v>2414.0100000000002</v>
          </cell>
          <cell r="U2380">
            <v>41244</v>
          </cell>
        </row>
        <row r="2381">
          <cell r="C2381">
            <v>66</v>
          </cell>
          <cell r="F2381">
            <v>6759.2</v>
          </cell>
          <cell r="K2381">
            <v>296.23</v>
          </cell>
          <cell r="O2381">
            <v>1217.99</v>
          </cell>
          <cell r="U2381">
            <v>41244</v>
          </cell>
        </row>
        <row r="2382">
          <cell r="C2382">
            <v>62</v>
          </cell>
          <cell r="F2382">
            <v>-3313.69</v>
          </cell>
          <cell r="K2382">
            <v>0</v>
          </cell>
          <cell r="O2382">
            <v>0</v>
          </cell>
          <cell r="U2382">
            <v>41244</v>
          </cell>
        </row>
        <row r="2383">
          <cell r="C2383">
            <v>92</v>
          </cell>
          <cell r="F2383">
            <v>-3036.09</v>
          </cell>
          <cell r="K2383">
            <v>0</v>
          </cell>
          <cell r="O2383">
            <v>0</v>
          </cell>
          <cell r="U2383">
            <v>41244</v>
          </cell>
        </row>
        <row r="2384">
          <cell r="C2384">
            <v>94</v>
          </cell>
          <cell r="F2384">
            <v>-7712.58</v>
          </cell>
          <cell r="K2384">
            <v>0</v>
          </cell>
          <cell r="O2384">
            <v>0</v>
          </cell>
          <cell r="U2384">
            <v>41244</v>
          </cell>
        </row>
        <row r="2385">
          <cell r="C2385">
            <v>62</v>
          </cell>
          <cell r="F2385">
            <v>564090.97</v>
          </cell>
          <cell r="K2385">
            <v>79543.67</v>
          </cell>
          <cell r="O2385">
            <v>327053.83</v>
          </cell>
          <cell r="U2385">
            <v>41244</v>
          </cell>
        </row>
        <row r="2386">
          <cell r="C2386">
            <v>64</v>
          </cell>
          <cell r="F2386">
            <v>533934.36</v>
          </cell>
          <cell r="K2386">
            <v>75307.92</v>
          </cell>
          <cell r="O2386">
            <v>309638</v>
          </cell>
          <cell r="U2386">
            <v>41244</v>
          </cell>
        </row>
        <row r="2387">
          <cell r="C2387">
            <v>66</v>
          </cell>
          <cell r="F2387">
            <v>200827.74</v>
          </cell>
          <cell r="K2387">
            <v>27644.77</v>
          </cell>
          <cell r="O2387">
            <v>113664.95</v>
          </cell>
          <cell r="U2387">
            <v>41244</v>
          </cell>
        </row>
        <row r="2388">
          <cell r="C2388">
            <v>67</v>
          </cell>
          <cell r="F2388">
            <v>5401.02</v>
          </cell>
          <cell r="K2388">
            <v>664.56</v>
          </cell>
          <cell r="O2388">
            <v>2732.43</v>
          </cell>
          <cell r="U2388">
            <v>41244</v>
          </cell>
        </row>
        <row r="2389">
          <cell r="C2389">
            <v>68</v>
          </cell>
          <cell r="F2389">
            <v>22919.01</v>
          </cell>
          <cell r="K2389">
            <v>3234.81</v>
          </cell>
          <cell r="O2389">
            <v>13300.33</v>
          </cell>
          <cell r="U2389">
            <v>41244</v>
          </cell>
        </row>
        <row r="2390">
          <cell r="C2390">
            <v>62</v>
          </cell>
          <cell r="F2390">
            <v>603450.29</v>
          </cell>
          <cell r="K2390">
            <v>29214.17</v>
          </cell>
          <cell r="O2390">
            <v>120117.72</v>
          </cell>
          <cell r="U2390">
            <v>41244</v>
          </cell>
        </row>
        <row r="2391">
          <cell r="C2391">
            <v>64</v>
          </cell>
          <cell r="F2391">
            <v>568535.47</v>
          </cell>
          <cell r="K2391">
            <v>26942.33</v>
          </cell>
          <cell r="O2391">
            <v>110776.79</v>
          </cell>
          <cell r="U2391">
            <v>41244</v>
          </cell>
        </row>
        <row r="2392">
          <cell r="C2392">
            <v>66</v>
          </cell>
          <cell r="F2392">
            <v>191365.41</v>
          </cell>
          <cell r="K2392">
            <v>8242.4500000000007</v>
          </cell>
          <cell r="O2392">
            <v>33889.870000000003</v>
          </cell>
          <cell r="U2392">
            <v>41244</v>
          </cell>
        </row>
        <row r="2393">
          <cell r="C2393">
            <v>67</v>
          </cell>
          <cell r="F2393">
            <v>354.02</v>
          </cell>
          <cell r="K2393">
            <v>6.63</v>
          </cell>
          <cell r="O2393">
            <v>27.24</v>
          </cell>
          <cell r="U2393">
            <v>41244</v>
          </cell>
        </row>
        <row r="2394">
          <cell r="C2394">
            <v>68</v>
          </cell>
          <cell r="F2394">
            <v>28598.22</v>
          </cell>
          <cell r="K2394">
            <v>1450.87</v>
          </cell>
          <cell r="O2394">
            <v>5965.43</v>
          </cell>
          <cell r="U2394">
            <v>41244</v>
          </cell>
        </row>
        <row r="2395">
          <cell r="C2395">
            <v>64</v>
          </cell>
          <cell r="F2395">
            <v>28205.360000000001</v>
          </cell>
          <cell r="K2395">
            <v>0</v>
          </cell>
          <cell r="O2395">
            <v>16481.22</v>
          </cell>
          <cell r="U2395">
            <v>41244</v>
          </cell>
        </row>
        <row r="2396">
          <cell r="C2396">
            <v>2</v>
          </cell>
          <cell r="F2396">
            <v>37441.120000000003</v>
          </cell>
          <cell r="K2396">
            <v>3257.62</v>
          </cell>
          <cell r="O2396">
            <v>13394.03</v>
          </cell>
          <cell r="U2396">
            <v>41244</v>
          </cell>
        </row>
        <row r="2397">
          <cell r="C2397">
            <v>4</v>
          </cell>
          <cell r="F2397">
            <v>1021.25</v>
          </cell>
          <cell r="K2397">
            <v>89.67</v>
          </cell>
          <cell r="O2397">
            <v>368.7</v>
          </cell>
          <cell r="U2397">
            <v>41244</v>
          </cell>
        </row>
        <row r="2398">
          <cell r="C2398">
            <v>16</v>
          </cell>
          <cell r="F2398">
            <v>43848.84</v>
          </cell>
          <cell r="K2398">
            <v>3884.87</v>
          </cell>
          <cell r="O2398">
            <v>15973.05</v>
          </cell>
          <cell r="U2398">
            <v>41244</v>
          </cell>
        </row>
        <row r="2399">
          <cell r="C2399">
            <v>66</v>
          </cell>
          <cell r="F2399">
            <v>77969.59</v>
          </cell>
          <cell r="K2399">
            <v>6929.52</v>
          </cell>
          <cell r="O2399">
            <v>28491.599999999999</v>
          </cell>
          <cell r="U2399">
            <v>41244</v>
          </cell>
        </row>
        <row r="2400">
          <cell r="C2400">
            <v>4</v>
          </cell>
          <cell r="F2400">
            <v>9.15</v>
          </cell>
          <cell r="K2400">
            <v>0.56000000000000005</v>
          </cell>
          <cell r="O2400">
            <v>2.3199999999999998</v>
          </cell>
          <cell r="U2400">
            <v>41244</v>
          </cell>
        </row>
        <row r="2401">
          <cell r="C2401">
            <v>16</v>
          </cell>
          <cell r="F2401">
            <v>104.39</v>
          </cell>
          <cell r="K2401">
            <v>5.85</v>
          </cell>
          <cell r="O2401">
            <v>23.9</v>
          </cell>
          <cell r="U2401">
            <v>41244</v>
          </cell>
        </row>
        <row r="2402">
          <cell r="C2402">
            <v>2</v>
          </cell>
          <cell r="F2402">
            <v>45310.32</v>
          </cell>
          <cell r="K2402">
            <v>3170</v>
          </cell>
          <cell r="O2402">
            <v>13034.14</v>
          </cell>
          <cell r="U2402">
            <v>41244</v>
          </cell>
        </row>
        <row r="2403">
          <cell r="C2403">
            <v>15</v>
          </cell>
          <cell r="F2403">
            <v>3</v>
          </cell>
          <cell r="K2403">
            <v>0.01</v>
          </cell>
          <cell r="O2403">
            <v>0</v>
          </cell>
          <cell r="U2403">
            <v>41244</v>
          </cell>
        </row>
        <row r="2404">
          <cell r="C2404">
            <v>16</v>
          </cell>
          <cell r="F2404">
            <v>1427.86</v>
          </cell>
          <cell r="K2404">
            <v>93.08</v>
          </cell>
          <cell r="O2404">
            <v>381.56</v>
          </cell>
          <cell r="U2404">
            <v>41244</v>
          </cell>
        </row>
        <row r="2405">
          <cell r="C2405">
            <v>2</v>
          </cell>
          <cell r="F2405">
            <v>227.24</v>
          </cell>
          <cell r="K2405">
            <v>0</v>
          </cell>
          <cell r="O2405">
            <v>0</v>
          </cell>
          <cell r="U2405">
            <v>41244</v>
          </cell>
        </row>
        <row r="2406">
          <cell r="C2406">
            <v>62</v>
          </cell>
          <cell r="F2406">
            <v>1546.08</v>
          </cell>
          <cell r="K2406">
            <v>0</v>
          </cell>
          <cell r="O2406">
            <v>0</v>
          </cell>
          <cell r="U2406">
            <v>41244</v>
          </cell>
        </row>
        <row r="2407">
          <cell r="C2407">
            <v>64</v>
          </cell>
          <cell r="F2407">
            <v>247.19</v>
          </cell>
          <cell r="K2407">
            <v>0</v>
          </cell>
          <cell r="O2407">
            <v>0</v>
          </cell>
          <cell r="U2407">
            <v>41244</v>
          </cell>
        </row>
        <row r="2408">
          <cell r="C2408">
            <v>66</v>
          </cell>
          <cell r="F2408">
            <v>87.12</v>
          </cell>
          <cell r="K2408">
            <v>0</v>
          </cell>
          <cell r="O2408">
            <v>0</v>
          </cell>
          <cell r="U2408">
            <v>41244</v>
          </cell>
        </row>
        <row r="2409">
          <cell r="C2409">
            <v>2</v>
          </cell>
          <cell r="F2409">
            <v>117</v>
          </cell>
          <cell r="K2409">
            <v>0</v>
          </cell>
          <cell r="O2409">
            <v>0</v>
          </cell>
          <cell r="U2409">
            <v>41244</v>
          </cell>
        </row>
        <row r="2410">
          <cell r="C2410">
            <v>16</v>
          </cell>
          <cell r="F2410">
            <v>13</v>
          </cell>
          <cell r="K2410">
            <v>0</v>
          </cell>
          <cell r="O2410">
            <v>0</v>
          </cell>
          <cell r="U2410">
            <v>41244</v>
          </cell>
        </row>
        <row r="2411">
          <cell r="C2411">
            <v>62</v>
          </cell>
          <cell r="F2411">
            <v>143</v>
          </cell>
          <cell r="K2411">
            <v>0</v>
          </cell>
          <cell r="O2411">
            <v>0</v>
          </cell>
          <cell r="U2411">
            <v>41244</v>
          </cell>
        </row>
        <row r="2412">
          <cell r="C2412">
            <v>64</v>
          </cell>
          <cell r="F2412">
            <v>104</v>
          </cell>
          <cell r="K2412">
            <v>0</v>
          </cell>
          <cell r="O2412">
            <v>0</v>
          </cell>
          <cell r="U2412">
            <v>41244</v>
          </cell>
        </row>
        <row r="2413">
          <cell r="C2413">
            <v>66</v>
          </cell>
          <cell r="F2413">
            <v>78</v>
          </cell>
          <cell r="K2413">
            <v>0</v>
          </cell>
          <cell r="O2413">
            <v>0</v>
          </cell>
          <cell r="U2413">
            <v>41244</v>
          </cell>
        </row>
        <row r="2414">
          <cell r="C2414">
            <v>68</v>
          </cell>
          <cell r="F2414">
            <v>13</v>
          </cell>
          <cell r="K2414">
            <v>0</v>
          </cell>
          <cell r="O2414">
            <v>0</v>
          </cell>
          <cell r="U2414">
            <v>41244</v>
          </cell>
        </row>
        <row r="2415">
          <cell r="C2415">
            <v>62</v>
          </cell>
          <cell r="F2415">
            <v>12985.88</v>
          </cell>
          <cell r="K2415">
            <v>0</v>
          </cell>
          <cell r="O2415">
            <v>0</v>
          </cell>
          <cell r="U2415">
            <v>41244</v>
          </cell>
        </row>
        <row r="2416">
          <cell r="C2416">
            <v>64</v>
          </cell>
          <cell r="F2416">
            <v>3250</v>
          </cell>
          <cell r="K2416">
            <v>0</v>
          </cell>
          <cell r="O2416">
            <v>0</v>
          </cell>
          <cell r="U2416">
            <v>41244</v>
          </cell>
        </row>
        <row r="2417">
          <cell r="C2417">
            <v>66</v>
          </cell>
          <cell r="F2417">
            <v>13806</v>
          </cell>
          <cell r="K2417">
            <v>0</v>
          </cell>
          <cell r="O2417">
            <v>0</v>
          </cell>
          <cell r="U2417">
            <v>41244</v>
          </cell>
        </row>
        <row r="2418">
          <cell r="C2418">
            <v>1</v>
          </cell>
          <cell r="F2418">
            <v>21.04</v>
          </cell>
          <cell r="K2418">
            <v>1.02</v>
          </cell>
          <cell r="O2418">
            <v>4.2</v>
          </cell>
          <cell r="U2418">
            <v>41244</v>
          </cell>
        </row>
        <row r="2419">
          <cell r="C2419">
            <v>2</v>
          </cell>
          <cell r="F2419">
            <v>294.56</v>
          </cell>
          <cell r="K2419">
            <v>14.28</v>
          </cell>
          <cell r="O2419">
            <v>58.8</v>
          </cell>
          <cell r="U2419">
            <v>41244</v>
          </cell>
        </row>
        <row r="2420">
          <cell r="C2420">
            <v>16</v>
          </cell>
          <cell r="F2420">
            <v>462.88</v>
          </cell>
          <cell r="K2420">
            <v>22.44</v>
          </cell>
          <cell r="O2420">
            <v>92.4</v>
          </cell>
          <cell r="U2420">
            <v>41244</v>
          </cell>
        </row>
        <row r="2421">
          <cell r="C2421">
            <v>0</v>
          </cell>
          <cell r="F2421">
            <v>1431.33</v>
          </cell>
          <cell r="K2421">
            <v>43.79</v>
          </cell>
          <cell r="O2421">
            <v>180.4</v>
          </cell>
          <cell r="U2421">
            <v>41244</v>
          </cell>
        </row>
        <row r="2422">
          <cell r="C2422">
            <v>1</v>
          </cell>
          <cell r="F2422">
            <v>119.65</v>
          </cell>
          <cell r="K2422">
            <v>3.25</v>
          </cell>
          <cell r="O2422">
            <v>13.39</v>
          </cell>
          <cell r="U2422">
            <v>41244</v>
          </cell>
        </row>
        <row r="2423">
          <cell r="C2423">
            <v>2</v>
          </cell>
          <cell r="F2423">
            <v>304.33</v>
          </cell>
          <cell r="K2423">
            <v>8.77</v>
          </cell>
          <cell r="O2423">
            <v>36.130000000000003</v>
          </cell>
          <cell r="U2423">
            <v>41244</v>
          </cell>
        </row>
        <row r="2424">
          <cell r="C2424">
            <v>4</v>
          </cell>
          <cell r="F2424">
            <v>8.1</v>
          </cell>
          <cell r="K2424">
            <v>0.25</v>
          </cell>
          <cell r="O2424">
            <v>1.03</v>
          </cell>
          <cell r="U2424">
            <v>41244</v>
          </cell>
        </row>
        <row r="2425">
          <cell r="C2425">
            <v>16</v>
          </cell>
          <cell r="F2425">
            <v>19.07</v>
          </cell>
          <cell r="K2425">
            <v>0.5</v>
          </cell>
          <cell r="O2425">
            <v>2.06</v>
          </cell>
          <cell r="U2425">
            <v>41244</v>
          </cell>
        </row>
        <row r="2426">
          <cell r="C2426">
            <v>0</v>
          </cell>
          <cell r="F2426">
            <v>11.53</v>
          </cell>
          <cell r="K2426">
            <v>0.26</v>
          </cell>
          <cell r="O2426">
            <v>1.06</v>
          </cell>
          <cell r="U2426">
            <v>41244</v>
          </cell>
        </row>
        <row r="2427">
          <cell r="C2427">
            <v>1</v>
          </cell>
          <cell r="F2427">
            <v>1071.51</v>
          </cell>
          <cell r="K2427">
            <v>26.78</v>
          </cell>
          <cell r="O2427">
            <v>110.12</v>
          </cell>
          <cell r="U2427">
            <v>41244</v>
          </cell>
        </row>
        <row r="2428">
          <cell r="C2428">
            <v>2</v>
          </cell>
          <cell r="F2428">
            <v>559.98</v>
          </cell>
          <cell r="K2428">
            <v>16.34</v>
          </cell>
          <cell r="O2428">
            <v>67.81</v>
          </cell>
          <cell r="U2428">
            <v>41244</v>
          </cell>
        </row>
        <row r="2429">
          <cell r="C2429">
            <v>15</v>
          </cell>
          <cell r="F2429">
            <v>92.04</v>
          </cell>
          <cell r="K2429">
            <v>4.92</v>
          </cell>
          <cell r="O2429">
            <v>20.239999999999998</v>
          </cell>
          <cell r="U2429">
            <v>41244</v>
          </cell>
        </row>
        <row r="2430">
          <cell r="C2430">
            <v>15</v>
          </cell>
          <cell r="F2430">
            <v>690.83</v>
          </cell>
          <cell r="K2430">
            <v>19.649999999999999</v>
          </cell>
          <cell r="O2430">
            <v>80.790000000000006</v>
          </cell>
          <cell r="U2430">
            <v>41244</v>
          </cell>
        </row>
        <row r="2431">
          <cell r="C2431">
            <v>15</v>
          </cell>
          <cell r="F2431">
            <v>4817.43</v>
          </cell>
          <cell r="K2431">
            <v>187.71</v>
          </cell>
          <cell r="O2431">
            <v>771.71</v>
          </cell>
          <cell r="U2431">
            <v>41244</v>
          </cell>
        </row>
        <row r="2432">
          <cell r="C2432">
            <v>15</v>
          </cell>
          <cell r="F2432">
            <v>37.15</v>
          </cell>
          <cell r="K2432">
            <v>2.0499999999999998</v>
          </cell>
          <cell r="O2432">
            <v>8.4499999999999993</v>
          </cell>
          <cell r="U2432">
            <v>41244</v>
          </cell>
        </row>
        <row r="2433">
          <cell r="C2433">
            <v>0</v>
          </cell>
          <cell r="F2433">
            <v>509.84</v>
          </cell>
          <cell r="K2433">
            <v>28.13</v>
          </cell>
          <cell r="O2433">
            <v>115.92</v>
          </cell>
          <cell r="U2433">
            <v>41244</v>
          </cell>
        </row>
        <row r="2434">
          <cell r="C2434">
            <v>1</v>
          </cell>
          <cell r="F2434">
            <v>496.26</v>
          </cell>
          <cell r="K2434">
            <v>28.18</v>
          </cell>
          <cell r="O2434">
            <v>115.84</v>
          </cell>
          <cell r="U2434">
            <v>41244</v>
          </cell>
        </row>
        <row r="2435">
          <cell r="C2435">
            <v>2</v>
          </cell>
          <cell r="F2435">
            <v>14194.16</v>
          </cell>
          <cell r="K2435">
            <v>835.55</v>
          </cell>
          <cell r="O2435">
            <v>3436.76</v>
          </cell>
          <cell r="U2435">
            <v>41244</v>
          </cell>
        </row>
        <row r="2436">
          <cell r="C2436">
            <v>4</v>
          </cell>
          <cell r="F2436">
            <v>875.56</v>
          </cell>
          <cell r="K2436">
            <v>54.05</v>
          </cell>
          <cell r="O2436">
            <v>221.95</v>
          </cell>
          <cell r="U2436">
            <v>41244</v>
          </cell>
        </row>
        <row r="2437">
          <cell r="C2437">
            <v>15</v>
          </cell>
          <cell r="F2437">
            <v>13.04</v>
          </cell>
          <cell r="K2437">
            <v>0.53</v>
          </cell>
          <cell r="O2437">
            <v>2.19</v>
          </cell>
          <cell r="U2437">
            <v>41244</v>
          </cell>
        </row>
        <row r="2438">
          <cell r="C2438">
            <v>16</v>
          </cell>
          <cell r="F2438">
            <v>3748.36</v>
          </cell>
          <cell r="K2438">
            <v>223.23</v>
          </cell>
          <cell r="O2438">
            <v>916.83</v>
          </cell>
          <cell r="U2438">
            <v>41244</v>
          </cell>
        </row>
        <row r="2439">
          <cell r="C2439">
            <v>17</v>
          </cell>
          <cell r="F2439">
            <v>42.71</v>
          </cell>
          <cell r="K2439">
            <v>2.1</v>
          </cell>
          <cell r="O2439">
            <v>8.65</v>
          </cell>
          <cell r="U2439">
            <v>41244</v>
          </cell>
        </row>
        <row r="2440">
          <cell r="C2440">
            <v>18</v>
          </cell>
          <cell r="F2440">
            <v>102.05</v>
          </cell>
          <cell r="K2440">
            <v>5.24</v>
          </cell>
          <cell r="O2440">
            <v>21.57</v>
          </cell>
          <cell r="U2440">
            <v>41244</v>
          </cell>
        </row>
        <row r="2441">
          <cell r="C2441">
            <v>0</v>
          </cell>
          <cell r="F2441">
            <v>9652.7800000000007</v>
          </cell>
          <cell r="K2441">
            <v>372.38</v>
          </cell>
          <cell r="O2441">
            <v>1534.35</v>
          </cell>
          <cell r="U2441">
            <v>41244</v>
          </cell>
        </row>
        <row r="2442">
          <cell r="C2442">
            <v>1</v>
          </cell>
          <cell r="F2442">
            <v>4495.3999999999996</v>
          </cell>
          <cell r="K2442">
            <v>148.47</v>
          </cell>
          <cell r="O2442">
            <v>611.37</v>
          </cell>
          <cell r="U2442">
            <v>41244</v>
          </cell>
        </row>
        <row r="2443">
          <cell r="C2443">
            <v>2</v>
          </cell>
          <cell r="F2443">
            <v>11494.01</v>
          </cell>
          <cell r="K2443">
            <v>538.14</v>
          </cell>
          <cell r="O2443">
            <v>2216.2199999999998</v>
          </cell>
          <cell r="U2443">
            <v>41244</v>
          </cell>
        </row>
        <row r="2444">
          <cell r="C2444">
            <v>4</v>
          </cell>
          <cell r="F2444">
            <v>1239.52</v>
          </cell>
          <cell r="K2444">
            <v>64.84</v>
          </cell>
          <cell r="O2444">
            <v>266.64999999999998</v>
          </cell>
          <cell r="U2444">
            <v>41244</v>
          </cell>
        </row>
        <row r="2445">
          <cell r="C2445">
            <v>15</v>
          </cell>
          <cell r="F2445">
            <v>64.23</v>
          </cell>
          <cell r="K2445">
            <v>0.78</v>
          </cell>
          <cell r="O2445">
            <v>3.18</v>
          </cell>
          <cell r="U2445">
            <v>41244</v>
          </cell>
        </row>
        <row r="2446">
          <cell r="C2446">
            <v>16</v>
          </cell>
          <cell r="F2446">
            <v>2098.8000000000002</v>
          </cell>
          <cell r="K2446">
            <v>84.17</v>
          </cell>
          <cell r="O2446">
            <v>345.21</v>
          </cell>
          <cell r="U2446">
            <v>41244</v>
          </cell>
        </row>
        <row r="2447">
          <cell r="C2447">
            <v>17</v>
          </cell>
          <cell r="F2447">
            <v>15.98</v>
          </cell>
          <cell r="K2447">
            <v>0.52</v>
          </cell>
          <cell r="O2447">
            <v>2.12</v>
          </cell>
          <cell r="U2447">
            <v>41244</v>
          </cell>
        </row>
        <row r="2448">
          <cell r="C2448">
            <v>18</v>
          </cell>
          <cell r="F2448">
            <v>21.8</v>
          </cell>
          <cell r="K2448">
            <v>0.89</v>
          </cell>
          <cell r="O2448">
            <v>3.66</v>
          </cell>
          <cell r="U2448">
            <v>41244</v>
          </cell>
        </row>
        <row r="2449">
          <cell r="C2449">
            <v>2</v>
          </cell>
          <cell r="F2449">
            <v>-179.94</v>
          </cell>
          <cell r="K2449">
            <v>0</v>
          </cell>
          <cell r="O2449">
            <v>0</v>
          </cell>
          <cell r="U2449">
            <v>41244</v>
          </cell>
        </row>
        <row r="2450">
          <cell r="C2450">
            <v>1</v>
          </cell>
          <cell r="F2450">
            <v>111.44</v>
          </cell>
          <cell r="K2450">
            <v>3.52</v>
          </cell>
          <cell r="O2450">
            <v>14.64</v>
          </cell>
          <cell r="U2450">
            <v>41244</v>
          </cell>
        </row>
        <row r="2451">
          <cell r="C2451">
            <v>2</v>
          </cell>
          <cell r="F2451">
            <v>256.20999999999998</v>
          </cell>
          <cell r="K2451">
            <v>7.58</v>
          </cell>
          <cell r="O2451">
            <v>31.36</v>
          </cell>
          <cell r="U2451">
            <v>41244</v>
          </cell>
        </row>
        <row r="2452">
          <cell r="C2452">
            <v>0</v>
          </cell>
          <cell r="F2452">
            <v>-160766.81</v>
          </cell>
          <cell r="K2452">
            <v>-6477.09</v>
          </cell>
          <cell r="O2452">
            <v>-44799.93</v>
          </cell>
          <cell r="U2452">
            <v>41244</v>
          </cell>
        </row>
        <row r="2453">
          <cell r="C2453">
            <v>1</v>
          </cell>
          <cell r="F2453">
            <v>-429.91</v>
          </cell>
          <cell r="K2453">
            <v>-13.85</v>
          </cell>
          <cell r="O2453">
            <v>-115.51</v>
          </cell>
          <cell r="U2453">
            <v>41244</v>
          </cell>
        </row>
        <row r="2454">
          <cell r="C2454">
            <v>60</v>
          </cell>
          <cell r="F2454">
            <v>-8.0299999999999994</v>
          </cell>
          <cell r="K2454">
            <v>0</v>
          </cell>
          <cell r="O2454">
            <v>-2.39</v>
          </cell>
          <cell r="U2454">
            <v>41244</v>
          </cell>
        </row>
        <row r="2455">
          <cell r="C2455">
            <v>0</v>
          </cell>
          <cell r="F2455">
            <v>5451.58</v>
          </cell>
          <cell r="K2455">
            <v>0</v>
          </cell>
          <cell r="O2455">
            <v>1630.74</v>
          </cell>
          <cell r="U2455">
            <v>41244</v>
          </cell>
        </row>
        <row r="2456">
          <cell r="C2456">
            <v>0</v>
          </cell>
          <cell r="F2456">
            <v>11197308.560000001</v>
          </cell>
          <cell r="K2456">
            <v>767509.92</v>
          </cell>
          <cell r="O2456">
            <v>3172239.24</v>
          </cell>
          <cell r="U2456">
            <v>41244</v>
          </cell>
        </row>
        <row r="2457">
          <cell r="C2457">
            <v>1</v>
          </cell>
          <cell r="F2457">
            <v>128557.28</v>
          </cell>
          <cell r="K2457">
            <v>8656.74</v>
          </cell>
          <cell r="O2457">
            <v>35641.800000000003</v>
          </cell>
          <cell r="U2457">
            <v>41244</v>
          </cell>
        </row>
        <row r="2458">
          <cell r="C2458">
            <v>16</v>
          </cell>
          <cell r="F2458">
            <v>29.81</v>
          </cell>
          <cell r="K2458">
            <v>1.5</v>
          </cell>
          <cell r="O2458">
            <v>6.16</v>
          </cell>
          <cell r="U2458">
            <v>41244</v>
          </cell>
        </row>
        <row r="2459">
          <cell r="C2459">
            <v>60</v>
          </cell>
          <cell r="F2459">
            <v>212.06</v>
          </cell>
          <cell r="K2459">
            <v>15.06</v>
          </cell>
          <cell r="O2459">
            <v>61.92</v>
          </cell>
          <cell r="U2459">
            <v>41244</v>
          </cell>
        </row>
        <row r="2460">
          <cell r="C2460">
            <v>15</v>
          </cell>
          <cell r="F2460">
            <v>48.94</v>
          </cell>
          <cell r="K2460">
            <v>6.78</v>
          </cell>
          <cell r="O2460">
            <v>27.89</v>
          </cell>
          <cell r="U2460">
            <v>41244</v>
          </cell>
        </row>
        <row r="2461">
          <cell r="C2461">
            <v>15</v>
          </cell>
          <cell r="F2461">
            <v>5.35</v>
          </cell>
          <cell r="K2461">
            <v>0.26</v>
          </cell>
          <cell r="O2461">
            <v>1.06</v>
          </cell>
          <cell r="U2461">
            <v>41244</v>
          </cell>
        </row>
        <row r="2462">
          <cell r="C2462">
            <v>15</v>
          </cell>
          <cell r="F2462">
            <v>357.14</v>
          </cell>
          <cell r="K2462">
            <v>49.48</v>
          </cell>
          <cell r="O2462">
            <v>203.46</v>
          </cell>
          <cell r="U2462">
            <v>41244</v>
          </cell>
        </row>
        <row r="2463">
          <cell r="C2463">
            <v>2</v>
          </cell>
          <cell r="F2463">
            <v>2574.69</v>
          </cell>
          <cell r="K2463">
            <v>109.51</v>
          </cell>
          <cell r="O2463">
            <v>450.31</v>
          </cell>
          <cell r="U2463">
            <v>41244</v>
          </cell>
        </row>
        <row r="2464">
          <cell r="C2464">
            <v>15</v>
          </cell>
          <cell r="F2464">
            <v>14244.27</v>
          </cell>
          <cell r="K2464">
            <v>661.62</v>
          </cell>
          <cell r="O2464">
            <v>2720.5</v>
          </cell>
          <cell r="U2464">
            <v>41244</v>
          </cell>
        </row>
        <row r="2465">
          <cell r="C2465">
            <v>15</v>
          </cell>
          <cell r="F2465">
            <v>338.85</v>
          </cell>
          <cell r="K2465">
            <v>11.33</v>
          </cell>
          <cell r="O2465">
            <v>46.59</v>
          </cell>
          <cell r="U2465">
            <v>41244</v>
          </cell>
        </row>
        <row r="2466">
          <cell r="C2466">
            <v>15</v>
          </cell>
          <cell r="F2466">
            <v>403.76</v>
          </cell>
          <cell r="K2466">
            <v>18.25</v>
          </cell>
          <cell r="O2466">
            <v>75.099999999999994</v>
          </cell>
          <cell r="U2466">
            <v>41244</v>
          </cell>
        </row>
        <row r="2467">
          <cell r="C2467">
            <v>2</v>
          </cell>
          <cell r="F2467">
            <v>20.6</v>
          </cell>
          <cell r="K2467">
            <v>1.02</v>
          </cell>
          <cell r="O2467">
            <v>4.2</v>
          </cell>
          <cell r="U2467">
            <v>41244</v>
          </cell>
        </row>
        <row r="2468">
          <cell r="C2468">
            <v>15</v>
          </cell>
          <cell r="F2468">
            <v>2336.3200000000002</v>
          </cell>
          <cell r="K2468">
            <v>90.14</v>
          </cell>
          <cell r="O2468">
            <v>370.75</v>
          </cell>
          <cell r="U2468">
            <v>41244</v>
          </cell>
        </row>
        <row r="2469">
          <cell r="C2469">
            <v>2</v>
          </cell>
          <cell r="F2469">
            <v>48.36</v>
          </cell>
          <cell r="K2469">
            <v>2.2200000000000002</v>
          </cell>
          <cell r="O2469">
            <v>9.11</v>
          </cell>
          <cell r="U2469">
            <v>41244</v>
          </cell>
        </row>
        <row r="2470">
          <cell r="C2470">
            <v>15</v>
          </cell>
          <cell r="F2470">
            <v>71995.78</v>
          </cell>
          <cell r="K2470">
            <v>4248.41</v>
          </cell>
          <cell r="O2470">
            <v>15929.54</v>
          </cell>
          <cell r="U2470">
            <v>41244</v>
          </cell>
        </row>
        <row r="2471">
          <cell r="C2471">
            <v>2</v>
          </cell>
          <cell r="F2471">
            <v>1432.06</v>
          </cell>
          <cell r="K2471">
            <v>21.01</v>
          </cell>
          <cell r="O2471">
            <v>86.39</v>
          </cell>
          <cell r="U2471">
            <v>41244</v>
          </cell>
        </row>
        <row r="2472">
          <cell r="C2472">
            <v>15</v>
          </cell>
          <cell r="F2472">
            <v>7407.8</v>
          </cell>
          <cell r="K2472">
            <v>155.38999999999999</v>
          </cell>
          <cell r="O2472">
            <v>638.9</v>
          </cell>
          <cell r="U2472">
            <v>41244</v>
          </cell>
        </row>
        <row r="2473">
          <cell r="C2473">
            <v>15</v>
          </cell>
          <cell r="F2473">
            <v>34.340000000000003</v>
          </cell>
          <cell r="K2473">
            <v>0.91</v>
          </cell>
          <cell r="O2473">
            <v>3.76</v>
          </cell>
          <cell r="U2473">
            <v>41244</v>
          </cell>
        </row>
        <row r="2474">
          <cell r="C2474">
            <v>2</v>
          </cell>
          <cell r="F2474">
            <v>2001.31</v>
          </cell>
          <cell r="K2474">
            <v>35.39</v>
          </cell>
          <cell r="O2474">
            <v>145.51</v>
          </cell>
          <cell r="U2474">
            <v>41244</v>
          </cell>
        </row>
        <row r="2475">
          <cell r="C2475">
            <v>15</v>
          </cell>
          <cell r="F2475">
            <v>3490.52</v>
          </cell>
          <cell r="K2475">
            <v>165.23</v>
          </cell>
          <cell r="O2475">
            <v>317.62</v>
          </cell>
          <cell r="U2475">
            <v>41244</v>
          </cell>
        </row>
        <row r="2476">
          <cell r="C2476">
            <v>15</v>
          </cell>
          <cell r="F2476">
            <v>3738.1</v>
          </cell>
          <cell r="K2476">
            <v>164.57</v>
          </cell>
          <cell r="O2476">
            <v>676.54</v>
          </cell>
          <cell r="U2476">
            <v>41244</v>
          </cell>
        </row>
        <row r="2477">
          <cell r="C2477">
            <v>15</v>
          </cell>
          <cell r="F2477">
            <v>122.99</v>
          </cell>
          <cell r="K2477">
            <v>13.88</v>
          </cell>
          <cell r="O2477">
            <v>57.11</v>
          </cell>
          <cell r="U2477">
            <v>41244</v>
          </cell>
        </row>
        <row r="2478">
          <cell r="C2478">
            <v>0</v>
          </cell>
          <cell r="F2478">
            <v>78.34</v>
          </cell>
          <cell r="K2478">
            <v>4.57</v>
          </cell>
          <cell r="O2478">
            <v>18.809999999999999</v>
          </cell>
          <cell r="U2478">
            <v>41244</v>
          </cell>
        </row>
        <row r="2479">
          <cell r="C2479">
            <v>2</v>
          </cell>
          <cell r="F2479">
            <v>204.5</v>
          </cell>
          <cell r="K2479">
            <v>17.05</v>
          </cell>
          <cell r="O2479">
            <v>70.14</v>
          </cell>
          <cell r="U2479">
            <v>41244</v>
          </cell>
        </row>
        <row r="2480">
          <cell r="C2480">
            <v>16</v>
          </cell>
          <cell r="F2480">
            <v>10.51</v>
          </cell>
          <cell r="K2480">
            <v>1.01</v>
          </cell>
          <cell r="O2480">
            <v>4.17</v>
          </cell>
          <cell r="U2480">
            <v>41244</v>
          </cell>
        </row>
        <row r="2481">
          <cell r="C2481">
            <v>2</v>
          </cell>
          <cell r="F2481">
            <v>25.53</v>
          </cell>
          <cell r="K2481">
            <v>1.03</v>
          </cell>
          <cell r="O2481">
            <v>4.25</v>
          </cell>
          <cell r="U2481">
            <v>41244</v>
          </cell>
        </row>
        <row r="2482">
          <cell r="C2482">
            <v>16</v>
          </cell>
          <cell r="F2482">
            <v>3120.83</v>
          </cell>
          <cell r="K2482">
            <v>170.99</v>
          </cell>
          <cell r="O2482">
            <v>703.09</v>
          </cell>
          <cell r="U2482">
            <v>41244</v>
          </cell>
        </row>
        <row r="2483">
          <cell r="C2483">
            <v>0</v>
          </cell>
          <cell r="F2483">
            <v>36.979999999999997</v>
          </cell>
          <cell r="K2483">
            <v>2.0499999999999998</v>
          </cell>
          <cell r="O2483">
            <v>8.4499999999999993</v>
          </cell>
          <cell r="U2483">
            <v>41244</v>
          </cell>
        </row>
        <row r="2484">
          <cell r="C2484">
            <v>2</v>
          </cell>
          <cell r="F2484">
            <v>24.21</v>
          </cell>
          <cell r="K2484">
            <v>1.17</v>
          </cell>
          <cell r="O2484">
            <v>4.8099999999999996</v>
          </cell>
          <cell r="U2484">
            <v>41244</v>
          </cell>
        </row>
        <row r="2485">
          <cell r="C2485">
            <v>15</v>
          </cell>
          <cell r="F2485">
            <v>39.93</v>
          </cell>
          <cell r="K2485">
            <v>2.97</v>
          </cell>
          <cell r="O2485">
            <v>12.21</v>
          </cell>
          <cell r="U2485">
            <v>41244</v>
          </cell>
        </row>
        <row r="2486">
          <cell r="C2486">
            <v>15</v>
          </cell>
          <cell r="F2486">
            <v>57.12</v>
          </cell>
          <cell r="K2486">
            <v>3.11</v>
          </cell>
          <cell r="O2486">
            <v>12.77</v>
          </cell>
          <cell r="U2486">
            <v>41244</v>
          </cell>
        </row>
        <row r="2487">
          <cell r="C2487">
            <v>0</v>
          </cell>
          <cell r="F2487">
            <v>21.57</v>
          </cell>
          <cell r="K2487">
            <v>1.1200000000000001</v>
          </cell>
          <cell r="O2487">
            <v>4.6100000000000003</v>
          </cell>
          <cell r="U2487">
            <v>41244</v>
          </cell>
        </row>
        <row r="2488">
          <cell r="C2488">
            <v>2</v>
          </cell>
          <cell r="F2488">
            <v>33.43</v>
          </cell>
          <cell r="K2488">
            <v>2.2599999999999998</v>
          </cell>
          <cell r="O2488">
            <v>9.32</v>
          </cell>
          <cell r="U2488">
            <v>41244</v>
          </cell>
        </row>
        <row r="2489">
          <cell r="C2489">
            <v>15</v>
          </cell>
          <cell r="F2489">
            <v>11.65</v>
          </cell>
          <cell r="K2489">
            <v>0.67</v>
          </cell>
          <cell r="O2489">
            <v>2.76</v>
          </cell>
          <cell r="U2489">
            <v>41244</v>
          </cell>
        </row>
        <row r="2490">
          <cell r="C2490">
            <v>16</v>
          </cell>
          <cell r="F2490">
            <v>12.6</v>
          </cell>
          <cell r="K2490">
            <v>0.8</v>
          </cell>
          <cell r="O2490">
            <v>3.3</v>
          </cell>
          <cell r="U2490">
            <v>41244</v>
          </cell>
        </row>
        <row r="2491">
          <cell r="C2491">
            <v>2</v>
          </cell>
          <cell r="F2491">
            <v>10.91</v>
          </cell>
          <cell r="K2491">
            <v>1.01</v>
          </cell>
          <cell r="O2491">
            <v>4.17</v>
          </cell>
          <cell r="U2491">
            <v>41244</v>
          </cell>
        </row>
        <row r="2492">
          <cell r="C2492">
            <v>15</v>
          </cell>
          <cell r="F2492">
            <v>62.28</v>
          </cell>
          <cell r="K2492">
            <v>3.59</v>
          </cell>
          <cell r="O2492">
            <v>14.77</v>
          </cell>
          <cell r="U2492">
            <v>41244</v>
          </cell>
        </row>
        <row r="2493">
          <cell r="C2493">
            <v>15</v>
          </cell>
          <cell r="F2493">
            <v>3325.99</v>
          </cell>
          <cell r="K2493">
            <v>460.31</v>
          </cell>
          <cell r="O2493">
            <v>1848.38</v>
          </cell>
          <cell r="U2493">
            <v>41244</v>
          </cell>
        </row>
        <row r="2494">
          <cell r="C2494">
            <v>2</v>
          </cell>
          <cell r="F2494">
            <v>1.22</v>
          </cell>
          <cell r="K2494">
            <v>0.12</v>
          </cell>
          <cell r="O2494">
            <v>0.46</v>
          </cell>
          <cell r="U2494">
            <v>41244</v>
          </cell>
        </row>
        <row r="2495">
          <cell r="C2495">
            <v>15</v>
          </cell>
          <cell r="F2495">
            <v>4246.6899999999996</v>
          </cell>
          <cell r="K2495">
            <v>399.45</v>
          </cell>
          <cell r="O2495">
            <v>1628.74</v>
          </cell>
          <cell r="U2495">
            <v>41244</v>
          </cell>
        </row>
        <row r="2496">
          <cell r="C2496">
            <v>94</v>
          </cell>
          <cell r="F2496">
            <v>-4605.08</v>
          </cell>
          <cell r="K2496">
            <v>0</v>
          </cell>
          <cell r="O2496">
            <v>0</v>
          </cell>
          <cell r="U2496">
            <v>41244</v>
          </cell>
        </row>
        <row r="2497">
          <cell r="C2497">
            <v>96</v>
          </cell>
          <cell r="F2497">
            <v>-8100.61</v>
          </cell>
          <cell r="K2497">
            <v>0</v>
          </cell>
          <cell r="O2497">
            <v>0</v>
          </cell>
          <cell r="U2497">
            <v>41244</v>
          </cell>
        </row>
        <row r="2498">
          <cell r="C2498">
            <v>62</v>
          </cell>
          <cell r="F2498">
            <v>53139.68</v>
          </cell>
          <cell r="K2498">
            <v>6547.83</v>
          </cell>
          <cell r="O2498">
            <v>26922.22</v>
          </cell>
          <cell r="U2498">
            <v>41244</v>
          </cell>
        </row>
        <row r="2499">
          <cell r="C2499">
            <v>64</v>
          </cell>
          <cell r="F2499">
            <v>361254.79</v>
          </cell>
          <cell r="K2499">
            <v>44512.35</v>
          </cell>
          <cell r="O2499">
            <v>183018.12</v>
          </cell>
          <cell r="U2499">
            <v>41244</v>
          </cell>
        </row>
        <row r="2500">
          <cell r="C2500">
            <v>66</v>
          </cell>
          <cell r="F2500">
            <v>40713.43</v>
          </cell>
          <cell r="K2500">
            <v>4926.34</v>
          </cell>
          <cell r="O2500">
            <v>20255.27</v>
          </cell>
          <cell r="U2500">
            <v>41244</v>
          </cell>
        </row>
        <row r="2501">
          <cell r="C2501">
            <v>64</v>
          </cell>
          <cell r="F2501">
            <v>55756.3</v>
          </cell>
          <cell r="K2501">
            <v>5490.09</v>
          </cell>
          <cell r="O2501">
            <v>22573.19</v>
          </cell>
          <cell r="U2501">
            <v>41244</v>
          </cell>
        </row>
        <row r="2502">
          <cell r="C2502">
            <v>62</v>
          </cell>
          <cell r="F2502">
            <v>69923.55</v>
          </cell>
          <cell r="K2502">
            <v>3103.34</v>
          </cell>
          <cell r="O2502">
            <v>12759.75</v>
          </cell>
          <cell r="U2502">
            <v>41244</v>
          </cell>
        </row>
        <row r="2503">
          <cell r="C2503">
            <v>64</v>
          </cell>
          <cell r="F2503">
            <v>274974.86</v>
          </cell>
          <cell r="K2503">
            <v>17833.89</v>
          </cell>
          <cell r="O2503">
            <v>73326.27</v>
          </cell>
          <cell r="U2503">
            <v>41244</v>
          </cell>
        </row>
        <row r="2504">
          <cell r="C2504">
            <v>66</v>
          </cell>
          <cell r="F2504">
            <v>28675.49</v>
          </cell>
          <cell r="K2504">
            <v>1448.47</v>
          </cell>
          <cell r="O2504">
            <v>5955.59</v>
          </cell>
          <cell r="U2504">
            <v>41244</v>
          </cell>
        </row>
        <row r="2505">
          <cell r="C2505">
            <v>64</v>
          </cell>
          <cell r="F2505">
            <v>78007.070000000007</v>
          </cell>
          <cell r="K2505">
            <v>9611.9699999999993</v>
          </cell>
          <cell r="O2505">
            <v>39520.82</v>
          </cell>
          <cell r="U2505">
            <v>41244</v>
          </cell>
        </row>
        <row r="2506">
          <cell r="C2506">
            <v>66</v>
          </cell>
          <cell r="F2506">
            <v>67746.44</v>
          </cell>
          <cell r="K2506">
            <v>8280.7000000000007</v>
          </cell>
          <cell r="O2506">
            <v>34047.11</v>
          </cell>
          <cell r="U2506">
            <v>41244</v>
          </cell>
        </row>
        <row r="2507">
          <cell r="C2507">
            <v>64</v>
          </cell>
          <cell r="F2507">
            <v>54942.12</v>
          </cell>
          <cell r="K2507">
            <v>4969.6899999999996</v>
          </cell>
          <cell r="O2507">
            <v>20433.509999999998</v>
          </cell>
          <cell r="U2507">
            <v>41244</v>
          </cell>
        </row>
        <row r="2508">
          <cell r="C2508">
            <v>64</v>
          </cell>
          <cell r="F2508">
            <v>62451.09</v>
          </cell>
          <cell r="K2508">
            <v>3453.17</v>
          </cell>
          <cell r="O2508">
            <v>14198.13</v>
          </cell>
          <cell r="U2508">
            <v>41244</v>
          </cell>
        </row>
        <row r="2509">
          <cell r="C2509">
            <v>66</v>
          </cell>
          <cell r="F2509">
            <v>42037.64</v>
          </cell>
          <cell r="K2509">
            <v>2758.58</v>
          </cell>
          <cell r="O2509">
            <v>11342.25</v>
          </cell>
          <cell r="U2509">
            <v>41244</v>
          </cell>
        </row>
        <row r="2510">
          <cell r="C2510">
            <v>64</v>
          </cell>
          <cell r="F2510">
            <v>7508.13</v>
          </cell>
          <cell r="K2510">
            <v>0</v>
          </cell>
          <cell r="O2510">
            <v>5165.03</v>
          </cell>
          <cell r="U2510">
            <v>41244</v>
          </cell>
        </row>
        <row r="2511">
          <cell r="C2511">
            <v>64</v>
          </cell>
          <cell r="F2511">
            <v>15459.7</v>
          </cell>
          <cell r="K2511">
            <v>0</v>
          </cell>
          <cell r="O2511">
            <v>10300.14</v>
          </cell>
          <cell r="U2511">
            <v>41244</v>
          </cell>
        </row>
        <row r="2512">
          <cell r="C2512">
            <v>15</v>
          </cell>
          <cell r="F2512">
            <v>66.75</v>
          </cell>
          <cell r="K2512">
            <v>9.25</v>
          </cell>
          <cell r="O2512">
            <v>38.03</v>
          </cell>
          <cell r="U2512">
            <v>41244</v>
          </cell>
        </row>
        <row r="2513">
          <cell r="C2513">
            <v>0</v>
          </cell>
          <cell r="F2513">
            <v>82.33</v>
          </cell>
          <cell r="K2513">
            <v>10.85</v>
          </cell>
          <cell r="O2513">
            <v>47.22</v>
          </cell>
          <cell r="U2513">
            <v>41244</v>
          </cell>
        </row>
        <row r="2514">
          <cell r="C2514">
            <v>2</v>
          </cell>
          <cell r="F2514">
            <v>293.8</v>
          </cell>
          <cell r="K2514">
            <v>40.47</v>
          </cell>
          <cell r="O2514">
            <v>167.56</v>
          </cell>
          <cell r="U2514">
            <v>41244</v>
          </cell>
        </row>
        <row r="2515">
          <cell r="C2515">
            <v>4</v>
          </cell>
          <cell r="F2515">
            <v>65.62</v>
          </cell>
          <cell r="K2515">
            <v>9.07</v>
          </cell>
          <cell r="O2515">
            <v>37.43</v>
          </cell>
          <cell r="U2515">
            <v>41244</v>
          </cell>
        </row>
        <row r="2516">
          <cell r="C2516">
            <v>15</v>
          </cell>
          <cell r="F2516">
            <v>55.66</v>
          </cell>
          <cell r="K2516">
            <v>7.7</v>
          </cell>
          <cell r="O2516">
            <v>31.75</v>
          </cell>
          <cell r="U2516">
            <v>41244</v>
          </cell>
        </row>
        <row r="2517">
          <cell r="C2517">
            <v>16</v>
          </cell>
          <cell r="F2517">
            <v>38.75</v>
          </cell>
          <cell r="K2517">
            <v>5.36</v>
          </cell>
          <cell r="O2517">
            <v>22.09</v>
          </cell>
          <cell r="U2517">
            <v>41244</v>
          </cell>
        </row>
        <row r="2518">
          <cell r="C2518">
            <v>2</v>
          </cell>
          <cell r="F2518">
            <v>94.71</v>
          </cell>
          <cell r="K2518">
            <v>13.13</v>
          </cell>
          <cell r="O2518">
            <v>53.97</v>
          </cell>
          <cell r="U2518">
            <v>41244</v>
          </cell>
        </row>
        <row r="2519">
          <cell r="C2519">
            <v>15</v>
          </cell>
          <cell r="F2519">
            <v>1632.99</v>
          </cell>
          <cell r="K2519">
            <v>210.53</v>
          </cell>
          <cell r="O2519">
            <v>939.25</v>
          </cell>
          <cell r="U2519">
            <v>41244</v>
          </cell>
        </row>
        <row r="2520">
          <cell r="C2520">
            <v>16</v>
          </cell>
          <cell r="F2520">
            <v>1223.92</v>
          </cell>
          <cell r="K2520">
            <v>0</v>
          </cell>
          <cell r="O2520">
            <v>576.74</v>
          </cell>
          <cell r="U2520">
            <v>41244</v>
          </cell>
        </row>
        <row r="2521">
          <cell r="C2521">
            <v>64</v>
          </cell>
          <cell r="F2521">
            <v>5522.3</v>
          </cell>
          <cell r="K2521">
            <v>644.66999999999996</v>
          </cell>
          <cell r="O2521">
            <v>1977.63</v>
          </cell>
          <cell r="U2521">
            <v>41275</v>
          </cell>
        </row>
        <row r="2522">
          <cell r="C2522">
            <v>68</v>
          </cell>
          <cell r="F2522">
            <v>13092.03</v>
          </cell>
          <cell r="K2522">
            <v>1357.38</v>
          </cell>
          <cell r="O2522">
            <v>4164.01</v>
          </cell>
          <cell r="U2522">
            <v>41275</v>
          </cell>
        </row>
        <row r="2523">
          <cell r="C2523">
            <v>62</v>
          </cell>
          <cell r="F2523">
            <v>43730.36</v>
          </cell>
          <cell r="K2523">
            <v>4749.92</v>
          </cell>
          <cell r="O2523">
            <v>14571.2</v>
          </cell>
          <cell r="U2523">
            <v>41275</v>
          </cell>
        </row>
        <row r="2524">
          <cell r="C2524">
            <v>66</v>
          </cell>
          <cell r="F2524">
            <v>60776.12</v>
          </cell>
          <cell r="K2524">
            <v>6770.1</v>
          </cell>
          <cell r="O2524">
            <v>20768.490000000002</v>
          </cell>
          <cell r="U2524">
            <v>41275</v>
          </cell>
        </row>
        <row r="2525">
          <cell r="C2525">
            <v>64</v>
          </cell>
          <cell r="F2525">
            <v>4964.99</v>
          </cell>
          <cell r="K2525">
            <v>514.51</v>
          </cell>
          <cell r="O2525">
            <v>1578.34</v>
          </cell>
          <cell r="U2525">
            <v>41275</v>
          </cell>
        </row>
        <row r="2526">
          <cell r="C2526">
            <v>67</v>
          </cell>
          <cell r="F2526">
            <v>11514.16</v>
          </cell>
          <cell r="K2526">
            <v>1270.78</v>
          </cell>
          <cell r="O2526">
            <v>3898.33</v>
          </cell>
          <cell r="U2526">
            <v>41275</v>
          </cell>
        </row>
        <row r="2527">
          <cell r="C2527">
            <v>62</v>
          </cell>
          <cell r="F2527">
            <v>1338.84</v>
          </cell>
          <cell r="K2527">
            <v>114.07</v>
          </cell>
          <cell r="O2527">
            <v>349.93</v>
          </cell>
          <cell r="U2527">
            <v>41275</v>
          </cell>
        </row>
        <row r="2528">
          <cell r="C2528">
            <v>64</v>
          </cell>
          <cell r="F2528">
            <v>3876.92</v>
          </cell>
          <cell r="K2528">
            <v>416.79</v>
          </cell>
          <cell r="O2528">
            <v>1278.57</v>
          </cell>
          <cell r="U2528">
            <v>41275</v>
          </cell>
        </row>
        <row r="2529">
          <cell r="C2529">
            <v>1</v>
          </cell>
          <cell r="F2529">
            <v>30278.89</v>
          </cell>
          <cell r="K2529">
            <v>2797.08</v>
          </cell>
          <cell r="O2529">
            <v>8575.43</v>
          </cell>
          <cell r="U2529">
            <v>41275</v>
          </cell>
        </row>
        <row r="2530">
          <cell r="C2530">
            <v>2</v>
          </cell>
          <cell r="F2530">
            <v>5564252.7000000002</v>
          </cell>
          <cell r="K2530">
            <v>508740.41</v>
          </cell>
          <cell r="O2530">
            <v>1560713.55</v>
          </cell>
          <cell r="U2530">
            <v>41275</v>
          </cell>
        </row>
        <row r="2531">
          <cell r="C2531">
            <v>4</v>
          </cell>
          <cell r="F2531">
            <v>329624.15000000002</v>
          </cell>
          <cell r="K2531">
            <v>29413.26</v>
          </cell>
          <cell r="O2531">
            <v>91283.38</v>
          </cell>
          <cell r="U2531">
            <v>41275</v>
          </cell>
        </row>
        <row r="2532">
          <cell r="C2532">
            <v>15</v>
          </cell>
          <cell r="F2532">
            <v>12357.2</v>
          </cell>
          <cell r="K2532">
            <v>1176.3</v>
          </cell>
          <cell r="O2532">
            <v>3609.45</v>
          </cell>
          <cell r="U2532">
            <v>41275</v>
          </cell>
        </row>
        <row r="2533">
          <cell r="C2533">
            <v>16</v>
          </cell>
          <cell r="F2533">
            <v>529950.74</v>
          </cell>
          <cell r="K2533">
            <v>47850.36</v>
          </cell>
          <cell r="O2533">
            <v>147419.32999999999</v>
          </cell>
          <cell r="U2533">
            <v>41275</v>
          </cell>
        </row>
        <row r="2534">
          <cell r="C2534">
            <v>17</v>
          </cell>
          <cell r="F2534">
            <v>76.09</v>
          </cell>
          <cell r="K2534">
            <v>3.5</v>
          </cell>
          <cell r="O2534">
            <v>10.74</v>
          </cell>
          <cell r="U2534">
            <v>41275</v>
          </cell>
        </row>
        <row r="2535">
          <cell r="C2535">
            <v>18</v>
          </cell>
          <cell r="F2535">
            <v>39870.19</v>
          </cell>
          <cell r="K2535">
            <v>3428.5</v>
          </cell>
          <cell r="O2535">
            <v>10699.18</v>
          </cell>
          <cell r="U2535">
            <v>41275</v>
          </cell>
        </row>
        <row r="2536">
          <cell r="C2536">
            <v>62</v>
          </cell>
          <cell r="F2536">
            <v>859668.47999999998</v>
          </cell>
          <cell r="K2536">
            <v>89643.8</v>
          </cell>
          <cell r="O2536">
            <v>274998.05</v>
          </cell>
          <cell r="U2536">
            <v>41275</v>
          </cell>
        </row>
        <row r="2537">
          <cell r="C2537">
            <v>64</v>
          </cell>
          <cell r="F2537">
            <v>155585.04999999999</v>
          </cell>
          <cell r="K2537">
            <v>15633.43</v>
          </cell>
          <cell r="O2537">
            <v>47958.29</v>
          </cell>
          <cell r="U2537">
            <v>41275</v>
          </cell>
        </row>
        <row r="2538">
          <cell r="C2538">
            <v>66</v>
          </cell>
          <cell r="F2538">
            <v>280525.3</v>
          </cell>
          <cell r="K2538">
            <v>24694.57</v>
          </cell>
          <cell r="O2538">
            <v>75754.91</v>
          </cell>
          <cell r="U2538">
            <v>41275</v>
          </cell>
        </row>
        <row r="2539">
          <cell r="C2539">
            <v>92</v>
          </cell>
          <cell r="F2539">
            <v>-744.04</v>
          </cell>
          <cell r="K2539">
            <v>0</v>
          </cell>
          <cell r="O2539">
            <v>0</v>
          </cell>
          <cell r="U2539">
            <v>41275</v>
          </cell>
        </row>
        <row r="2540">
          <cell r="C2540">
            <v>96</v>
          </cell>
          <cell r="F2540">
            <v>-571.37</v>
          </cell>
          <cell r="K2540">
            <v>0</v>
          </cell>
          <cell r="O2540">
            <v>0</v>
          </cell>
          <cell r="U2540">
            <v>41275</v>
          </cell>
        </row>
        <row r="2541">
          <cell r="C2541">
            <v>2</v>
          </cell>
          <cell r="F2541">
            <v>31498.42</v>
          </cell>
          <cell r="K2541">
            <v>304.77999999999997</v>
          </cell>
          <cell r="O2541">
            <v>8723.8799999999992</v>
          </cell>
          <cell r="U2541">
            <v>41275</v>
          </cell>
        </row>
        <row r="2542">
          <cell r="C2542">
            <v>4</v>
          </cell>
          <cell r="F2542">
            <v>3225.75</v>
          </cell>
          <cell r="K2542">
            <v>95.1</v>
          </cell>
          <cell r="O2542">
            <v>319.74</v>
          </cell>
          <cell r="U2542">
            <v>41275</v>
          </cell>
        </row>
        <row r="2543">
          <cell r="C2543">
            <v>16</v>
          </cell>
          <cell r="F2543">
            <v>5804.52</v>
          </cell>
          <cell r="K2543">
            <v>181.22</v>
          </cell>
          <cell r="O2543">
            <v>556.53</v>
          </cell>
          <cell r="U2543">
            <v>41275</v>
          </cell>
        </row>
        <row r="2544">
          <cell r="C2544">
            <v>62</v>
          </cell>
          <cell r="F2544">
            <v>3595.12</v>
          </cell>
          <cell r="K2544">
            <v>118.61</v>
          </cell>
          <cell r="O2544">
            <v>363.86</v>
          </cell>
          <cell r="U2544">
            <v>41275</v>
          </cell>
        </row>
        <row r="2545">
          <cell r="C2545">
            <v>64</v>
          </cell>
          <cell r="F2545">
            <v>1998.19</v>
          </cell>
          <cell r="K2545">
            <v>66.540000000000006</v>
          </cell>
          <cell r="O2545">
            <v>204.12</v>
          </cell>
          <cell r="U2545">
            <v>41275</v>
          </cell>
        </row>
        <row r="2546">
          <cell r="C2546">
            <v>66</v>
          </cell>
          <cell r="F2546">
            <v>1119.9100000000001</v>
          </cell>
          <cell r="K2546">
            <v>37.07</v>
          </cell>
          <cell r="O2546">
            <v>113.72</v>
          </cell>
          <cell r="U2546">
            <v>41275</v>
          </cell>
        </row>
        <row r="2547">
          <cell r="C2547">
            <v>62</v>
          </cell>
          <cell r="F2547">
            <v>5225.6400000000003</v>
          </cell>
          <cell r="K2547">
            <v>546.29</v>
          </cell>
          <cell r="O2547">
            <v>1675.85</v>
          </cell>
          <cell r="U2547">
            <v>41275</v>
          </cell>
        </row>
        <row r="2548">
          <cell r="C2548">
            <v>66</v>
          </cell>
          <cell r="F2548">
            <v>8742.51</v>
          </cell>
          <cell r="K2548">
            <v>792.05</v>
          </cell>
          <cell r="O2548">
            <v>2429.7399999999998</v>
          </cell>
          <cell r="U2548">
            <v>41275</v>
          </cell>
        </row>
        <row r="2549">
          <cell r="C2549">
            <v>66</v>
          </cell>
          <cell r="F2549">
            <v>12828.16</v>
          </cell>
          <cell r="K2549">
            <v>1471.48</v>
          </cell>
          <cell r="O2549">
            <v>4514.0200000000004</v>
          </cell>
          <cell r="U2549">
            <v>41275</v>
          </cell>
        </row>
        <row r="2550">
          <cell r="C2550">
            <v>2</v>
          </cell>
          <cell r="F2550">
            <v>153357.57999999999</v>
          </cell>
          <cell r="K2550">
            <v>14691.01</v>
          </cell>
          <cell r="O2550">
            <v>49292.08</v>
          </cell>
          <cell r="U2550">
            <v>41275</v>
          </cell>
        </row>
        <row r="2551">
          <cell r="C2551">
            <v>4</v>
          </cell>
          <cell r="F2551">
            <v>8253.3799999999992</v>
          </cell>
          <cell r="K2551">
            <v>652.74</v>
          </cell>
          <cell r="O2551">
            <v>2141.2800000000002</v>
          </cell>
          <cell r="U2551">
            <v>41275</v>
          </cell>
        </row>
        <row r="2552">
          <cell r="C2552">
            <v>16</v>
          </cell>
          <cell r="F2552">
            <v>2196.09</v>
          </cell>
          <cell r="K2552">
            <v>194.72</v>
          </cell>
          <cell r="O2552">
            <v>597.33000000000004</v>
          </cell>
          <cell r="U2552">
            <v>41275</v>
          </cell>
        </row>
        <row r="2553">
          <cell r="C2553">
            <v>17</v>
          </cell>
          <cell r="F2553">
            <v>2352</v>
          </cell>
          <cell r="K2553">
            <v>188</v>
          </cell>
          <cell r="O2553">
            <v>576.73</v>
          </cell>
          <cell r="U2553">
            <v>41275</v>
          </cell>
        </row>
        <row r="2554">
          <cell r="C2554">
            <v>62</v>
          </cell>
          <cell r="F2554">
            <v>14749.45</v>
          </cell>
          <cell r="K2554">
            <v>1581.02</v>
          </cell>
          <cell r="O2554">
            <v>4850.07</v>
          </cell>
          <cell r="U2554">
            <v>41275</v>
          </cell>
        </row>
        <row r="2555">
          <cell r="C2555">
            <v>66</v>
          </cell>
          <cell r="F2555">
            <v>6878.53</v>
          </cell>
          <cell r="K2555">
            <v>649.80999999999995</v>
          </cell>
          <cell r="O2555">
            <v>1993.41</v>
          </cell>
          <cell r="U2555">
            <v>41275</v>
          </cell>
        </row>
        <row r="2556">
          <cell r="C2556">
            <v>2</v>
          </cell>
          <cell r="F2556">
            <v>20</v>
          </cell>
          <cell r="K2556">
            <v>0</v>
          </cell>
          <cell r="O2556">
            <v>0</v>
          </cell>
          <cell r="U2556">
            <v>41275</v>
          </cell>
        </row>
        <row r="2557">
          <cell r="C2557">
            <v>16</v>
          </cell>
          <cell r="F2557">
            <v>280.16000000000003</v>
          </cell>
          <cell r="K2557">
            <v>8.73</v>
          </cell>
          <cell r="O2557">
            <v>26.78</v>
          </cell>
          <cell r="U2557">
            <v>41275</v>
          </cell>
        </row>
        <row r="2558">
          <cell r="C2558">
            <v>62</v>
          </cell>
          <cell r="F2558">
            <v>1026.3599999999999</v>
          </cell>
          <cell r="K2558">
            <v>33.770000000000003</v>
          </cell>
          <cell r="O2558">
            <v>60.35</v>
          </cell>
          <cell r="U2558">
            <v>41275</v>
          </cell>
        </row>
        <row r="2559">
          <cell r="C2559">
            <v>2</v>
          </cell>
          <cell r="F2559">
            <v>81986.62</v>
          </cell>
          <cell r="K2559">
            <v>6111.37</v>
          </cell>
          <cell r="O2559">
            <v>19098.169999999998</v>
          </cell>
          <cell r="U2559">
            <v>41275</v>
          </cell>
        </row>
        <row r="2560">
          <cell r="C2560">
            <v>62</v>
          </cell>
          <cell r="F2560">
            <v>5112.3100000000004</v>
          </cell>
          <cell r="K2560">
            <v>415.2</v>
          </cell>
          <cell r="O2560">
            <v>1273.7</v>
          </cell>
          <cell r="U2560">
            <v>41275</v>
          </cell>
        </row>
        <row r="2561">
          <cell r="C2561">
            <v>2</v>
          </cell>
          <cell r="F2561">
            <v>1447.66</v>
          </cell>
          <cell r="K2561">
            <v>28.49</v>
          </cell>
          <cell r="O2561">
            <v>199.73</v>
          </cell>
          <cell r="U2561">
            <v>41275</v>
          </cell>
        </row>
        <row r="2562">
          <cell r="C2562">
            <v>2</v>
          </cell>
          <cell r="F2562">
            <v>67692.83</v>
          </cell>
          <cell r="K2562">
            <v>5422.31</v>
          </cell>
          <cell r="O2562">
            <v>16633.900000000001</v>
          </cell>
          <cell r="U2562">
            <v>41275</v>
          </cell>
        </row>
        <row r="2563">
          <cell r="C2563">
            <v>2</v>
          </cell>
          <cell r="F2563">
            <v>8186.05</v>
          </cell>
          <cell r="K2563">
            <v>425.9</v>
          </cell>
          <cell r="O2563">
            <v>1306.54</v>
          </cell>
          <cell r="U2563">
            <v>41275</v>
          </cell>
        </row>
        <row r="2564">
          <cell r="C2564">
            <v>62</v>
          </cell>
          <cell r="F2564">
            <v>1250.19</v>
          </cell>
          <cell r="K2564">
            <v>0</v>
          </cell>
          <cell r="O2564">
            <v>669.83</v>
          </cell>
          <cell r="U2564">
            <v>41275</v>
          </cell>
        </row>
        <row r="2565">
          <cell r="C2565">
            <v>64</v>
          </cell>
          <cell r="F2565">
            <v>-57.63</v>
          </cell>
          <cell r="K2565">
            <v>0</v>
          </cell>
          <cell r="O2565">
            <v>-238.47</v>
          </cell>
          <cell r="U2565">
            <v>41275</v>
          </cell>
        </row>
        <row r="2566">
          <cell r="C2566">
            <v>62</v>
          </cell>
          <cell r="F2566">
            <v>-5235.43</v>
          </cell>
          <cell r="K2566">
            <v>-362.63</v>
          </cell>
          <cell r="O2566">
            <v>-1491.01</v>
          </cell>
          <cell r="U2566">
            <v>41275</v>
          </cell>
        </row>
        <row r="2567">
          <cell r="C2567">
            <v>94</v>
          </cell>
          <cell r="F2567">
            <v>-15041.02</v>
          </cell>
          <cell r="K2567">
            <v>0</v>
          </cell>
          <cell r="O2567">
            <v>0</v>
          </cell>
          <cell r="U2567">
            <v>41275</v>
          </cell>
        </row>
        <row r="2568">
          <cell r="C2568">
            <v>96</v>
          </cell>
          <cell r="F2568">
            <v>-1141.8900000000001</v>
          </cell>
          <cell r="K2568">
            <v>0</v>
          </cell>
          <cell r="O2568">
            <v>0</v>
          </cell>
          <cell r="U2568">
            <v>41275</v>
          </cell>
        </row>
        <row r="2569">
          <cell r="C2569">
            <v>98</v>
          </cell>
          <cell r="F2569">
            <v>-5402.52</v>
          </cell>
          <cell r="K2569">
            <v>0</v>
          </cell>
          <cell r="O2569">
            <v>0</v>
          </cell>
          <cell r="U2569">
            <v>41275</v>
          </cell>
        </row>
        <row r="2570">
          <cell r="C2570">
            <v>62</v>
          </cell>
          <cell r="F2570">
            <v>841694.68</v>
          </cell>
          <cell r="K2570">
            <v>151456.82</v>
          </cell>
          <cell r="O2570">
            <v>464868.52</v>
          </cell>
          <cell r="U2570">
            <v>41275</v>
          </cell>
        </row>
        <row r="2571">
          <cell r="C2571">
            <v>64</v>
          </cell>
          <cell r="F2571">
            <v>847906.65</v>
          </cell>
          <cell r="K2571">
            <v>152781.81</v>
          </cell>
          <cell r="O2571">
            <v>468684.98</v>
          </cell>
          <cell r="U2571">
            <v>41275</v>
          </cell>
        </row>
        <row r="2572">
          <cell r="C2572">
            <v>66</v>
          </cell>
          <cell r="F2572">
            <v>61545.38</v>
          </cell>
          <cell r="K2572">
            <v>11095.2</v>
          </cell>
          <cell r="O2572">
            <v>34036.47</v>
          </cell>
          <cell r="U2572">
            <v>41275</v>
          </cell>
        </row>
        <row r="2573">
          <cell r="C2573">
            <v>68</v>
          </cell>
          <cell r="F2573">
            <v>6222.83</v>
          </cell>
          <cell r="K2573">
            <v>1122.49</v>
          </cell>
          <cell r="O2573">
            <v>3443.43</v>
          </cell>
          <cell r="U2573">
            <v>41275</v>
          </cell>
        </row>
        <row r="2574">
          <cell r="C2574">
            <v>64</v>
          </cell>
          <cell r="F2574">
            <v>80189.320000000007</v>
          </cell>
          <cell r="K2574">
            <v>8799.24</v>
          </cell>
          <cell r="O2574">
            <v>26993.21</v>
          </cell>
          <cell r="U2574">
            <v>41275</v>
          </cell>
        </row>
        <row r="2575">
          <cell r="C2575">
            <v>2</v>
          </cell>
          <cell r="F2575">
            <v>27876.46</v>
          </cell>
          <cell r="K2575">
            <v>3146.37</v>
          </cell>
          <cell r="O2575">
            <v>9652.0400000000009</v>
          </cell>
          <cell r="U2575">
            <v>41275</v>
          </cell>
        </row>
        <row r="2576">
          <cell r="C2576">
            <v>16</v>
          </cell>
          <cell r="F2576">
            <v>15</v>
          </cell>
          <cell r="K2576">
            <v>0</v>
          </cell>
          <cell r="O2576">
            <v>0</v>
          </cell>
          <cell r="U2576">
            <v>41275</v>
          </cell>
        </row>
        <row r="2577">
          <cell r="C2577">
            <v>62</v>
          </cell>
          <cell r="F2577">
            <v>931678.5</v>
          </cell>
          <cell r="K2577">
            <v>57572.42</v>
          </cell>
          <cell r="O2577">
            <v>176758.8</v>
          </cell>
          <cell r="U2577">
            <v>41275</v>
          </cell>
        </row>
        <row r="2578">
          <cell r="C2578">
            <v>64</v>
          </cell>
          <cell r="F2578">
            <v>1053370.74</v>
          </cell>
          <cell r="K2578">
            <v>60666.91</v>
          </cell>
          <cell r="O2578">
            <v>186106.33</v>
          </cell>
          <cell r="U2578">
            <v>41275</v>
          </cell>
        </row>
        <row r="2579">
          <cell r="C2579">
            <v>66</v>
          </cell>
          <cell r="F2579">
            <v>114857.64</v>
          </cell>
          <cell r="K2579">
            <v>5398.95</v>
          </cell>
          <cell r="O2579">
            <v>16562.18</v>
          </cell>
          <cell r="U2579">
            <v>41275</v>
          </cell>
        </row>
        <row r="2580">
          <cell r="C2580">
            <v>68</v>
          </cell>
          <cell r="F2580">
            <v>5660.04</v>
          </cell>
          <cell r="K2580">
            <v>372.11</v>
          </cell>
          <cell r="O2580">
            <v>1141.52</v>
          </cell>
          <cell r="U2580">
            <v>41275</v>
          </cell>
        </row>
        <row r="2581">
          <cell r="C2581">
            <v>62</v>
          </cell>
          <cell r="F2581">
            <v>10819.9</v>
          </cell>
          <cell r="K2581">
            <v>1953.02</v>
          </cell>
          <cell r="O2581">
            <v>5991.22</v>
          </cell>
          <cell r="U2581">
            <v>41275</v>
          </cell>
        </row>
        <row r="2582">
          <cell r="C2582">
            <v>64</v>
          </cell>
          <cell r="F2582">
            <v>73262.84</v>
          </cell>
          <cell r="K2582">
            <v>13020.17</v>
          </cell>
          <cell r="O2582">
            <v>39941.660000000003</v>
          </cell>
          <cell r="U2582">
            <v>41275</v>
          </cell>
        </row>
        <row r="2583">
          <cell r="C2583">
            <v>66</v>
          </cell>
          <cell r="F2583">
            <v>5428.59</v>
          </cell>
          <cell r="K2583">
            <v>979.87</v>
          </cell>
          <cell r="O2583">
            <v>3005.94</v>
          </cell>
          <cell r="U2583">
            <v>41275</v>
          </cell>
        </row>
        <row r="2584">
          <cell r="C2584">
            <v>62</v>
          </cell>
          <cell r="F2584">
            <v>13219.53</v>
          </cell>
          <cell r="K2584">
            <v>755.8</v>
          </cell>
          <cell r="O2584">
            <v>2318.54</v>
          </cell>
          <cell r="U2584">
            <v>41275</v>
          </cell>
        </row>
        <row r="2585">
          <cell r="C2585">
            <v>64</v>
          </cell>
          <cell r="F2585">
            <v>61837.96</v>
          </cell>
          <cell r="K2585">
            <v>3961.29</v>
          </cell>
          <cell r="O2585">
            <v>12151.97</v>
          </cell>
          <cell r="U2585">
            <v>41275</v>
          </cell>
        </row>
        <row r="2586">
          <cell r="C2586">
            <v>66</v>
          </cell>
          <cell r="F2586">
            <v>9615.49</v>
          </cell>
          <cell r="K2586">
            <v>495.26</v>
          </cell>
          <cell r="O2586">
            <v>1519.3</v>
          </cell>
          <cell r="U2586">
            <v>41275</v>
          </cell>
        </row>
        <row r="2587">
          <cell r="C2587">
            <v>66</v>
          </cell>
          <cell r="F2587">
            <v>4341.8900000000003</v>
          </cell>
          <cell r="K2587">
            <v>783.72</v>
          </cell>
          <cell r="O2587">
            <v>2404.1999999999998</v>
          </cell>
          <cell r="U2587">
            <v>41275</v>
          </cell>
        </row>
        <row r="2588">
          <cell r="C2588">
            <v>66</v>
          </cell>
          <cell r="F2588">
            <v>6388.63</v>
          </cell>
          <cell r="K2588">
            <v>380.32</v>
          </cell>
          <cell r="O2588">
            <v>1166.7</v>
          </cell>
          <cell r="U2588">
            <v>41275</v>
          </cell>
        </row>
        <row r="2589">
          <cell r="C2589">
            <v>62</v>
          </cell>
          <cell r="F2589">
            <v>-2637.32</v>
          </cell>
          <cell r="K2589">
            <v>0</v>
          </cell>
          <cell r="O2589">
            <v>0</v>
          </cell>
          <cell r="U2589">
            <v>41275</v>
          </cell>
        </row>
        <row r="2590">
          <cell r="C2590">
            <v>94</v>
          </cell>
          <cell r="F2590">
            <v>-7718.33</v>
          </cell>
          <cell r="K2590">
            <v>0</v>
          </cell>
          <cell r="O2590">
            <v>0</v>
          </cell>
          <cell r="U2590">
            <v>41275</v>
          </cell>
        </row>
        <row r="2591">
          <cell r="C2591">
            <v>98</v>
          </cell>
          <cell r="F2591">
            <v>-2580.15</v>
          </cell>
          <cell r="K2591">
            <v>0</v>
          </cell>
          <cell r="O2591">
            <v>0</v>
          </cell>
          <cell r="U2591">
            <v>41275</v>
          </cell>
        </row>
        <row r="2592">
          <cell r="C2592">
            <v>62</v>
          </cell>
          <cell r="F2592">
            <v>597386.73</v>
          </cell>
          <cell r="K2592">
            <v>107727.9</v>
          </cell>
          <cell r="O2592">
            <v>330474.21000000002</v>
          </cell>
          <cell r="U2592">
            <v>41275</v>
          </cell>
        </row>
        <row r="2593">
          <cell r="C2593">
            <v>64</v>
          </cell>
          <cell r="F2593">
            <v>535228.93999999994</v>
          </cell>
          <cell r="K2593">
            <v>96513.72</v>
          </cell>
          <cell r="O2593">
            <v>296072.78000000003</v>
          </cell>
          <cell r="U2593">
            <v>41275</v>
          </cell>
        </row>
        <row r="2594">
          <cell r="C2594">
            <v>66</v>
          </cell>
          <cell r="F2594">
            <v>210655.89</v>
          </cell>
          <cell r="K2594">
            <v>37195.620000000003</v>
          </cell>
          <cell r="O2594">
            <v>114104.05</v>
          </cell>
          <cell r="U2594">
            <v>41275</v>
          </cell>
        </row>
        <row r="2595">
          <cell r="C2595">
            <v>67</v>
          </cell>
          <cell r="F2595">
            <v>8682.83</v>
          </cell>
          <cell r="K2595">
            <v>1442.97</v>
          </cell>
          <cell r="O2595">
            <v>4426.58</v>
          </cell>
          <cell r="U2595">
            <v>41275</v>
          </cell>
        </row>
        <row r="2596">
          <cell r="C2596">
            <v>68</v>
          </cell>
          <cell r="F2596">
            <v>25569.759999999998</v>
          </cell>
          <cell r="K2596">
            <v>4615.3999999999996</v>
          </cell>
          <cell r="O2596">
            <v>14158.56</v>
          </cell>
          <cell r="U2596">
            <v>41275</v>
          </cell>
        </row>
        <row r="2597">
          <cell r="C2597">
            <v>62</v>
          </cell>
          <cell r="F2597">
            <v>602772.97</v>
          </cell>
          <cell r="K2597">
            <v>38645.93</v>
          </cell>
          <cell r="O2597">
            <v>118553.19</v>
          </cell>
          <cell r="U2597">
            <v>41275</v>
          </cell>
        </row>
        <row r="2598">
          <cell r="C2598">
            <v>64</v>
          </cell>
          <cell r="F2598">
            <v>569659.80000000005</v>
          </cell>
          <cell r="K2598">
            <v>35707.18</v>
          </cell>
          <cell r="O2598">
            <v>109538.06</v>
          </cell>
          <cell r="U2598">
            <v>41275</v>
          </cell>
        </row>
        <row r="2599">
          <cell r="C2599">
            <v>66</v>
          </cell>
          <cell r="F2599">
            <v>193016.08</v>
          </cell>
          <cell r="K2599">
            <v>10594.04</v>
          </cell>
          <cell r="O2599">
            <v>32499.08</v>
          </cell>
          <cell r="U2599">
            <v>41275</v>
          </cell>
        </row>
        <row r="2600">
          <cell r="C2600">
            <v>67</v>
          </cell>
          <cell r="F2600">
            <v>436.58</v>
          </cell>
          <cell r="K2600">
            <v>9.48</v>
          </cell>
          <cell r="O2600">
            <v>29.07</v>
          </cell>
          <cell r="U2600">
            <v>41275</v>
          </cell>
        </row>
        <row r="2601">
          <cell r="C2601">
            <v>68</v>
          </cell>
          <cell r="F2601">
            <v>28836.05</v>
          </cell>
          <cell r="K2601">
            <v>1883.55</v>
          </cell>
          <cell r="O2601">
            <v>5778.12</v>
          </cell>
          <cell r="U2601">
            <v>41275</v>
          </cell>
        </row>
        <row r="2602">
          <cell r="C2602">
            <v>64</v>
          </cell>
          <cell r="F2602">
            <v>15755.72</v>
          </cell>
          <cell r="K2602">
            <v>0</v>
          </cell>
          <cell r="O2602">
            <v>9905.49</v>
          </cell>
          <cell r="U2602">
            <v>41275</v>
          </cell>
        </row>
        <row r="2603">
          <cell r="C2603">
            <v>2</v>
          </cell>
          <cell r="F2603">
            <v>48806.49</v>
          </cell>
          <cell r="K2603">
            <v>5560.35</v>
          </cell>
          <cell r="O2603">
            <v>17057.310000000001</v>
          </cell>
          <cell r="U2603">
            <v>41275</v>
          </cell>
        </row>
        <row r="2604">
          <cell r="C2604">
            <v>4</v>
          </cell>
          <cell r="F2604">
            <v>2853.08</v>
          </cell>
          <cell r="K2604">
            <v>329.01</v>
          </cell>
          <cell r="O2604">
            <v>1009.28</v>
          </cell>
          <cell r="U2604">
            <v>41275</v>
          </cell>
        </row>
        <row r="2605">
          <cell r="C2605">
            <v>16</v>
          </cell>
          <cell r="F2605">
            <v>52699.77</v>
          </cell>
          <cell r="K2605">
            <v>6079.69</v>
          </cell>
          <cell r="O2605">
            <v>18650.48</v>
          </cell>
          <cell r="U2605">
            <v>41275</v>
          </cell>
        </row>
        <row r="2606">
          <cell r="C2606">
            <v>66</v>
          </cell>
          <cell r="F2606">
            <v>92454.02</v>
          </cell>
          <cell r="K2606">
            <v>10727.6</v>
          </cell>
          <cell r="O2606">
            <v>32802.92</v>
          </cell>
          <cell r="U2606">
            <v>41275</v>
          </cell>
        </row>
        <row r="2607">
          <cell r="C2607">
            <v>4</v>
          </cell>
          <cell r="F2607">
            <v>9.35</v>
          </cell>
          <cell r="K2607">
            <v>0.76</v>
          </cell>
          <cell r="O2607">
            <v>2.3199999999999998</v>
          </cell>
          <cell r="U2607">
            <v>41275</v>
          </cell>
        </row>
        <row r="2608">
          <cell r="C2608">
            <v>16</v>
          </cell>
          <cell r="F2608">
            <v>106.36</v>
          </cell>
          <cell r="K2608">
            <v>7.82</v>
          </cell>
          <cell r="O2608">
            <v>23.9</v>
          </cell>
          <cell r="U2608">
            <v>41275</v>
          </cell>
        </row>
        <row r="2609">
          <cell r="C2609">
            <v>2</v>
          </cell>
          <cell r="F2609">
            <v>46389.120000000003</v>
          </cell>
          <cell r="K2609">
            <v>4248.8</v>
          </cell>
          <cell r="O2609">
            <v>13034.14</v>
          </cell>
          <cell r="U2609">
            <v>41275</v>
          </cell>
        </row>
        <row r="2610">
          <cell r="C2610">
            <v>15</v>
          </cell>
          <cell r="F2610">
            <v>3</v>
          </cell>
          <cell r="K2610">
            <v>0.01</v>
          </cell>
          <cell r="O2610">
            <v>0</v>
          </cell>
          <cell r="U2610">
            <v>41275</v>
          </cell>
        </row>
        <row r="2611">
          <cell r="C2611">
            <v>16</v>
          </cell>
          <cell r="F2611">
            <v>1459.5</v>
          </cell>
          <cell r="K2611">
            <v>124.72</v>
          </cell>
          <cell r="O2611">
            <v>381.56</v>
          </cell>
          <cell r="U2611">
            <v>41275</v>
          </cell>
        </row>
        <row r="2612">
          <cell r="C2612">
            <v>2</v>
          </cell>
          <cell r="F2612">
            <v>227.24</v>
          </cell>
          <cell r="K2612">
            <v>0</v>
          </cell>
          <cell r="O2612">
            <v>0</v>
          </cell>
          <cell r="U2612">
            <v>41275</v>
          </cell>
        </row>
        <row r="2613">
          <cell r="C2613">
            <v>62</v>
          </cell>
          <cell r="F2613">
            <v>1546.08</v>
          </cell>
          <cell r="K2613">
            <v>0</v>
          </cell>
          <cell r="O2613">
            <v>0</v>
          </cell>
          <cell r="U2613">
            <v>41275</v>
          </cell>
        </row>
        <row r="2614">
          <cell r="C2614">
            <v>64</v>
          </cell>
          <cell r="F2614">
            <v>247.19</v>
          </cell>
          <cell r="K2614">
            <v>0</v>
          </cell>
          <cell r="O2614">
            <v>0</v>
          </cell>
          <cell r="U2614">
            <v>41275</v>
          </cell>
        </row>
        <row r="2615">
          <cell r="C2615">
            <v>66</v>
          </cell>
          <cell r="F2615">
            <v>87.12</v>
          </cell>
          <cell r="K2615">
            <v>0</v>
          </cell>
          <cell r="O2615">
            <v>0</v>
          </cell>
          <cell r="U2615">
            <v>41275</v>
          </cell>
        </row>
        <row r="2616">
          <cell r="C2616">
            <v>2</v>
          </cell>
          <cell r="F2616">
            <v>117</v>
          </cell>
          <cell r="K2616">
            <v>0</v>
          </cell>
          <cell r="O2616">
            <v>0</v>
          </cell>
          <cell r="U2616">
            <v>41275</v>
          </cell>
        </row>
        <row r="2617">
          <cell r="C2617">
            <v>16</v>
          </cell>
          <cell r="F2617">
            <v>13</v>
          </cell>
          <cell r="K2617">
            <v>0</v>
          </cell>
          <cell r="O2617">
            <v>0</v>
          </cell>
          <cell r="U2617">
            <v>41275</v>
          </cell>
        </row>
        <row r="2618">
          <cell r="C2618">
            <v>62</v>
          </cell>
          <cell r="F2618">
            <v>143</v>
          </cell>
          <cell r="K2618">
            <v>0</v>
          </cell>
          <cell r="O2618">
            <v>0</v>
          </cell>
          <cell r="U2618">
            <v>41275</v>
          </cell>
        </row>
        <row r="2619">
          <cell r="C2619">
            <v>64</v>
          </cell>
          <cell r="F2619">
            <v>104</v>
          </cell>
          <cell r="K2619">
            <v>0</v>
          </cell>
          <cell r="O2619">
            <v>0</v>
          </cell>
          <cell r="U2619">
            <v>41275</v>
          </cell>
        </row>
        <row r="2620">
          <cell r="C2620">
            <v>66</v>
          </cell>
          <cell r="F2620">
            <v>78</v>
          </cell>
          <cell r="K2620">
            <v>0</v>
          </cell>
          <cell r="O2620">
            <v>0</v>
          </cell>
          <cell r="U2620">
            <v>41275</v>
          </cell>
        </row>
        <row r="2621">
          <cell r="C2621">
            <v>68</v>
          </cell>
          <cell r="F2621">
            <v>13</v>
          </cell>
          <cell r="K2621">
            <v>0</v>
          </cell>
          <cell r="O2621">
            <v>0</v>
          </cell>
          <cell r="U2621">
            <v>41275</v>
          </cell>
        </row>
        <row r="2622">
          <cell r="C2622">
            <v>62</v>
          </cell>
          <cell r="F2622">
            <v>12985.88</v>
          </cell>
          <cell r="K2622">
            <v>0</v>
          </cell>
          <cell r="O2622">
            <v>0</v>
          </cell>
          <cell r="U2622">
            <v>41275</v>
          </cell>
        </row>
        <row r="2623">
          <cell r="C2623">
            <v>64</v>
          </cell>
          <cell r="F2623">
            <v>3250</v>
          </cell>
          <cell r="K2623">
            <v>0</v>
          </cell>
          <cell r="O2623">
            <v>0</v>
          </cell>
          <cell r="U2623">
            <v>41275</v>
          </cell>
        </row>
        <row r="2624">
          <cell r="C2624">
            <v>66</v>
          </cell>
          <cell r="F2624">
            <v>13806</v>
          </cell>
          <cell r="K2624">
            <v>0</v>
          </cell>
          <cell r="O2624">
            <v>0</v>
          </cell>
          <cell r="U2624">
            <v>41275</v>
          </cell>
        </row>
        <row r="2625">
          <cell r="C2625">
            <v>1</v>
          </cell>
          <cell r="F2625">
            <v>21.39</v>
          </cell>
          <cell r="K2625">
            <v>1.37</v>
          </cell>
          <cell r="O2625">
            <v>4.2</v>
          </cell>
          <cell r="U2625">
            <v>41275</v>
          </cell>
        </row>
        <row r="2626">
          <cell r="C2626">
            <v>2</v>
          </cell>
          <cell r="F2626">
            <v>299.45999999999998</v>
          </cell>
          <cell r="K2626">
            <v>19.18</v>
          </cell>
          <cell r="O2626">
            <v>58.8</v>
          </cell>
          <cell r="U2626">
            <v>41275</v>
          </cell>
        </row>
        <row r="2627">
          <cell r="C2627">
            <v>16</v>
          </cell>
          <cell r="F2627">
            <v>470.58</v>
          </cell>
          <cell r="K2627">
            <v>30.14</v>
          </cell>
          <cell r="O2627">
            <v>92.4</v>
          </cell>
          <cell r="U2627">
            <v>41275</v>
          </cell>
        </row>
        <row r="2628">
          <cell r="C2628">
            <v>0</v>
          </cell>
          <cell r="F2628">
            <v>1445.09</v>
          </cell>
          <cell r="K2628">
            <v>59.36</v>
          </cell>
          <cell r="O2628">
            <v>179.93</v>
          </cell>
          <cell r="U2628">
            <v>41275</v>
          </cell>
        </row>
        <row r="2629">
          <cell r="C2629">
            <v>1</v>
          </cell>
          <cell r="F2629">
            <v>121.48</v>
          </cell>
          <cell r="K2629">
            <v>4.3899999999999997</v>
          </cell>
          <cell r="O2629">
            <v>13.45</v>
          </cell>
          <cell r="U2629">
            <v>41275</v>
          </cell>
        </row>
        <row r="2630">
          <cell r="C2630">
            <v>2</v>
          </cell>
          <cell r="F2630">
            <v>298.55</v>
          </cell>
          <cell r="K2630">
            <v>11.56</v>
          </cell>
          <cell r="O2630">
            <v>35.020000000000003</v>
          </cell>
          <cell r="U2630">
            <v>41275</v>
          </cell>
        </row>
        <row r="2631">
          <cell r="C2631">
            <v>4</v>
          </cell>
          <cell r="F2631">
            <v>8.19</v>
          </cell>
          <cell r="K2631">
            <v>0.34</v>
          </cell>
          <cell r="O2631">
            <v>1.03</v>
          </cell>
          <cell r="U2631">
            <v>41275</v>
          </cell>
        </row>
        <row r="2632">
          <cell r="C2632">
            <v>16</v>
          </cell>
          <cell r="F2632">
            <v>19.25</v>
          </cell>
          <cell r="K2632">
            <v>0.68</v>
          </cell>
          <cell r="O2632">
            <v>2.06</v>
          </cell>
          <cell r="U2632">
            <v>41275</v>
          </cell>
        </row>
        <row r="2633">
          <cell r="C2633">
            <v>0</v>
          </cell>
          <cell r="F2633">
            <v>-80.13</v>
          </cell>
          <cell r="K2633">
            <v>-1.36</v>
          </cell>
          <cell r="O2633">
            <v>-10.3</v>
          </cell>
          <cell r="U2633">
            <v>41275</v>
          </cell>
        </row>
        <row r="2634">
          <cell r="C2634">
            <v>2</v>
          </cell>
          <cell r="F2634">
            <v>-13.35</v>
          </cell>
          <cell r="K2634">
            <v>-0.5</v>
          </cell>
          <cell r="O2634">
            <v>-1.67</v>
          </cell>
          <cell r="U2634">
            <v>41275</v>
          </cell>
        </row>
        <row r="2635">
          <cell r="C2635">
            <v>0</v>
          </cell>
          <cell r="F2635">
            <v>11.61</v>
          </cell>
          <cell r="K2635">
            <v>0.34</v>
          </cell>
          <cell r="O2635">
            <v>1.06</v>
          </cell>
          <cell r="U2635">
            <v>41275</v>
          </cell>
        </row>
        <row r="2636">
          <cell r="C2636">
            <v>1</v>
          </cell>
          <cell r="F2636">
            <v>1080.3900000000001</v>
          </cell>
          <cell r="K2636">
            <v>35.659999999999997</v>
          </cell>
          <cell r="O2636">
            <v>110.12</v>
          </cell>
          <cell r="U2636">
            <v>41275</v>
          </cell>
        </row>
        <row r="2637">
          <cell r="C2637">
            <v>2</v>
          </cell>
          <cell r="F2637">
            <v>565.82000000000005</v>
          </cell>
          <cell r="K2637">
            <v>22.18</v>
          </cell>
          <cell r="O2637">
            <v>67.81</v>
          </cell>
          <cell r="U2637">
            <v>41275</v>
          </cell>
        </row>
        <row r="2638">
          <cell r="C2638">
            <v>15</v>
          </cell>
          <cell r="F2638">
            <v>93.72</v>
          </cell>
          <cell r="K2638">
            <v>6.6</v>
          </cell>
          <cell r="O2638">
            <v>20.239999999999998</v>
          </cell>
          <cell r="U2638">
            <v>41275</v>
          </cell>
        </row>
        <row r="2639">
          <cell r="C2639">
            <v>15</v>
          </cell>
          <cell r="F2639">
            <v>697.52</v>
          </cell>
          <cell r="K2639">
            <v>26.34</v>
          </cell>
          <cell r="O2639">
            <v>80.790000000000006</v>
          </cell>
          <cell r="U2639">
            <v>41275</v>
          </cell>
        </row>
        <row r="2640">
          <cell r="C2640">
            <v>15</v>
          </cell>
          <cell r="F2640">
            <v>4881.28</v>
          </cell>
          <cell r="K2640">
            <v>251.56</v>
          </cell>
          <cell r="O2640">
            <v>771.71</v>
          </cell>
          <cell r="U2640">
            <v>41275</v>
          </cell>
        </row>
        <row r="2641">
          <cell r="C2641">
            <v>15</v>
          </cell>
          <cell r="F2641">
            <v>37.85</v>
          </cell>
          <cell r="K2641">
            <v>2.75</v>
          </cell>
          <cell r="O2641">
            <v>8.4499999999999993</v>
          </cell>
          <cell r="U2641">
            <v>41275</v>
          </cell>
        </row>
        <row r="2642">
          <cell r="C2642">
            <v>0</v>
          </cell>
          <cell r="F2642">
            <v>511.31</v>
          </cell>
          <cell r="K2642">
            <v>37.25</v>
          </cell>
          <cell r="O2642">
            <v>114.46</v>
          </cell>
          <cell r="U2642">
            <v>41275</v>
          </cell>
        </row>
        <row r="2643">
          <cell r="C2643">
            <v>1</v>
          </cell>
          <cell r="F2643">
            <v>505.76</v>
          </cell>
          <cell r="K2643">
            <v>37.68</v>
          </cell>
          <cell r="O2643">
            <v>115.84</v>
          </cell>
          <cell r="U2643">
            <v>41275</v>
          </cell>
        </row>
        <row r="2644">
          <cell r="C2644">
            <v>2</v>
          </cell>
          <cell r="F2644">
            <v>14498.14</v>
          </cell>
          <cell r="K2644">
            <v>1120.92</v>
          </cell>
          <cell r="O2644">
            <v>3444.2</v>
          </cell>
          <cell r="U2644">
            <v>41275</v>
          </cell>
        </row>
        <row r="2645">
          <cell r="C2645">
            <v>4</v>
          </cell>
          <cell r="F2645">
            <v>895.08</v>
          </cell>
          <cell r="K2645">
            <v>72.41</v>
          </cell>
          <cell r="O2645">
            <v>222.39</v>
          </cell>
          <cell r="U2645">
            <v>41275</v>
          </cell>
        </row>
        <row r="2646">
          <cell r="C2646">
            <v>15</v>
          </cell>
          <cell r="F2646">
            <v>13.22</v>
          </cell>
          <cell r="K2646">
            <v>0.71</v>
          </cell>
          <cell r="O2646">
            <v>2.19</v>
          </cell>
          <cell r="U2646">
            <v>41275</v>
          </cell>
        </row>
        <row r="2647">
          <cell r="C2647">
            <v>16</v>
          </cell>
          <cell r="F2647">
            <v>3792.87</v>
          </cell>
          <cell r="K2647">
            <v>295.77999999999997</v>
          </cell>
          <cell r="O2647">
            <v>909.29</v>
          </cell>
          <cell r="U2647">
            <v>41275</v>
          </cell>
        </row>
        <row r="2648">
          <cell r="C2648">
            <v>17</v>
          </cell>
          <cell r="F2648">
            <v>43.42</v>
          </cell>
          <cell r="K2648">
            <v>2.81</v>
          </cell>
          <cell r="O2648">
            <v>8.65</v>
          </cell>
          <cell r="U2648">
            <v>41275</v>
          </cell>
        </row>
        <row r="2649">
          <cell r="C2649">
            <v>18</v>
          </cell>
          <cell r="F2649">
            <v>103.82</v>
          </cell>
          <cell r="K2649">
            <v>7.01</v>
          </cell>
          <cell r="O2649">
            <v>21.57</v>
          </cell>
          <cell r="U2649">
            <v>41275</v>
          </cell>
        </row>
        <row r="2650">
          <cell r="C2650">
            <v>2</v>
          </cell>
          <cell r="F2650">
            <v>-115.72</v>
          </cell>
          <cell r="K2650">
            <v>-2.63</v>
          </cell>
          <cell r="O2650">
            <v>-19.71</v>
          </cell>
          <cell r="U2650">
            <v>41275</v>
          </cell>
        </row>
        <row r="2651">
          <cell r="C2651">
            <v>0</v>
          </cell>
          <cell r="F2651">
            <v>9776.36</v>
          </cell>
          <cell r="K2651">
            <v>498.2</v>
          </cell>
          <cell r="O2651">
            <v>1534.28</v>
          </cell>
          <cell r="U2651">
            <v>41275</v>
          </cell>
        </row>
        <row r="2652">
          <cell r="C2652">
            <v>1</v>
          </cell>
          <cell r="F2652">
            <v>4445.13</v>
          </cell>
          <cell r="K2652">
            <v>193.43</v>
          </cell>
          <cell r="O2652">
            <v>595.65</v>
          </cell>
          <cell r="U2652">
            <v>41275</v>
          </cell>
        </row>
        <row r="2653">
          <cell r="C2653">
            <v>2</v>
          </cell>
          <cell r="F2653">
            <v>11598.9</v>
          </cell>
          <cell r="K2653">
            <v>716.47</v>
          </cell>
          <cell r="O2653">
            <v>2201.73</v>
          </cell>
          <cell r="U2653">
            <v>41275</v>
          </cell>
        </row>
        <row r="2654">
          <cell r="C2654">
            <v>4</v>
          </cell>
          <cell r="F2654">
            <v>1217.45</v>
          </cell>
          <cell r="K2654">
            <v>83.57</v>
          </cell>
          <cell r="O2654">
            <v>256.37</v>
          </cell>
          <cell r="U2654">
            <v>41275</v>
          </cell>
        </row>
        <row r="2655">
          <cell r="C2655">
            <v>15</v>
          </cell>
          <cell r="F2655">
            <v>64.47</v>
          </cell>
          <cell r="K2655">
            <v>1.02</v>
          </cell>
          <cell r="O2655">
            <v>3.18</v>
          </cell>
          <cell r="U2655">
            <v>41275</v>
          </cell>
        </row>
        <row r="2656">
          <cell r="C2656">
            <v>16</v>
          </cell>
          <cell r="F2656">
            <v>2107.0100000000002</v>
          </cell>
          <cell r="K2656">
            <v>110.94</v>
          </cell>
          <cell r="O2656">
            <v>341.43</v>
          </cell>
          <cell r="U2656">
            <v>41275</v>
          </cell>
        </row>
        <row r="2657">
          <cell r="C2657">
            <v>17</v>
          </cell>
          <cell r="F2657">
            <v>16.14</v>
          </cell>
          <cell r="K2657">
            <v>0.68</v>
          </cell>
          <cell r="O2657">
            <v>2.12</v>
          </cell>
          <cell r="U2657">
            <v>41275</v>
          </cell>
        </row>
        <row r="2658">
          <cell r="C2658">
            <v>18</v>
          </cell>
          <cell r="F2658">
            <v>22.1</v>
          </cell>
          <cell r="K2658">
            <v>1.19</v>
          </cell>
          <cell r="O2658">
            <v>3.66</v>
          </cell>
          <cell r="U2658">
            <v>41275</v>
          </cell>
        </row>
        <row r="2659">
          <cell r="C2659">
            <v>0</v>
          </cell>
          <cell r="F2659">
            <v>-8.07</v>
          </cell>
          <cell r="K2659">
            <v>-0.34</v>
          </cell>
          <cell r="O2659">
            <v>-1.06</v>
          </cell>
          <cell r="U2659">
            <v>41275</v>
          </cell>
        </row>
        <row r="2660">
          <cell r="C2660">
            <v>2</v>
          </cell>
          <cell r="F2660">
            <v>-158.66</v>
          </cell>
          <cell r="K2660">
            <v>-4.92</v>
          </cell>
          <cell r="O2660">
            <v>-36.81</v>
          </cell>
          <cell r="U2660">
            <v>41275</v>
          </cell>
        </row>
        <row r="2661">
          <cell r="C2661">
            <v>1</v>
          </cell>
          <cell r="F2661">
            <v>112.72</v>
          </cell>
          <cell r="K2661">
            <v>4.8</v>
          </cell>
          <cell r="O2661">
            <v>14.64</v>
          </cell>
          <cell r="U2661">
            <v>41275</v>
          </cell>
        </row>
        <row r="2662">
          <cell r="C2662">
            <v>2</v>
          </cell>
          <cell r="F2662">
            <v>258.88</v>
          </cell>
          <cell r="K2662">
            <v>10.25</v>
          </cell>
          <cell r="O2662">
            <v>31.36</v>
          </cell>
          <cell r="U2662">
            <v>41275</v>
          </cell>
        </row>
        <row r="2663">
          <cell r="C2663">
            <v>0</v>
          </cell>
          <cell r="F2663">
            <v>-183729.7</v>
          </cell>
          <cell r="K2663">
            <v>-9757.39</v>
          </cell>
          <cell r="O2663">
            <v>-47046.47</v>
          </cell>
          <cell r="U2663">
            <v>41275</v>
          </cell>
        </row>
        <row r="2664">
          <cell r="C2664">
            <v>1</v>
          </cell>
          <cell r="F2664">
            <v>-5228.58</v>
          </cell>
          <cell r="K2664">
            <v>-378.16</v>
          </cell>
          <cell r="O2664">
            <v>-1507.28</v>
          </cell>
          <cell r="U2664">
            <v>41275</v>
          </cell>
        </row>
        <row r="2665">
          <cell r="C2665">
            <v>60</v>
          </cell>
          <cell r="F2665">
            <v>-3.09</v>
          </cell>
          <cell r="K2665">
            <v>0</v>
          </cell>
          <cell r="O2665">
            <v>-0.9</v>
          </cell>
          <cell r="U2665">
            <v>41275</v>
          </cell>
        </row>
        <row r="2666">
          <cell r="C2666">
            <v>0</v>
          </cell>
          <cell r="F2666">
            <v>5490</v>
          </cell>
          <cell r="K2666">
            <v>0</v>
          </cell>
          <cell r="O2666">
            <v>1744.23</v>
          </cell>
          <cell r="U2666">
            <v>41275</v>
          </cell>
        </row>
        <row r="2667">
          <cell r="C2667">
            <v>0</v>
          </cell>
          <cell r="F2667">
            <v>14177510.310000001</v>
          </cell>
          <cell r="K2667">
            <v>1286370.8700000001</v>
          </cell>
          <cell r="O2667">
            <v>3964068.41</v>
          </cell>
          <cell r="U2667">
            <v>41275</v>
          </cell>
        </row>
        <row r="2668">
          <cell r="C2668">
            <v>1</v>
          </cell>
          <cell r="F2668">
            <v>147182.14000000001</v>
          </cell>
          <cell r="K2668">
            <v>13074.74</v>
          </cell>
          <cell r="O2668">
            <v>40185.82</v>
          </cell>
          <cell r="U2668">
            <v>41275</v>
          </cell>
        </row>
        <row r="2669">
          <cell r="C2669">
            <v>16</v>
          </cell>
          <cell r="F2669">
            <v>37.130000000000003</v>
          </cell>
          <cell r="K2669">
            <v>2.65</v>
          </cell>
          <cell r="O2669">
            <v>8.1300000000000008</v>
          </cell>
          <cell r="U2669">
            <v>41275</v>
          </cell>
        </row>
        <row r="2670">
          <cell r="C2670">
            <v>60</v>
          </cell>
          <cell r="F2670">
            <v>367.44</v>
          </cell>
          <cell r="K2670">
            <v>34.450000000000003</v>
          </cell>
          <cell r="O2670">
            <v>105.69</v>
          </cell>
          <cell r="U2670">
            <v>41275</v>
          </cell>
        </row>
        <row r="2671">
          <cell r="C2671">
            <v>15</v>
          </cell>
          <cell r="F2671">
            <v>51.25</v>
          </cell>
          <cell r="K2671">
            <v>9.09</v>
          </cell>
          <cell r="O2671">
            <v>27.89</v>
          </cell>
          <cell r="U2671">
            <v>41275</v>
          </cell>
        </row>
        <row r="2672">
          <cell r="C2672">
            <v>15</v>
          </cell>
          <cell r="F2672">
            <v>5.43</v>
          </cell>
          <cell r="K2672">
            <v>0.34</v>
          </cell>
          <cell r="O2672">
            <v>1.06</v>
          </cell>
          <cell r="U2672">
            <v>41275</v>
          </cell>
        </row>
        <row r="2673">
          <cell r="C2673">
            <v>15</v>
          </cell>
          <cell r="F2673">
            <v>374</v>
          </cell>
          <cell r="K2673">
            <v>66.34</v>
          </cell>
          <cell r="O2673">
            <v>203.46</v>
          </cell>
          <cell r="U2673">
            <v>41275</v>
          </cell>
        </row>
        <row r="2674">
          <cell r="C2674">
            <v>2</v>
          </cell>
          <cell r="F2674">
            <v>2611.96</v>
          </cell>
          <cell r="K2674">
            <v>146.78</v>
          </cell>
          <cell r="O2674">
            <v>450.31</v>
          </cell>
          <cell r="U2674">
            <v>41275</v>
          </cell>
        </row>
        <row r="2675">
          <cell r="C2675">
            <v>15</v>
          </cell>
          <cell r="F2675">
            <v>14469.53</v>
          </cell>
          <cell r="K2675">
            <v>886.88</v>
          </cell>
          <cell r="O2675">
            <v>2720.5</v>
          </cell>
          <cell r="U2675">
            <v>41275</v>
          </cell>
        </row>
        <row r="2676">
          <cell r="C2676">
            <v>15</v>
          </cell>
          <cell r="F2676">
            <v>342.68</v>
          </cell>
          <cell r="K2676">
            <v>15.16</v>
          </cell>
          <cell r="O2676">
            <v>46.59</v>
          </cell>
          <cell r="U2676">
            <v>41275</v>
          </cell>
        </row>
        <row r="2677">
          <cell r="C2677">
            <v>15</v>
          </cell>
          <cell r="F2677">
            <v>409.96</v>
          </cell>
          <cell r="K2677">
            <v>24.45</v>
          </cell>
          <cell r="O2677">
            <v>75.099999999999994</v>
          </cell>
          <cell r="U2677">
            <v>41275</v>
          </cell>
        </row>
        <row r="2678">
          <cell r="C2678">
            <v>2</v>
          </cell>
          <cell r="F2678">
            <v>20.95</v>
          </cell>
          <cell r="K2678">
            <v>1.37</v>
          </cell>
          <cell r="O2678">
            <v>4.2</v>
          </cell>
          <cell r="U2678">
            <v>41275</v>
          </cell>
        </row>
        <row r="2679">
          <cell r="C2679">
            <v>15</v>
          </cell>
          <cell r="F2679">
            <v>2366.92</v>
          </cell>
          <cell r="K2679">
            <v>120.74</v>
          </cell>
          <cell r="O2679">
            <v>370.75</v>
          </cell>
          <cell r="U2679">
            <v>41275</v>
          </cell>
        </row>
        <row r="2680">
          <cell r="C2680">
            <v>2</v>
          </cell>
          <cell r="F2680">
            <v>49.09</v>
          </cell>
          <cell r="K2680">
            <v>2.95</v>
          </cell>
          <cell r="O2680">
            <v>9.11</v>
          </cell>
          <cell r="U2680">
            <v>41275</v>
          </cell>
        </row>
        <row r="2681">
          <cell r="C2681">
            <v>15</v>
          </cell>
          <cell r="F2681">
            <v>100901.49</v>
          </cell>
          <cell r="K2681">
            <v>6618.89</v>
          </cell>
          <cell r="O2681">
            <v>22246.44</v>
          </cell>
          <cell r="U2681">
            <v>41275</v>
          </cell>
        </row>
        <row r="2682">
          <cell r="C2682">
            <v>2</v>
          </cell>
          <cell r="F2682">
            <v>1439.19</v>
          </cell>
          <cell r="K2682">
            <v>28.14</v>
          </cell>
          <cell r="O2682">
            <v>86.39</v>
          </cell>
          <cell r="U2682">
            <v>41275</v>
          </cell>
        </row>
        <row r="2683">
          <cell r="C2683">
            <v>15</v>
          </cell>
          <cell r="F2683">
            <v>7460.72</v>
          </cell>
          <cell r="K2683">
            <v>208.31</v>
          </cell>
          <cell r="O2683">
            <v>638.9</v>
          </cell>
          <cell r="U2683">
            <v>41275</v>
          </cell>
        </row>
        <row r="2684">
          <cell r="C2684">
            <v>15</v>
          </cell>
          <cell r="F2684">
            <v>34.659999999999997</v>
          </cell>
          <cell r="K2684">
            <v>1.23</v>
          </cell>
          <cell r="O2684">
            <v>3.76</v>
          </cell>
          <cell r="U2684">
            <v>41275</v>
          </cell>
        </row>
        <row r="2685">
          <cell r="C2685">
            <v>2</v>
          </cell>
          <cell r="F2685">
            <v>2013.34</v>
          </cell>
          <cell r="K2685">
            <v>47.42</v>
          </cell>
          <cell r="O2685">
            <v>145.51</v>
          </cell>
          <cell r="U2685">
            <v>41275</v>
          </cell>
        </row>
        <row r="2686">
          <cell r="C2686">
            <v>15</v>
          </cell>
          <cell r="F2686">
            <v>13274.88</v>
          </cell>
          <cell r="K2686">
            <v>434</v>
          </cell>
          <cell r="O2686">
            <v>1764.85</v>
          </cell>
          <cell r="U2686">
            <v>41275</v>
          </cell>
        </row>
        <row r="2687">
          <cell r="C2687">
            <v>15</v>
          </cell>
          <cell r="F2687">
            <v>3794.04</v>
          </cell>
          <cell r="K2687">
            <v>220.51</v>
          </cell>
          <cell r="O2687">
            <v>676.54</v>
          </cell>
          <cell r="U2687">
            <v>41275</v>
          </cell>
        </row>
        <row r="2688">
          <cell r="C2688">
            <v>15</v>
          </cell>
          <cell r="F2688">
            <v>127.73</v>
          </cell>
          <cell r="K2688">
            <v>18.62</v>
          </cell>
          <cell r="O2688">
            <v>57.11</v>
          </cell>
          <cell r="U2688">
            <v>41275</v>
          </cell>
        </row>
        <row r="2689">
          <cell r="C2689">
            <v>0</v>
          </cell>
          <cell r="F2689">
            <v>79.89</v>
          </cell>
          <cell r="K2689">
            <v>6.12</v>
          </cell>
          <cell r="O2689">
            <v>18.809999999999999</v>
          </cell>
          <cell r="U2689">
            <v>41275</v>
          </cell>
        </row>
        <row r="2690">
          <cell r="C2690">
            <v>2</v>
          </cell>
          <cell r="F2690">
            <v>210.34</v>
          </cell>
          <cell r="K2690">
            <v>22.89</v>
          </cell>
          <cell r="O2690">
            <v>70.14</v>
          </cell>
          <cell r="U2690">
            <v>41275</v>
          </cell>
        </row>
        <row r="2691">
          <cell r="C2691">
            <v>16</v>
          </cell>
          <cell r="F2691">
            <v>10.86</v>
          </cell>
          <cell r="K2691">
            <v>1.36</v>
          </cell>
          <cell r="O2691">
            <v>4.17</v>
          </cell>
          <cell r="U2691">
            <v>41275</v>
          </cell>
        </row>
        <row r="2692">
          <cell r="C2692">
            <v>2</v>
          </cell>
          <cell r="F2692">
            <v>21.32</v>
          </cell>
          <cell r="K2692">
            <v>1.04</v>
          </cell>
          <cell r="O2692">
            <v>3.19</v>
          </cell>
          <cell r="U2692">
            <v>41275</v>
          </cell>
        </row>
        <row r="2693">
          <cell r="C2693">
            <v>16</v>
          </cell>
          <cell r="F2693">
            <v>2924.52</v>
          </cell>
          <cell r="K2693">
            <v>210.03</v>
          </cell>
          <cell r="O2693">
            <v>644.29</v>
          </cell>
          <cell r="U2693">
            <v>41275</v>
          </cell>
        </row>
        <row r="2694">
          <cell r="C2694">
            <v>0</v>
          </cell>
          <cell r="F2694">
            <v>37.68</v>
          </cell>
          <cell r="K2694">
            <v>2.75</v>
          </cell>
          <cell r="O2694">
            <v>8.4499999999999993</v>
          </cell>
          <cell r="U2694">
            <v>41275</v>
          </cell>
        </row>
        <row r="2695">
          <cell r="C2695">
            <v>2</v>
          </cell>
          <cell r="F2695">
            <v>24.6</v>
          </cell>
          <cell r="K2695">
            <v>1.56</v>
          </cell>
          <cell r="O2695">
            <v>4.8099999999999996</v>
          </cell>
          <cell r="U2695">
            <v>41275</v>
          </cell>
        </row>
        <row r="2696">
          <cell r="C2696">
            <v>15</v>
          </cell>
          <cell r="F2696">
            <v>40.950000000000003</v>
          </cell>
          <cell r="K2696">
            <v>3.99</v>
          </cell>
          <cell r="O2696">
            <v>12.21</v>
          </cell>
          <cell r="U2696">
            <v>41275</v>
          </cell>
        </row>
        <row r="2697">
          <cell r="C2697">
            <v>15</v>
          </cell>
          <cell r="F2697">
            <v>58.16</v>
          </cell>
          <cell r="K2697">
            <v>4.1500000000000004</v>
          </cell>
          <cell r="O2697">
            <v>12.77</v>
          </cell>
          <cell r="U2697">
            <v>41275</v>
          </cell>
        </row>
        <row r="2698">
          <cell r="C2698">
            <v>0</v>
          </cell>
          <cell r="F2698">
            <v>21.95</v>
          </cell>
          <cell r="K2698">
            <v>1.5</v>
          </cell>
          <cell r="O2698">
            <v>4.6100000000000003</v>
          </cell>
          <cell r="U2698">
            <v>41275</v>
          </cell>
        </row>
        <row r="2699">
          <cell r="C2699">
            <v>2</v>
          </cell>
          <cell r="F2699">
            <v>34.21</v>
          </cell>
          <cell r="K2699">
            <v>3.04</v>
          </cell>
          <cell r="O2699">
            <v>9.32</v>
          </cell>
          <cell r="U2699">
            <v>41275</v>
          </cell>
        </row>
        <row r="2700">
          <cell r="C2700">
            <v>15</v>
          </cell>
          <cell r="F2700">
            <v>11.88</v>
          </cell>
          <cell r="K2700">
            <v>0.9</v>
          </cell>
          <cell r="O2700">
            <v>2.76</v>
          </cell>
          <cell r="U2700">
            <v>41275</v>
          </cell>
        </row>
        <row r="2701">
          <cell r="C2701">
            <v>16</v>
          </cell>
          <cell r="F2701">
            <v>12.88</v>
          </cell>
          <cell r="K2701">
            <v>1.08</v>
          </cell>
          <cell r="O2701">
            <v>3.3</v>
          </cell>
          <cell r="U2701">
            <v>41275</v>
          </cell>
        </row>
        <row r="2702">
          <cell r="C2702">
            <v>2</v>
          </cell>
          <cell r="F2702">
            <v>11.26</v>
          </cell>
          <cell r="K2702">
            <v>1.36</v>
          </cell>
          <cell r="O2702">
            <v>4.17</v>
          </cell>
          <cell r="U2702">
            <v>41275</v>
          </cell>
        </row>
        <row r="2703">
          <cell r="C2703">
            <v>15</v>
          </cell>
          <cell r="F2703">
            <v>63.49</v>
          </cell>
          <cell r="K2703">
            <v>4.8</v>
          </cell>
          <cell r="O2703">
            <v>14.77</v>
          </cell>
          <cell r="U2703">
            <v>41275</v>
          </cell>
        </row>
        <row r="2704">
          <cell r="C2704">
            <v>15</v>
          </cell>
          <cell r="F2704">
            <v>3493.38</v>
          </cell>
          <cell r="K2704">
            <v>618.37</v>
          </cell>
          <cell r="O2704">
            <v>1854.33</v>
          </cell>
          <cell r="U2704">
            <v>41275</v>
          </cell>
        </row>
        <row r="2705">
          <cell r="C2705">
            <v>2</v>
          </cell>
          <cell r="F2705">
            <v>1.26</v>
          </cell>
          <cell r="K2705">
            <v>0.16</v>
          </cell>
          <cell r="O2705">
            <v>0.46</v>
          </cell>
          <cell r="U2705">
            <v>41275</v>
          </cell>
        </row>
        <row r="2706">
          <cell r="C2706">
            <v>15</v>
          </cell>
          <cell r="F2706">
            <v>4378.3599999999997</v>
          </cell>
          <cell r="K2706">
            <v>531.24</v>
          </cell>
          <cell r="O2706">
            <v>1628.68</v>
          </cell>
          <cell r="U2706">
            <v>41275</v>
          </cell>
        </row>
        <row r="2707">
          <cell r="C2707">
            <v>94</v>
          </cell>
          <cell r="F2707">
            <v>-3465.97</v>
          </cell>
          <cell r="K2707">
            <v>0</v>
          </cell>
          <cell r="O2707">
            <v>0</v>
          </cell>
          <cell r="U2707">
            <v>41275</v>
          </cell>
        </row>
        <row r="2708">
          <cell r="C2708">
            <v>98</v>
          </cell>
          <cell r="F2708">
            <v>-7188.93</v>
          </cell>
          <cell r="K2708">
            <v>0</v>
          </cell>
          <cell r="O2708">
            <v>0</v>
          </cell>
          <cell r="U2708">
            <v>41275</v>
          </cell>
        </row>
        <row r="2709">
          <cell r="C2709">
            <v>62</v>
          </cell>
          <cell r="F2709">
            <v>52765.14</v>
          </cell>
          <cell r="K2709">
            <v>8357.7099999999991</v>
          </cell>
          <cell r="O2709">
            <v>25638.74</v>
          </cell>
          <cell r="U2709">
            <v>41275</v>
          </cell>
        </row>
        <row r="2710">
          <cell r="C2710">
            <v>64</v>
          </cell>
          <cell r="F2710">
            <v>366173.47</v>
          </cell>
          <cell r="K2710">
            <v>58017.57</v>
          </cell>
          <cell r="O2710">
            <v>177979.08</v>
          </cell>
          <cell r="U2710">
            <v>41275</v>
          </cell>
        </row>
        <row r="2711">
          <cell r="C2711">
            <v>66</v>
          </cell>
          <cell r="F2711">
            <v>45599.66</v>
          </cell>
          <cell r="K2711">
            <v>7069.04</v>
          </cell>
          <cell r="O2711">
            <v>21685.54</v>
          </cell>
          <cell r="U2711">
            <v>41275</v>
          </cell>
        </row>
        <row r="2712">
          <cell r="C2712">
            <v>64</v>
          </cell>
          <cell r="F2712">
            <v>51453.45</v>
          </cell>
          <cell r="K2712">
            <v>6680.79</v>
          </cell>
          <cell r="O2712">
            <v>20494.48</v>
          </cell>
          <cell r="U2712">
            <v>41275</v>
          </cell>
        </row>
        <row r="2713">
          <cell r="C2713">
            <v>62</v>
          </cell>
          <cell r="F2713">
            <v>74290.2</v>
          </cell>
          <cell r="K2713">
            <v>4786.54</v>
          </cell>
          <cell r="O2713">
            <v>14683.57</v>
          </cell>
          <cell r="U2713">
            <v>41275</v>
          </cell>
        </row>
        <row r="2714">
          <cell r="C2714">
            <v>64</v>
          </cell>
          <cell r="F2714">
            <v>280167.88</v>
          </cell>
          <cell r="K2714">
            <v>23527.63</v>
          </cell>
          <cell r="O2714">
            <v>72175.13</v>
          </cell>
          <cell r="U2714">
            <v>41275</v>
          </cell>
        </row>
        <row r="2715">
          <cell r="C2715">
            <v>66</v>
          </cell>
          <cell r="F2715">
            <v>31056.04</v>
          </cell>
          <cell r="K2715">
            <v>2281.66</v>
          </cell>
          <cell r="O2715">
            <v>6999.37</v>
          </cell>
          <cell r="U2715">
            <v>41275</v>
          </cell>
        </row>
        <row r="2716">
          <cell r="C2716">
            <v>64</v>
          </cell>
          <cell r="F2716">
            <v>93932.49</v>
          </cell>
          <cell r="K2716">
            <v>14848.76</v>
          </cell>
          <cell r="O2716">
            <v>45551.18</v>
          </cell>
          <cell r="U2716">
            <v>41275</v>
          </cell>
        </row>
        <row r="2717">
          <cell r="C2717">
            <v>66</v>
          </cell>
          <cell r="F2717">
            <v>70344.460000000006</v>
          </cell>
          <cell r="K2717">
            <v>11038.32</v>
          </cell>
          <cell r="O2717">
            <v>33862</v>
          </cell>
          <cell r="U2717">
            <v>41275</v>
          </cell>
        </row>
        <row r="2718">
          <cell r="C2718">
            <v>64</v>
          </cell>
          <cell r="F2718">
            <v>57432</v>
          </cell>
          <cell r="K2718">
            <v>7069.61</v>
          </cell>
          <cell r="O2718">
            <v>21687.26</v>
          </cell>
          <cell r="U2718">
            <v>41275</v>
          </cell>
        </row>
        <row r="2719">
          <cell r="C2719">
            <v>64</v>
          </cell>
          <cell r="F2719">
            <v>70625.119999999995</v>
          </cell>
          <cell r="K2719">
            <v>5807.89</v>
          </cell>
          <cell r="O2719">
            <v>17816.72</v>
          </cell>
          <cell r="U2719">
            <v>41275</v>
          </cell>
        </row>
        <row r="2720">
          <cell r="C2720">
            <v>66</v>
          </cell>
          <cell r="F2720">
            <v>45105.09</v>
          </cell>
          <cell r="K2720">
            <v>3851.25</v>
          </cell>
          <cell r="O2720">
            <v>11814.37</v>
          </cell>
          <cell r="U2720">
            <v>41275</v>
          </cell>
        </row>
        <row r="2721">
          <cell r="C2721">
            <v>64</v>
          </cell>
          <cell r="F2721">
            <v>8124.86</v>
          </cell>
          <cell r="K2721">
            <v>0</v>
          </cell>
          <cell r="O2721">
            <v>6157.88</v>
          </cell>
          <cell r="U2721">
            <v>41275</v>
          </cell>
        </row>
        <row r="2722">
          <cell r="C2722">
            <v>64</v>
          </cell>
          <cell r="F2722">
            <v>13061.56</v>
          </cell>
          <cell r="K2722">
            <v>0</v>
          </cell>
          <cell r="O2722">
            <v>9796.5300000000007</v>
          </cell>
          <cell r="U2722">
            <v>41275</v>
          </cell>
        </row>
        <row r="2723">
          <cell r="C2723">
            <v>15</v>
          </cell>
          <cell r="F2723">
            <v>69.89</v>
          </cell>
          <cell r="K2723">
            <v>12.39</v>
          </cell>
          <cell r="O2723">
            <v>38.03</v>
          </cell>
          <cell r="U2723">
            <v>41275</v>
          </cell>
        </row>
        <row r="2724">
          <cell r="C2724">
            <v>0</v>
          </cell>
          <cell r="F2724">
            <v>72.33</v>
          </cell>
          <cell r="K2724">
            <v>12.82</v>
          </cell>
          <cell r="O2724">
            <v>39.369999999999997</v>
          </cell>
          <cell r="U2724">
            <v>41275</v>
          </cell>
        </row>
        <row r="2725">
          <cell r="C2725">
            <v>2</v>
          </cell>
          <cell r="F2725">
            <v>305.51</v>
          </cell>
          <cell r="K2725">
            <v>54.22</v>
          </cell>
          <cell r="O2725">
            <v>166.22</v>
          </cell>
          <cell r="U2725">
            <v>41275</v>
          </cell>
        </row>
        <row r="2726">
          <cell r="C2726">
            <v>4</v>
          </cell>
          <cell r="F2726">
            <v>68.84</v>
          </cell>
          <cell r="K2726">
            <v>12.22</v>
          </cell>
          <cell r="O2726">
            <v>37.47</v>
          </cell>
          <cell r="U2726">
            <v>41275</v>
          </cell>
        </row>
        <row r="2727">
          <cell r="C2727">
            <v>15</v>
          </cell>
          <cell r="F2727">
            <v>54.96</v>
          </cell>
          <cell r="K2727">
            <v>9.76</v>
          </cell>
          <cell r="O2727">
            <v>29.89</v>
          </cell>
          <cell r="U2727">
            <v>41275</v>
          </cell>
        </row>
        <row r="2728">
          <cell r="C2728">
            <v>16</v>
          </cell>
          <cell r="F2728">
            <v>32.64</v>
          </cell>
          <cell r="K2728">
            <v>5.71</v>
          </cell>
          <cell r="O2728">
            <v>17.809999999999999</v>
          </cell>
          <cell r="U2728">
            <v>41275</v>
          </cell>
        </row>
        <row r="2729">
          <cell r="C2729">
            <v>2</v>
          </cell>
          <cell r="F2729">
            <v>99.16</v>
          </cell>
          <cell r="K2729">
            <v>17.579999999999998</v>
          </cell>
          <cell r="O2729">
            <v>53.97</v>
          </cell>
          <cell r="U2729">
            <v>41275</v>
          </cell>
        </row>
        <row r="2730">
          <cell r="C2730">
            <v>15</v>
          </cell>
          <cell r="F2730">
            <v>1496.02</v>
          </cell>
          <cell r="K2730">
            <v>265.23</v>
          </cell>
          <cell r="O2730">
            <v>814.12</v>
          </cell>
          <cell r="U2730">
            <v>41275</v>
          </cell>
        </row>
        <row r="2731">
          <cell r="C2731">
            <v>16</v>
          </cell>
          <cell r="F2731">
            <v>1742</v>
          </cell>
          <cell r="K2731">
            <v>0</v>
          </cell>
          <cell r="O2731">
            <v>821.84</v>
          </cell>
          <cell r="U2731">
            <v>41275</v>
          </cell>
        </row>
        <row r="2732">
          <cell r="C2732">
            <v>64</v>
          </cell>
          <cell r="F2732">
            <v>4087.54</v>
          </cell>
          <cell r="K2732">
            <v>-139.27000000000001</v>
          </cell>
          <cell r="O2732">
            <v>1610.81</v>
          </cell>
          <cell r="U2732">
            <v>41306</v>
          </cell>
        </row>
        <row r="2733">
          <cell r="C2733">
            <v>68</v>
          </cell>
          <cell r="F2733">
            <v>10673.02</v>
          </cell>
          <cell r="K2733">
            <v>-324.07</v>
          </cell>
          <cell r="O2733">
            <v>3748.3</v>
          </cell>
          <cell r="U2733">
            <v>41306</v>
          </cell>
        </row>
        <row r="2734">
          <cell r="C2734">
            <v>62</v>
          </cell>
          <cell r="F2734">
            <v>37346.58</v>
          </cell>
          <cell r="K2734">
            <v>-1262.8599999999999</v>
          </cell>
          <cell r="O2734">
            <v>14606.95</v>
          </cell>
          <cell r="U2734">
            <v>41306</v>
          </cell>
        </row>
        <row r="2735">
          <cell r="C2735">
            <v>66</v>
          </cell>
          <cell r="F2735">
            <v>48529.45</v>
          </cell>
          <cell r="K2735">
            <v>-1620.9</v>
          </cell>
          <cell r="O2735">
            <v>18748.11</v>
          </cell>
          <cell r="U2735">
            <v>41306</v>
          </cell>
        </row>
        <row r="2736">
          <cell r="C2736">
            <v>64</v>
          </cell>
          <cell r="F2736">
            <v>5207</v>
          </cell>
          <cell r="K2736">
            <v>-170.59</v>
          </cell>
          <cell r="O2736">
            <v>1973.17</v>
          </cell>
          <cell r="U2736">
            <v>41306</v>
          </cell>
        </row>
        <row r="2737">
          <cell r="C2737">
            <v>67</v>
          </cell>
          <cell r="F2737">
            <v>9475.81</v>
          </cell>
          <cell r="K2737">
            <v>-310.33999999999997</v>
          </cell>
          <cell r="O2737">
            <v>3589.54</v>
          </cell>
          <cell r="U2737">
            <v>41306</v>
          </cell>
        </row>
        <row r="2738">
          <cell r="C2738">
            <v>62</v>
          </cell>
          <cell r="F2738">
            <v>1040.73</v>
          </cell>
          <cell r="K2738">
            <v>-24.69</v>
          </cell>
          <cell r="O2738">
            <v>285.56</v>
          </cell>
          <cell r="U2738">
            <v>41306</v>
          </cell>
        </row>
        <row r="2739">
          <cell r="C2739">
            <v>64</v>
          </cell>
          <cell r="F2739">
            <v>3171.27</v>
          </cell>
          <cell r="K2739">
            <v>-100.6</v>
          </cell>
          <cell r="O2739">
            <v>1163.6400000000001</v>
          </cell>
          <cell r="U2739">
            <v>41306</v>
          </cell>
        </row>
        <row r="2740">
          <cell r="C2740">
            <v>1</v>
          </cell>
          <cell r="F2740">
            <v>25872.37</v>
          </cell>
          <cell r="K2740">
            <v>-695.86</v>
          </cell>
          <cell r="O2740">
            <v>8048.03</v>
          </cell>
          <cell r="U2740">
            <v>41306</v>
          </cell>
        </row>
        <row r="2741">
          <cell r="C2741">
            <v>2</v>
          </cell>
          <cell r="F2741">
            <v>4731344.26</v>
          </cell>
          <cell r="K2741">
            <v>-125689.21</v>
          </cell>
          <cell r="O2741">
            <v>1461799.23</v>
          </cell>
          <cell r="U2741">
            <v>41306</v>
          </cell>
        </row>
        <row r="2742">
          <cell r="C2742">
            <v>4</v>
          </cell>
          <cell r="F2742">
            <v>260725.25</v>
          </cell>
          <cell r="K2742">
            <v>-6860.16</v>
          </cell>
          <cell r="O2742">
            <v>79637.539999999994</v>
          </cell>
          <cell r="U2742">
            <v>41306</v>
          </cell>
        </row>
        <row r="2743">
          <cell r="C2743">
            <v>15</v>
          </cell>
          <cell r="F2743">
            <v>10615</v>
          </cell>
          <cell r="K2743">
            <v>-298.37</v>
          </cell>
          <cell r="O2743">
            <v>3450.8</v>
          </cell>
          <cell r="U2743">
            <v>41306</v>
          </cell>
        </row>
        <row r="2744">
          <cell r="C2744">
            <v>16</v>
          </cell>
          <cell r="F2744">
            <v>410272.19</v>
          </cell>
          <cell r="K2744">
            <v>-12276.97</v>
          </cell>
          <cell r="O2744">
            <v>123589.3</v>
          </cell>
          <cell r="U2744">
            <v>41306</v>
          </cell>
        </row>
        <row r="2745">
          <cell r="C2745">
            <v>17</v>
          </cell>
          <cell r="F2745">
            <v>69.75</v>
          </cell>
          <cell r="K2745">
            <v>-0.88</v>
          </cell>
          <cell r="O2745">
            <v>10.15</v>
          </cell>
          <cell r="U2745">
            <v>41306</v>
          </cell>
        </row>
        <row r="2746">
          <cell r="C2746">
            <v>18</v>
          </cell>
          <cell r="F2746">
            <v>31012.89</v>
          </cell>
          <cell r="K2746">
            <v>-800.5</v>
          </cell>
          <cell r="O2746">
            <v>9258.92</v>
          </cell>
          <cell r="U2746">
            <v>41306</v>
          </cell>
        </row>
        <row r="2747">
          <cell r="C2747">
            <v>62</v>
          </cell>
          <cell r="F2747">
            <v>743732.42</v>
          </cell>
          <cell r="K2747">
            <v>-23208.49</v>
          </cell>
          <cell r="O2747">
            <v>271217.40000000002</v>
          </cell>
          <cell r="U2747">
            <v>41306</v>
          </cell>
        </row>
        <row r="2748">
          <cell r="C2748">
            <v>64</v>
          </cell>
          <cell r="F2748">
            <v>130121.36</v>
          </cell>
          <cell r="K2748">
            <v>-3978.48</v>
          </cell>
          <cell r="O2748">
            <v>46017.07</v>
          </cell>
          <cell r="U2748">
            <v>41306</v>
          </cell>
        </row>
        <row r="2749">
          <cell r="C2749">
            <v>66</v>
          </cell>
          <cell r="F2749">
            <v>260824.63</v>
          </cell>
          <cell r="K2749">
            <v>-6857.83</v>
          </cell>
          <cell r="O2749">
            <v>79158.77</v>
          </cell>
          <cell r="U2749">
            <v>41306</v>
          </cell>
        </row>
        <row r="2750">
          <cell r="C2750">
            <v>92</v>
          </cell>
          <cell r="F2750">
            <v>-734.93</v>
          </cell>
          <cell r="K2750">
            <v>0</v>
          </cell>
          <cell r="O2750">
            <v>0</v>
          </cell>
          <cell r="U2750">
            <v>41306</v>
          </cell>
        </row>
        <row r="2751">
          <cell r="C2751">
            <v>96</v>
          </cell>
          <cell r="F2751">
            <v>-583.13</v>
          </cell>
          <cell r="K2751">
            <v>0</v>
          </cell>
          <cell r="O2751">
            <v>0</v>
          </cell>
          <cell r="U2751">
            <v>41306</v>
          </cell>
        </row>
        <row r="2752">
          <cell r="C2752">
            <v>2</v>
          </cell>
          <cell r="F2752">
            <v>13111.05</v>
          </cell>
          <cell r="K2752">
            <v>-3.76</v>
          </cell>
          <cell r="O2752">
            <v>1277.96</v>
          </cell>
          <cell r="U2752">
            <v>41306</v>
          </cell>
        </row>
        <row r="2753">
          <cell r="C2753">
            <v>4</v>
          </cell>
          <cell r="F2753">
            <v>2380.0500000000002</v>
          </cell>
          <cell r="K2753">
            <v>-13.12</v>
          </cell>
          <cell r="O2753">
            <v>243.61</v>
          </cell>
          <cell r="U2753">
            <v>41306</v>
          </cell>
        </row>
        <row r="2754">
          <cell r="C2754">
            <v>16</v>
          </cell>
          <cell r="F2754">
            <v>6617.17</v>
          </cell>
          <cell r="K2754">
            <v>-57.81</v>
          </cell>
          <cell r="O2754">
            <v>668.54</v>
          </cell>
          <cell r="U2754">
            <v>41306</v>
          </cell>
        </row>
        <row r="2755">
          <cell r="C2755">
            <v>62</v>
          </cell>
          <cell r="F2755">
            <v>4078.29</v>
          </cell>
          <cell r="K2755">
            <v>-37.21</v>
          </cell>
          <cell r="O2755">
            <v>430.3</v>
          </cell>
          <cell r="U2755">
            <v>41306</v>
          </cell>
        </row>
        <row r="2756">
          <cell r="C2756">
            <v>64</v>
          </cell>
          <cell r="F2756">
            <v>1818.67</v>
          </cell>
          <cell r="K2756">
            <v>-16.760000000000002</v>
          </cell>
          <cell r="O2756">
            <v>193.87</v>
          </cell>
          <cell r="U2756">
            <v>41306</v>
          </cell>
        </row>
        <row r="2757">
          <cell r="C2757">
            <v>66</v>
          </cell>
          <cell r="F2757">
            <v>1183.67</v>
          </cell>
          <cell r="K2757">
            <v>-10.86</v>
          </cell>
          <cell r="O2757">
            <v>125.62</v>
          </cell>
          <cell r="U2757">
            <v>41306</v>
          </cell>
        </row>
        <row r="2758">
          <cell r="C2758">
            <v>4</v>
          </cell>
          <cell r="F2758">
            <v>-206.11</v>
          </cell>
          <cell r="K2758">
            <v>-6.16</v>
          </cell>
          <cell r="O2758">
            <v>-60.86</v>
          </cell>
          <cell r="U2758">
            <v>41306</v>
          </cell>
        </row>
        <row r="2759">
          <cell r="C2759">
            <v>62</v>
          </cell>
          <cell r="F2759">
            <v>4385.45</v>
          </cell>
          <cell r="K2759">
            <v>-137.36000000000001</v>
          </cell>
          <cell r="O2759">
            <v>1588.82</v>
          </cell>
          <cell r="U2759">
            <v>41306</v>
          </cell>
        </row>
        <row r="2760">
          <cell r="C2760">
            <v>66</v>
          </cell>
          <cell r="F2760">
            <v>6448.13</v>
          </cell>
          <cell r="K2760">
            <v>-152.97</v>
          </cell>
          <cell r="O2760">
            <v>1769.28</v>
          </cell>
          <cell r="U2760">
            <v>41306</v>
          </cell>
        </row>
        <row r="2761">
          <cell r="C2761">
            <v>66</v>
          </cell>
          <cell r="F2761">
            <v>10533.29</v>
          </cell>
          <cell r="K2761">
            <v>-358.34</v>
          </cell>
          <cell r="O2761">
            <v>4144.75</v>
          </cell>
          <cell r="U2761">
            <v>41306</v>
          </cell>
        </row>
        <row r="2762">
          <cell r="C2762">
            <v>2</v>
          </cell>
          <cell r="F2762">
            <v>110833.27</v>
          </cell>
          <cell r="K2762">
            <v>-2954.71</v>
          </cell>
          <cell r="O2762">
            <v>37769.08</v>
          </cell>
          <cell r="U2762">
            <v>41306</v>
          </cell>
        </row>
        <row r="2763">
          <cell r="C2763">
            <v>4</v>
          </cell>
          <cell r="F2763">
            <v>5303.07</v>
          </cell>
          <cell r="K2763">
            <v>-132.44999999999999</v>
          </cell>
          <cell r="O2763">
            <v>1531.97</v>
          </cell>
          <cell r="U2763">
            <v>41306</v>
          </cell>
        </row>
        <row r="2764">
          <cell r="C2764">
            <v>16</v>
          </cell>
          <cell r="F2764">
            <v>1840.23</v>
          </cell>
          <cell r="K2764">
            <v>-47.14</v>
          </cell>
          <cell r="O2764">
            <v>545.32000000000005</v>
          </cell>
          <cell r="U2764">
            <v>41306</v>
          </cell>
        </row>
        <row r="2765">
          <cell r="C2765">
            <v>17</v>
          </cell>
          <cell r="F2765">
            <v>1952.92</v>
          </cell>
          <cell r="K2765">
            <v>-42.74</v>
          </cell>
          <cell r="O2765">
            <v>494.34</v>
          </cell>
          <cell r="U2765">
            <v>41306</v>
          </cell>
        </row>
        <row r="2766">
          <cell r="C2766">
            <v>62</v>
          </cell>
          <cell r="F2766">
            <v>13850.81</v>
          </cell>
          <cell r="K2766">
            <v>-435.68</v>
          </cell>
          <cell r="O2766">
            <v>5039.18</v>
          </cell>
          <cell r="U2766">
            <v>41306</v>
          </cell>
        </row>
        <row r="2767">
          <cell r="C2767">
            <v>66</v>
          </cell>
          <cell r="F2767">
            <v>6333.3</v>
          </cell>
          <cell r="K2767">
            <v>-184.58</v>
          </cell>
          <cell r="O2767">
            <v>2134.94</v>
          </cell>
          <cell r="U2767">
            <v>41306</v>
          </cell>
        </row>
        <row r="2768">
          <cell r="C2768">
            <v>2</v>
          </cell>
          <cell r="F2768">
            <v>29.58</v>
          </cell>
          <cell r="K2768">
            <v>-0.09</v>
          </cell>
          <cell r="O2768">
            <v>1.03</v>
          </cell>
          <cell r="U2768">
            <v>41306</v>
          </cell>
        </row>
        <row r="2769">
          <cell r="C2769">
            <v>16</v>
          </cell>
          <cell r="F2769">
            <v>288.27999999999997</v>
          </cell>
          <cell r="K2769">
            <v>-2.4900000000000002</v>
          </cell>
          <cell r="O2769">
            <v>28.84</v>
          </cell>
          <cell r="U2769">
            <v>41306</v>
          </cell>
        </row>
        <row r="2770">
          <cell r="C2770">
            <v>2</v>
          </cell>
          <cell r="F2770">
            <v>69856.33</v>
          </cell>
          <cell r="K2770">
            <v>-1326.43</v>
          </cell>
          <cell r="O2770">
            <v>17350.7</v>
          </cell>
          <cell r="U2770">
            <v>41306</v>
          </cell>
        </row>
        <row r="2771">
          <cell r="C2771">
            <v>62</v>
          </cell>
          <cell r="F2771">
            <v>4307.8999999999996</v>
          </cell>
          <cell r="K2771">
            <v>-97.79</v>
          </cell>
          <cell r="O2771">
            <v>1131.07</v>
          </cell>
          <cell r="U2771">
            <v>41306</v>
          </cell>
        </row>
        <row r="2772">
          <cell r="C2772">
            <v>2</v>
          </cell>
          <cell r="F2772">
            <v>135.72999999999999</v>
          </cell>
          <cell r="K2772">
            <v>-0.96</v>
          </cell>
          <cell r="O2772">
            <v>11.1</v>
          </cell>
          <cell r="U2772">
            <v>41306</v>
          </cell>
        </row>
        <row r="2773">
          <cell r="C2773">
            <v>2</v>
          </cell>
          <cell r="F2773">
            <v>51328.01</v>
          </cell>
          <cell r="K2773">
            <v>-1333.53</v>
          </cell>
          <cell r="O2773">
            <v>14018.47</v>
          </cell>
          <cell r="U2773">
            <v>41306</v>
          </cell>
        </row>
        <row r="2774">
          <cell r="C2774">
            <v>2</v>
          </cell>
          <cell r="F2774">
            <v>12071.69</v>
          </cell>
          <cell r="K2774">
            <v>-92.26</v>
          </cell>
          <cell r="O2774">
            <v>2043.4</v>
          </cell>
          <cell r="U2774">
            <v>41306</v>
          </cell>
        </row>
        <row r="2775">
          <cell r="C2775">
            <v>62</v>
          </cell>
          <cell r="F2775">
            <v>1028.68</v>
          </cell>
          <cell r="K2775">
            <v>0</v>
          </cell>
          <cell r="O2775">
            <v>494.81</v>
          </cell>
          <cell r="U2775">
            <v>41306</v>
          </cell>
        </row>
        <row r="2776">
          <cell r="C2776">
            <v>64</v>
          </cell>
          <cell r="F2776">
            <v>-583.55999999999995</v>
          </cell>
          <cell r="K2776">
            <v>0</v>
          </cell>
          <cell r="O2776">
            <v>-575.08000000000004</v>
          </cell>
          <cell r="U2776">
            <v>41306</v>
          </cell>
        </row>
        <row r="2777">
          <cell r="C2777">
            <v>62</v>
          </cell>
          <cell r="F2777">
            <v>-12099.89</v>
          </cell>
          <cell r="K2777">
            <v>-842.31</v>
          </cell>
          <cell r="O2777">
            <v>-3431.43</v>
          </cell>
          <cell r="U2777">
            <v>41306</v>
          </cell>
        </row>
        <row r="2778">
          <cell r="C2778">
            <v>64</v>
          </cell>
          <cell r="F2778">
            <v>-5997</v>
          </cell>
          <cell r="K2778">
            <v>0</v>
          </cell>
          <cell r="O2778">
            <v>0</v>
          </cell>
          <cell r="U2778">
            <v>41306</v>
          </cell>
        </row>
        <row r="2779">
          <cell r="C2779">
            <v>66</v>
          </cell>
          <cell r="F2779">
            <v>-10081.35</v>
          </cell>
          <cell r="K2779">
            <v>0</v>
          </cell>
          <cell r="O2779">
            <v>0</v>
          </cell>
          <cell r="U2779">
            <v>41306</v>
          </cell>
        </row>
        <row r="2780">
          <cell r="C2780">
            <v>94</v>
          </cell>
          <cell r="F2780">
            <v>-16789.47</v>
          </cell>
          <cell r="K2780">
            <v>0</v>
          </cell>
          <cell r="O2780">
            <v>0</v>
          </cell>
          <cell r="U2780">
            <v>41306</v>
          </cell>
        </row>
        <row r="2781">
          <cell r="C2781">
            <v>96</v>
          </cell>
          <cell r="F2781">
            <v>-525</v>
          </cell>
          <cell r="K2781">
            <v>0</v>
          </cell>
          <cell r="O2781">
            <v>0</v>
          </cell>
          <cell r="U2781">
            <v>41306</v>
          </cell>
        </row>
        <row r="2782">
          <cell r="C2782">
            <v>62</v>
          </cell>
          <cell r="F2782">
            <v>590370.77</v>
          </cell>
          <cell r="K2782">
            <v>-36545.42</v>
          </cell>
          <cell r="O2782">
            <v>422701.73</v>
          </cell>
          <cell r="U2782">
            <v>41306</v>
          </cell>
        </row>
        <row r="2783">
          <cell r="C2783">
            <v>64</v>
          </cell>
          <cell r="F2783">
            <v>619943</v>
          </cell>
          <cell r="K2783">
            <v>-38404.51</v>
          </cell>
          <cell r="O2783">
            <v>444205.7</v>
          </cell>
          <cell r="U2783">
            <v>41306</v>
          </cell>
        </row>
        <row r="2784">
          <cell r="C2784">
            <v>66</v>
          </cell>
          <cell r="F2784">
            <v>42611.24</v>
          </cell>
          <cell r="K2784">
            <v>-2643</v>
          </cell>
          <cell r="O2784">
            <v>30569.87</v>
          </cell>
          <cell r="U2784">
            <v>41306</v>
          </cell>
        </row>
        <row r="2785">
          <cell r="C2785">
            <v>68</v>
          </cell>
          <cell r="F2785">
            <v>4362.3999999999996</v>
          </cell>
          <cell r="K2785">
            <v>-270.57</v>
          </cell>
          <cell r="O2785">
            <v>3129.5</v>
          </cell>
          <cell r="U2785">
            <v>41306</v>
          </cell>
        </row>
        <row r="2786">
          <cell r="C2786">
            <v>64</v>
          </cell>
          <cell r="F2786">
            <v>65894.429999999993</v>
          </cell>
          <cell r="K2786">
            <v>-2210.5300000000002</v>
          </cell>
          <cell r="O2786">
            <v>25567.98</v>
          </cell>
          <cell r="U2786">
            <v>41306</v>
          </cell>
        </row>
        <row r="2787">
          <cell r="C2787">
            <v>2</v>
          </cell>
          <cell r="F2787">
            <v>21967.18</v>
          </cell>
          <cell r="K2787">
            <v>-750.07</v>
          </cell>
          <cell r="O2787">
            <v>8675.7099999999991</v>
          </cell>
          <cell r="U2787">
            <v>41306</v>
          </cell>
        </row>
        <row r="2788">
          <cell r="C2788">
            <v>16</v>
          </cell>
          <cell r="F2788">
            <v>355.89</v>
          </cell>
          <cell r="K2788">
            <v>-2.94</v>
          </cell>
          <cell r="O2788">
            <v>33.99</v>
          </cell>
          <cell r="U2788">
            <v>41306</v>
          </cell>
        </row>
        <row r="2789">
          <cell r="C2789">
            <v>62</v>
          </cell>
          <cell r="F2789">
            <v>863456.31</v>
          </cell>
          <cell r="K2789">
            <v>-14755.78</v>
          </cell>
          <cell r="O2789">
            <v>170672.69</v>
          </cell>
          <cell r="U2789">
            <v>41306</v>
          </cell>
        </row>
        <row r="2790">
          <cell r="C2790">
            <v>64</v>
          </cell>
          <cell r="F2790">
            <v>994734.49</v>
          </cell>
          <cell r="K2790">
            <v>-17012.11</v>
          </cell>
          <cell r="O2790">
            <v>196770.56</v>
          </cell>
          <cell r="U2790">
            <v>41306</v>
          </cell>
        </row>
        <row r="2791">
          <cell r="C2791">
            <v>66</v>
          </cell>
          <cell r="F2791">
            <v>102710.57</v>
          </cell>
          <cell r="K2791">
            <v>-1459.05</v>
          </cell>
          <cell r="O2791">
            <v>16875.830000000002</v>
          </cell>
          <cell r="U2791">
            <v>41306</v>
          </cell>
        </row>
        <row r="2792">
          <cell r="C2792">
            <v>68</v>
          </cell>
          <cell r="F2792">
            <v>5118.8500000000004</v>
          </cell>
          <cell r="K2792">
            <v>-96.13</v>
          </cell>
          <cell r="O2792">
            <v>1111.8599999999999</v>
          </cell>
          <cell r="U2792">
            <v>41306</v>
          </cell>
        </row>
        <row r="2793">
          <cell r="C2793">
            <v>62</v>
          </cell>
          <cell r="F2793">
            <v>7027.08</v>
          </cell>
          <cell r="K2793">
            <v>-435.97</v>
          </cell>
          <cell r="O2793">
            <v>5042.68</v>
          </cell>
          <cell r="U2793">
            <v>41306</v>
          </cell>
        </row>
        <row r="2794">
          <cell r="C2794">
            <v>64</v>
          </cell>
          <cell r="F2794">
            <v>51494.51</v>
          </cell>
          <cell r="K2794">
            <v>-3126.18</v>
          </cell>
          <cell r="O2794">
            <v>36158.910000000003</v>
          </cell>
          <cell r="U2794">
            <v>41306</v>
          </cell>
        </row>
        <row r="2795">
          <cell r="C2795">
            <v>66</v>
          </cell>
          <cell r="F2795">
            <v>4359.3</v>
          </cell>
          <cell r="K2795">
            <v>-269.94</v>
          </cell>
          <cell r="O2795">
            <v>3122.31</v>
          </cell>
          <cell r="U2795">
            <v>41306</v>
          </cell>
        </row>
        <row r="2796">
          <cell r="C2796">
            <v>62</v>
          </cell>
          <cell r="F2796">
            <v>13031.29</v>
          </cell>
          <cell r="K2796">
            <v>-199.68</v>
          </cell>
          <cell r="O2796">
            <v>2309.61</v>
          </cell>
          <cell r="U2796">
            <v>41306</v>
          </cell>
        </row>
        <row r="2797">
          <cell r="C2797">
            <v>64</v>
          </cell>
          <cell r="F2797">
            <v>56600.53</v>
          </cell>
          <cell r="K2797">
            <v>-1028.46</v>
          </cell>
          <cell r="O2797">
            <v>11895.68</v>
          </cell>
          <cell r="U2797">
            <v>41306</v>
          </cell>
        </row>
        <row r="2798">
          <cell r="C2798">
            <v>66</v>
          </cell>
          <cell r="F2798">
            <v>8600.35</v>
          </cell>
          <cell r="K2798">
            <v>-127.55</v>
          </cell>
          <cell r="O2798">
            <v>1475.35</v>
          </cell>
          <cell r="U2798">
            <v>41306</v>
          </cell>
        </row>
        <row r="2799">
          <cell r="C2799">
            <v>66</v>
          </cell>
          <cell r="F2799">
            <v>3036.41</v>
          </cell>
          <cell r="K2799">
            <v>-188.38</v>
          </cell>
          <cell r="O2799">
            <v>2178.94</v>
          </cell>
          <cell r="U2799">
            <v>41306</v>
          </cell>
        </row>
        <row r="2800">
          <cell r="C2800">
            <v>66</v>
          </cell>
          <cell r="F2800">
            <v>6177.39</v>
          </cell>
          <cell r="K2800">
            <v>-106.12</v>
          </cell>
          <cell r="O2800">
            <v>1227.49</v>
          </cell>
          <cell r="U2800">
            <v>41306</v>
          </cell>
        </row>
        <row r="2801">
          <cell r="C2801">
            <v>62</v>
          </cell>
          <cell r="F2801">
            <v>-3782.17</v>
          </cell>
          <cell r="K2801">
            <v>0</v>
          </cell>
          <cell r="O2801">
            <v>0</v>
          </cell>
          <cell r="U2801">
            <v>41306</v>
          </cell>
        </row>
        <row r="2802">
          <cell r="C2802">
            <v>64</v>
          </cell>
          <cell r="F2802">
            <v>-966</v>
          </cell>
          <cell r="K2802">
            <v>0</v>
          </cell>
          <cell r="O2802">
            <v>0</v>
          </cell>
          <cell r="U2802">
            <v>41306</v>
          </cell>
        </row>
        <row r="2803">
          <cell r="C2803">
            <v>66</v>
          </cell>
          <cell r="F2803">
            <v>-2108</v>
          </cell>
          <cell r="K2803">
            <v>0</v>
          </cell>
          <cell r="O2803">
            <v>0</v>
          </cell>
          <cell r="U2803">
            <v>41306</v>
          </cell>
        </row>
        <row r="2804">
          <cell r="C2804">
            <v>94</v>
          </cell>
          <cell r="F2804">
            <v>-7676.37</v>
          </cell>
          <cell r="K2804">
            <v>0</v>
          </cell>
          <cell r="O2804">
            <v>0</v>
          </cell>
          <cell r="U2804">
            <v>41306</v>
          </cell>
        </row>
        <row r="2805">
          <cell r="C2805">
            <v>98</v>
          </cell>
          <cell r="F2805">
            <v>-2898.93</v>
          </cell>
          <cell r="K2805">
            <v>0</v>
          </cell>
          <cell r="O2805">
            <v>0</v>
          </cell>
          <cell r="U2805">
            <v>41306</v>
          </cell>
        </row>
        <row r="2806">
          <cell r="C2806">
            <v>62</v>
          </cell>
          <cell r="F2806">
            <v>407002.77</v>
          </cell>
          <cell r="K2806">
            <v>-25209.53</v>
          </cell>
          <cell r="O2806">
            <v>291585.74</v>
          </cell>
          <cell r="U2806">
            <v>41306</v>
          </cell>
        </row>
        <row r="2807">
          <cell r="C2807">
            <v>64</v>
          </cell>
          <cell r="F2807">
            <v>385020.54</v>
          </cell>
          <cell r="K2807">
            <v>-23878.61</v>
          </cell>
          <cell r="O2807">
            <v>276191.37</v>
          </cell>
          <cell r="U2807">
            <v>41306</v>
          </cell>
        </row>
        <row r="2808">
          <cell r="C2808">
            <v>66</v>
          </cell>
          <cell r="F2808">
            <v>143792.57999999999</v>
          </cell>
          <cell r="K2808">
            <v>-8670.2199999999993</v>
          </cell>
          <cell r="O2808">
            <v>100283.99</v>
          </cell>
          <cell r="U2808">
            <v>41306</v>
          </cell>
        </row>
        <row r="2809">
          <cell r="C2809">
            <v>67</v>
          </cell>
          <cell r="F2809">
            <v>6642.1</v>
          </cell>
          <cell r="K2809">
            <v>-369.12</v>
          </cell>
          <cell r="O2809">
            <v>4269.4399999999996</v>
          </cell>
          <cell r="U2809">
            <v>41306</v>
          </cell>
        </row>
        <row r="2810">
          <cell r="C2810">
            <v>68</v>
          </cell>
          <cell r="F2810">
            <v>18516.79</v>
          </cell>
          <cell r="K2810">
            <v>-1148.82</v>
          </cell>
          <cell r="O2810">
            <v>13287.77</v>
          </cell>
          <cell r="U2810">
            <v>41306</v>
          </cell>
        </row>
        <row r="2811">
          <cell r="C2811">
            <v>62</v>
          </cell>
          <cell r="F2811">
            <v>532279.77</v>
          </cell>
          <cell r="K2811">
            <v>-9713.5499999999993</v>
          </cell>
          <cell r="O2811">
            <v>112351.61</v>
          </cell>
          <cell r="U2811">
            <v>41306</v>
          </cell>
        </row>
        <row r="2812">
          <cell r="C2812">
            <v>64</v>
          </cell>
          <cell r="F2812">
            <v>531393.94999999995</v>
          </cell>
          <cell r="K2812">
            <v>-9630.7800000000007</v>
          </cell>
          <cell r="O2812">
            <v>111394.37</v>
          </cell>
          <cell r="U2812">
            <v>41306</v>
          </cell>
        </row>
        <row r="2813">
          <cell r="C2813">
            <v>66</v>
          </cell>
          <cell r="F2813">
            <v>175212.3</v>
          </cell>
          <cell r="K2813">
            <v>-2842.72</v>
          </cell>
          <cell r="O2813">
            <v>32880.379999999997</v>
          </cell>
          <cell r="U2813">
            <v>41306</v>
          </cell>
        </row>
        <row r="2814">
          <cell r="C2814">
            <v>67</v>
          </cell>
          <cell r="F2814">
            <v>380.74</v>
          </cell>
          <cell r="K2814">
            <v>-2.4300000000000002</v>
          </cell>
          <cell r="O2814">
            <v>28.14</v>
          </cell>
          <cell r="U2814">
            <v>41306</v>
          </cell>
        </row>
        <row r="2815">
          <cell r="C2815">
            <v>68</v>
          </cell>
          <cell r="F2815">
            <v>26913.81</v>
          </cell>
          <cell r="K2815">
            <v>-483.97</v>
          </cell>
          <cell r="O2815">
            <v>5597.84</v>
          </cell>
          <cell r="U2815">
            <v>41306</v>
          </cell>
        </row>
        <row r="2816">
          <cell r="C2816">
            <v>64</v>
          </cell>
          <cell r="F2816">
            <v>17810.61</v>
          </cell>
          <cell r="K2816">
            <v>0</v>
          </cell>
          <cell r="O2816">
            <v>10289.870000000001</v>
          </cell>
          <cell r="U2816">
            <v>41306</v>
          </cell>
        </row>
        <row r="2817">
          <cell r="C2817">
            <v>2</v>
          </cell>
          <cell r="F2817">
            <v>41944.13</v>
          </cell>
          <cell r="K2817">
            <v>-1294.0899999999999</v>
          </cell>
          <cell r="O2817">
            <v>17031.28</v>
          </cell>
          <cell r="U2817">
            <v>41306</v>
          </cell>
        </row>
        <row r="2818">
          <cell r="C2818">
            <v>4</v>
          </cell>
          <cell r="F2818">
            <v>2481.31</v>
          </cell>
          <cell r="K2818">
            <v>-88.86</v>
          </cell>
          <cell r="O2818">
            <v>1027.82</v>
          </cell>
          <cell r="U2818">
            <v>41306</v>
          </cell>
        </row>
        <row r="2819">
          <cell r="C2819">
            <v>16</v>
          </cell>
          <cell r="F2819">
            <v>44026.71</v>
          </cell>
          <cell r="K2819">
            <v>-1577.13</v>
          </cell>
          <cell r="O2819">
            <v>18241.7</v>
          </cell>
          <cell r="U2819">
            <v>41306</v>
          </cell>
        </row>
        <row r="2820">
          <cell r="C2820">
            <v>66</v>
          </cell>
          <cell r="F2820">
            <v>85119.46</v>
          </cell>
          <cell r="K2820">
            <v>-3070.64</v>
          </cell>
          <cell r="O2820">
            <v>35385.699999999997</v>
          </cell>
          <cell r="U2820">
            <v>41306</v>
          </cell>
        </row>
        <row r="2821">
          <cell r="C2821">
            <v>4</v>
          </cell>
          <cell r="F2821">
            <v>8.39</v>
          </cell>
          <cell r="K2821">
            <v>-0.2</v>
          </cell>
          <cell r="O2821">
            <v>2.3199999999999998</v>
          </cell>
          <cell r="U2821">
            <v>41306</v>
          </cell>
        </row>
        <row r="2822">
          <cell r="C2822">
            <v>16</v>
          </cell>
          <cell r="F2822">
            <v>96.52</v>
          </cell>
          <cell r="K2822">
            <v>-2.06</v>
          </cell>
          <cell r="O2822">
            <v>23.9</v>
          </cell>
          <cell r="U2822">
            <v>41306</v>
          </cell>
        </row>
        <row r="2823">
          <cell r="C2823">
            <v>2</v>
          </cell>
          <cell r="F2823">
            <v>41012.79</v>
          </cell>
          <cell r="K2823">
            <v>-1127.5899999999999</v>
          </cell>
          <cell r="O2823">
            <v>13034.14</v>
          </cell>
          <cell r="U2823">
            <v>41306</v>
          </cell>
        </row>
        <row r="2824">
          <cell r="C2824">
            <v>15</v>
          </cell>
          <cell r="F2824">
            <v>3</v>
          </cell>
          <cell r="K2824">
            <v>0</v>
          </cell>
          <cell r="O2824">
            <v>0</v>
          </cell>
          <cell r="U2824">
            <v>41306</v>
          </cell>
        </row>
        <row r="2825">
          <cell r="C2825">
            <v>16</v>
          </cell>
          <cell r="F2825">
            <v>1302.1300000000001</v>
          </cell>
          <cell r="K2825">
            <v>-32.96</v>
          </cell>
          <cell r="O2825">
            <v>381.56</v>
          </cell>
          <cell r="U2825">
            <v>41306</v>
          </cell>
        </row>
        <row r="2826">
          <cell r="C2826">
            <v>2</v>
          </cell>
          <cell r="F2826">
            <v>227.24</v>
          </cell>
          <cell r="K2826">
            <v>0</v>
          </cell>
          <cell r="O2826">
            <v>0</v>
          </cell>
          <cell r="U2826">
            <v>41306</v>
          </cell>
        </row>
        <row r="2827">
          <cell r="C2827">
            <v>62</v>
          </cell>
          <cell r="F2827">
            <v>1546.08</v>
          </cell>
          <cell r="K2827">
            <v>0</v>
          </cell>
          <cell r="O2827">
            <v>0</v>
          </cell>
          <cell r="U2827">
            <v>41306</v>
          </cell>
        </row>
        <row r="2828">
          <cell r="C2828">
            <v>64</v>
          </cell>
          <cell r="F2828">
            <v>247.19</v>
          </cell>
          <cell r="K2828">
            <v>0</v>
          </cell>
          <cell r="O2828">
            <v>0</v>
          </cell>
          <cell r="U2828">
            <v>41306</v>
          </cell>
        </row>
        <row r="2829">
          <cell r="C2829">
            <v>66</v>
          </cell>
          <cell r="F2829">
            <v>87.12</v>
          </cell>
          <cell r="K2829">
            <v>0</v>
          </cell>
          <cell r="O2829">
            <v>0</v>
          </cell>
          <cell r="U2829">
            <v>41306</v>
          </cell>
        </row>
        <row r="2830">
          <cell r="C2830">
            <v>2</v>
          </cell>
          <cell r="F2830">
            <v>117</v>
          </cell>
          <cell r="K2830">
            <v>0</v>
          </cell>
          <cell r="O2830">
            <v>0</v>
          </cell>
          <cell r="U2830">
            <v>41306</v>
          </cell>
        </row>
        <row r="2831">
          <cell r="C2831">
            <v>16</v>
          </cell>
          <cell r="F2831">
            <v>13</v>
          </cell>
          <cell r="K2831">
            <v>0</v>
          </cell>
          <cell r="O2831">
            <v>0</v>
          </cell>
          <cell r="U2831">
            <v>41306</v>
          </cell>
        </row>
        <row r="2832">
          <cell r="C2832">
            <v>62</v>
          </cell>
          <cell r="F2832">
            <v>143</v>
          </cell>
          <cell r="K2832">
            <v>0</v>
          </cell>
          <cell r="O2832">
            <v>0</v>
          </cell>
          <cell r="U2832">
            <v>41306</v>
          </cell>
        </row>
        <row r="2833">
          <cell r="C2833">
            <v>64</v>
          </cell>
          <cell r="F2833">
            <v>104</v>
          </cell>
          <cell r="K2833">
            <v>0</v>
          </cell>
          <cell r="O2833">
            <v>0</v>
          </cell>
          <cell r="U2833">
            <v>41306</v>
          </cell>
        </row>
        <row r="2834">
          <cell r="C2834">
            <v>66</v>
          </cell>
          <cell r="F2834">
            <v>78</v>
          </cell>
          <cell r="K2834">
            <v>0</v>
          </cell>
          <cell r="O2834">
            <v>0</v>
          </cell>
          <cell r="U2834">
            <v>41306</v>
          </cell>
        </row>
        <row r="2835">
          <cell r="C2835">
            <v>68</v>
          </cell>
          <cell r="F2835">
            <v>13</v>
          </cell>
          <cell r="K2835">
            <v>0</v>
          </cell>
          <cell r="O2835">
            <v>0</v>
          </cell>
          <cell r="U2835">
            <v>41306</v>
          </cell>
        </row>
        <row r="2836">
          <cell r="C2836">
            <v>62</v>
          </cell>
          <cell r="F2836">
            <v>12985.88</v>
          </cell>
          <cell r="K2836">
            <v>0</v>
          </cell>
          <cell r="O2836">
            <v>0</v>
          </cell>
          <cell r="U2836">
            <v>41306</v>
          </cell>
        </row>
        <row r="2837">
          <cell r="C2837">
            <v>64</v>
          </cell>
          <cell r="F2837">
            <v>3250</v>
          </cell>
          <cell r="K2837">
            <v>0</v>
          </cell>
          <cell r="O2837">
            <v>0</v>
          </cell>
          <cell r="U2837">
            <v>41306</v>
          </cell>
        </row>
        <row r="2838">
          <cell r="C2838">
            <v>66</v>
          </cell>
          <cell r="F2838">
            <v>13806</v>
          </cell>
          <cell r="K2838">
            <v>0</v>
          </cell>
          <cell r="O2838">
            <v>0</v>
          </cell>
          <cell r="U2838">
            <v>41306</v>
          </cell>
        </row>
        <row r="2839">
          <cell r="C2839">
            <v>1</v>
          </cell>
          <cell r="F2839">
            <v>19.66</v>
          </cell>
          <cell r="K2839">
            <v>-0.36</v>
          </cell>
          <cell r="O2839">
            <v>4.2</v>
          </cell>
          <cell r="U2839">
            <v>41306</v>
          </cell>
        </row>
        <row r="2840">
          <cell r="C2840">
            <v>2</v>
          </cell>
          <cell r="F2840">
            <v>275.24</v>
          </cell>
          <cell r="K2840">
            <v>-5.04</v>
          </cell>
          <cell r="O2840">
            <v>58.8</v>
          </cell>
          <cell r="U2840">
            <v>41306</v>
          </cell>
        </row>
        <row r="2841">
          <cell r="C2841">
            <v>16</v>
          </cell>
          <cell r="F2841">
            <v>432.52</v>
          </cell>
          <cell r="K2841">
            <v>-7.92</v>
          </cell>
          <cell r="O2841">
            <v>92.4</v>
          </cell>
          <cell r="U2841">
            <v>41306</v>
          </cell>
        </row>
        <row r="2842">
          <cell r="C2842">
            <v>0</v>
          </cell>
          <cell r="F2842">
            <v>1382.12</v>
          </cell>
          <cell r="K2842">
            <v>-15.76</v>
          </cell>
          <cell r="O2842">
            <v>181.45</v>
          </cell>
          <cell r="U2842">
            <v>41306</v>
          </cell>
        </row>
        <row r="2843">
          <cell r="C2843">
            <v>1</v>
          </cell>
          <cell r="F2843">
            <v>115.23</v>
          </cell>
          <cell r="K2843">
            <v>-1.17</v>
          </cell>
          <cell r="O2843">
            <v>13.39</v>
          </cell>
          <cell r="U2843">
            <v>41306</v>
          </cell>
        </row>
        <row r="2844">
          <cell r="C2844">
            <v>2</v>
          </cell>
          <cell r="F2844">
            <v>276.17</v>
          </cell>
          <cell r="K2844">
            <v>-2.97</v>
          </cell>
          <cell r="O2844">
            <v>33.99</v>
          </cell>
          <cell r="U2844">
            <v>41306</v>
          </cell>
        </row>
        <row r="2845">
          <cell r="C2845">
            <v>4</v>
          </cell>
          <cell r="F2845">
            <v>7.76</v>
          </cell>
          <cell r="K2845">
            <v>-0.09</v>
          </cell>
          <cell r="O2845">
            <v>1.03</v>
          </cell>
          <cell r="U2845">
            <v>41306</v>
          </cell>
        </row>
        <row r="2846">
          <cell r="C2846">
            <v>16</v>
          </cell>
          <cell r="F2846">
            <v>18.39</v>
          </cell>
          <cell r="K2846">
            <v>-0.18</v>
          </cell>
          <cell r="O2846">
            <v>2.06</v>
          </cell>
          <cell r="U2846">
            <v>41306</v>
          </cell>
        </row>
        <row r="2847">
          <cell r="C2847">
            <v>0</v>
          </cell>
          <cell r="F2847">
            <v>11.18</v>
          </cell>
          <cell r="K2847">
            <v>-0.09</v>
          </cell>
          <cell r="O2847">
            <v>1.06</v>
          </cell>
          <cell r="U2847">
            <v>41306</v>
          </cell>
        </row>
        <row r="2848">
          <cell r="C2848">
            <v>1</v>
          </cell>
          <cell r="F2848">
            <v>1035.26</v>
          </cell>
          <cell r="K2848">
            <v>-9.4700000000000006</v>
          </cell>
          <cell r="O2848">
            <v>110.12</v>
          </cell>
          <cell r="U2848">
            <v>41306</v>
          </cell>
        </row>
        <row r="2849">
          <cell r="C2849">
            <v>2</v>
          </cell>
          <cell r="F2849">
            <v>537.73</v>
          </cell>
          <cell r="K2849">
            <v>-5.91</v>
          </cell>
          <cell r="O2849">
            <v>67.81</v>
          </cell>
          <cell r="U2849">
            <v>41306</v>
          </cell>
        </row>
        <row r="2850">
          <cell r="C2850">
            <v>15</v>
          </cell>
          <cell r="F2850">
            <v>85.37</v>
          </cell>
          <cell r="K2850">
            <v>-1.75</v>
          </cell>
          <cell r="O2850">
            <v>20.239999999999998</v>
          </cell>
          <cell r="U2850">
            <v>41306</v>
          </cell>
        </row>
        <row r="2851">
          <cell r="C2851">
            <v>15</v>
          </cell>
          <cell r="F2851">
            <v>664.19</v>
          </cell>
          <cell r="K2851">
            <v>-6.99</v>
          </cell>
          <cell r="O2851">
            <v>80.790000000000006</v>
          </cell>
          <cell r="U2851">
            <v>41306</v>
          </cell>
        </row>
        <row r="2852">
          <cell r="C2852">
            <v>15</v>
          </cell>
          <cell r="F2852">
            <v>4563.01</v>
          </cell>
          <cell r="K2852">
            <v>-66.709999999999994</v>
          </cell>
          <cell r="O2852">
            <v>771.71</v>
          </cell>
          <cell r="U2852">
            <v>41306</v>
          </cell>
        </row>
        <row r="2853">
          <cell r="C2853">
            <v>15</v>
          </cell>
          <cell r="F2853">
            <v>34.369999999999997</v>
          </cell>
          <cell r="K2853">
            <v>-0.73</v>
          </cell>
          <cell r="O2853">
            <v>8.4499999999999993</v>
          </cell>
          <cell r="U2853">
            <v>41306</v>
          </cell>
        </row>
        <row r="2854">
          <cell r="C2854">
            <v>2</v>
          </cell>
          <cell r="F2854">
            <v>239.01</v>
          </cell>
          <cell r="K2854">
            <v>-16.11</v>
          </cell>
          <cell r="O2854">
            <v>84</v>
          </cell>
          <cell r="U2854">
            <v>41306</v>
          </cell>
        </row>
        <row r="2855">
          <cell r="C2855">
            <v>0</v>
          </cell>
          <cell r="F2855">
            <v>464.14</v>
          </cell>
          <cell r="K2855">
            <v>-9.92</v>
          </cell>
          <cell r="O2855">
            <v>114.46</v>
          </cell>
          <cell r="U2855">
            <v>41306</v>
          </cell>
        </row>
        <row r="2856">
          <cell r="C2856">
            <v>1</v>
          </cell>
          <cell r="F2856">
            <v>458.04</v>
          </cell>
          <cell r="K2856">
            <v>-10.039999999999999</v>
          </cell>
          <cell r="O2856">
            <v>115.84</v>
          </cell>
          <cell r="U2856">
            <v>41306</v>
          </cell>
        </row>
        <row r="2857">
          <cell r="C2857">
            <v>2</v>
          </cell>
          <cell r="F2857">
            <v>14039.53</v>
          </cell>
          <cell r="K2857">
            <v>-273.26</v>
          </cell>
          <cell r="O2857">
            <v>3700.01</v>
          </cell>
          <cell r="U2857">
            <v>41306</v>
          </cell>
        </row>
        <row r="2858">
          <cell r="C2858">
            <v>4</v>
          </cell>
          <cell r="F2858">
            <v>802.81</v>
          </cell>
          <cell r="K2858">
            <v>-19.239999999999998</v>
          </cell>
          <cell r="O2858">
            <v>222.11</v>
          </cell>
          <cell r="U2858">
            <v>41306</v>
          </cell>
        </row>
        <row r="2859">
          <cell r="C2859">
            <v>15</v>
          </cell>
          <cell r="F2859">
            <v>12.32</v>
          </cell>
          <cell r="K2859">
            <v>-0.19</v>
          </cell>
          <cell r="O2859">
            <v>2.19</v>
          </cell>
          <cell r="U2859">
            <v>41306</v>
          </cell>
        </row>
        <row r="2860">
          <cell r="C2860">
            <v>16</v>
          </cell>
          <cell r="F2860">
            <v>3415.3</v>
          </cell>
          <cell r="K2860">
            <v>-78.650000000000006</v>
          </cell>
          <cell r="O2860">
            <v>908.29</v>
          </cell>
          <cell r="U2860">
            <v>41306</v>
          </cell>
        </row>
        <row r="2861">
          <cell r="C2861">
            <v>17</v>
          </cell>
          <cell r="F2861">
            <v>39.86</v>
          </cell>
          <cell r="K2861">
            <v>-0.75</v>
          </cell>
          <cell r="O2861">
            <v>8.65</v>
          </cell>
          <cell r="U2861">
            <v>41306</v>
          </cell>
        </row>
        <row r="2862">
          <cell r="C2862">
            <v>18</v>
          </cell>
          <cell r="F2862">
            <v>94.94</v>
          </cell>
          <cell r="K2862">
            <v>-1.87</v>
          </cell>
          <cell r="O2862">
            <v>21.57</v>
          </cell>
          <cell r="U2862">
            <v>41306</v>
          </cell>
        </row>
        <row r="2863">
          <cell r="C2863">
            <v>0</v>
          </cell>
          <cell r="F2863">
            <v>9138.43</v>
          </cell>
          <cell r="K2863">
            <v>-130.75</v>
          </cell>
          <cell r="O2863">
            <v>1533.19</v>
          </cell>
          <cell r="U2863">
            <v>41306</v>
          </cell>
        </row>
        <row r="2864">
          <cell r="C2864">
            <v>1</v>
          </cell>
          <cell r="F2864">
            <v>4243.3500000000004</v>
          </cell>
          <cell r="K2864">
            <v>-51.78</v>
          </cell>
          <cell r="O2864">
            <v>602.75</v>
          </cell>
          <cell r="U2864">
            <v>41306</v>
          </cell>
        </row>
        <row r="2865">
          <cell r="C2865">
            <v>2</v>
          </cell>
          <cell r="F2865">
            <v>10720.92</v>
          </cell>
          <cell r="K2865">
            <v>-185.8</v>
          </cell>
          <cell r="O2865">
            <v>2201.48</v>
          </cell>
          <cell r="U2865">
            <v>41306</v>
          </cell>
        </row>
        <row r="2866">
          <cell r="C2866">
            <v>4</v>
          </cell>
          <cell r="F2866">
            <v>1224.03</v>
          </cell>
          <cell r="K2866">
            <v>-20.079999999999998</v>
          </cell>
          <cell r="O2866">
            <v>283.79000000000002</v>
          </cell>
          <cell r="U2866">
            <v>41306</v>
          </cell>
        </row>
        <row r="2867">
          <cell r="C2867">
            <v>15</v>
          </cell>
          <cell r="F2867">
            <v>63.18</v>
          </cell>
          <cell r="K2867">
            <v>-0.27</v>
          </cell>
          <cell r="O2867">
            <v>3.18</v>
          </cell>
          <cell r="U2867">
            <v>41306</v>
          </cell>
        </row>
        <row r="2868">
          <cell r="C2868">
            <v>16</v>
          </cell>
          <cell r="F2868">
            <v>1973.94</v>
          </cell>
          <cell r="K2868">
            <v>-29.41</v>
          </cell>
          <cell r="O2868">
            <v>343.33</v>
          </cell>
          <cell r="U2868">
            <v>41306</v>
          </cell>
        </row>
        <row r="2869">
          <cell r="C2869">
            <v>17</v>
          </cell>
          <cell r="F2869">
            <v>15.28</v>
          </cell>
          <cell r="K2869">
            <v>-0.18</v>
          </cell>
          <cell r="O2869">
            <v>2.12</v>
          </cell>
          <cell r="U2869">
            <v>41306</v>
          </cell>
        </row>
        <row r="2870">
          <cell r="C2870">
            <v>18</v>
          </cell>
          <cell r="F2870">
            <v>20.6</v>
          </cell>
          <cell r="K2870">
            <v>-0.31</v>
          </cell>
          <cell r="O2870">
            <v>3.66</v>
          </cell>
          <cell r="U2870">
            <v>41306</v>
          </cell>
        </row>
        <row r="2871">
          <cell r="C2871">
            <v>2</v>
          </cell>
          <cell r="F2871">
            <v>-8.68</v>
          </cell>
          <cell r="K2871">
            <v>0.16</v>
          </cell>
          <cell r="O2871">
            <v>-1.83</v>
          </cell>
          <cell r="U2871">
            <v>41306</v>
          </cell>
        </row>
        <row r="2872">
          <cell r="C2872">
            <v>1</v>
          </cell>
          <cell r="F2872">
            <v>106.64</v>
          </cell>
          <cell r="K2872">
            <v>-1.28</v>
          </cell>
          <cell r="O2872">
            <v>14.64</v>
          </cell>
          <cell r="U2872">
            <v>41306</v>
          </cell>
        </row>
        <row r="2873">
          <cell r="C2873">
            <v>2</v>
          </cell>
          <cell r="F2873">
            <v>245.91</v>
          </cell>
          <cell r="K2873">
            <v>-2.72</v>
          </cell>
          <cell r="O2873">
            <v>31.36</v>
          </cell>
          <cell r="U2873">
            <v>41306</v>
          </cell>
        </row>
        <row r="2874">
          <cell r="C2874">
            <v>0</v>
          </cell>
          <cell r="F2874">
            <v>-210612.18</v>
          </cell>
          <cell r="K2874">
            <v>-12255.74</v>
          </cell>
          <cell r="O2874">
            <v>-59153.17</v>
          </cell>
          <cell r="U2874">
            <v>41306</v>
          </cell>
        </row>
        <row r="2875">
          <cell r="C2875">
            <v>1</v>
          </cell>
          <cell r="F2875">
            <v>-2976.28</v>
          </cell>
          <cell r="K2875">
            <v>-210.95</v>
          </cell>
          <cell r="O2875">
            <v>-868.19</v>
          </cell>
          <cell r="U2875">
            <v>41306</v>
          </cell>
        </row>
        <row r="2876">
          <cell r="C2876">
            <v>2</v>
          </cell>
          <cell r="F2876">
            <v>-397.37</v>
          </cell>
          <cell r="K2876">
            <v>-23.23</v>
          </cell>
          <cell r="O2876">
            <v>-95.91</v>
          </cell>
          <cell r="U2876">
            <v>41306</v>
          </cell>
        </row>
        <row r="2877">
          <cell r="C2877">
            <v>60</v>
          </cell>
          <cell r="F2877">
            <v>-3.66</v>
          </cell>
          <cell r="K2877">
            <v>0</v>
          </cell>
          <cell r="O2877">
            <v>-1.21</v>
          </cell>
          <cell r="U2877">
            <v>41306</v>
          </cell>
        </row>
        <row r="2878">
          <cell r="C2878">
            <v>0</v>
          </cell>
          <cell r="F2878">
            <v>10505.24</v>
          </cell>
          <cell r="K2878">
            <v>0</v>
          </cell>
          <cell r="O2878">
            <v>3144.3</v>
          </cell>
          <cell r="U2878">
            <v>41306</v>
          </cell>
        </row>
        <row r="2879">
          <cell r="C2879">
            <v>0</v>
          </cell>
          <cell r="F2879">
            <v>11421769.83</v>
          </cell>
          <cell r="K2879">
            <v>-294393.84000000003</v>
          </cell>
          <cell r="O2879">
            <v>3584806.55</v>
          </cell>
          <cell r="U2879">
            <v>41306</v>
          </cell>
        </row>
        <row r="2880">
          <cell r="C2880">
            <v>1</v>
          </cell>
          <cell r="F2880">
            <v>118356.09</v>
          </cell>
          <cell r="K2880">
            <v>-2887.51</v>
          </cell>
          <cell r="O2880">
            <v>36070.58</v>
          </cell>
          <cell r="U2880">
            <v>41306</v>
          </cell>
        </row>
        <row r="2881">
          <cell r="C2881">
            <v>16</v>
          </cell>
          <cell r="F2881">
            <v>34.24</v>
          </cell>
          <cell r="K2881">
            <v>-0.72</v>
          </cell>
          <cell r="O2881">
            <v>8.2899999999999991</v>
          </cell>
          <cell r="U2881">
            <v>41306</v>
          </cell>
        </row>
        <row r="2882">
          <cell r="C2882">
            <v>60</v>
          </cell>
          <cell r="F2882">
            <v>284.95999999999998</v>
          </cell>
          <cell r="K2882">
            <v>-8.02</v>
          </cell>
          <cell r="O2882">
            <v>92.82</v>
          </cell>
          <cell r="U2882">
            <v>41306</v>
          </cell>
        </row>
        <row r="2883">
          <cell r="C2883">
            <v>15</v>
          </cell>
          <cell r="F2883">
            <v>39.75</v>
          </cell>
          <cell r="K2883">
            <v>-2.41</v>
          </cell>
          <cell r="O2883">
            <v>27.89</v>
          </cell>
          <cell r="U2883">
            <v>41306</v>
          </cell>
        </row>
        <row r="2884">
          <cell r="C2884">
            <v>15</v>
          </cell>
          <cell r="F2884">
            <v>5</v>
          </cell>
          <cell r="K2884">
            <v>-0.09</v>
          </cell>
          <cell r="O2884">
            <v>1.06</v>
          </cell>
          <cell r="U2884">
            <v>41306</v>
          </cell>
        </row>
        <row r="2885">
          <cell r="C2885">
            <v>15</v>
          </cell>
          <cell r="F2885">
            <v>290.07</v>
          </cell>
          <cell r="K2885">
            <v>-17.59</v>
          </cell>
          <cell r="O2885">
            <v>203.46</v>
          </cell>
          <cell r="U2885">
            <v>41306</v>
          </cell>
        </row>
        <row r="2886">
          <cell r="C2886">
            <v>2</v>
          </cell>
          <cell r="F2886">
            <v>2426.29</v>
          </cell>
          <cell r="K2886">
            <v>-38.89</v>
          </cell>
          <cell r="O2886">
            <v>450.31</v>
          </cell>
          <cell r="U2886">
            <v>41306</v>
          </cell>
        </row>
        <row r="2887">
          <cell r="C2887">
            <v>15</v>
          </cell>
          <cell r="F2887">
            <v>13347.52</v>
          </cell>
          <cell r="K2887">
            <v>-235.13</v>
          </cell>
          <cell r="O2887">
            <v>2720.5</v>
          </cell>
          <cell r="U2887">
            <v>41306</v>
          </cell>
        </row>
        <row r="2888">
          <cell r="C2888">
            <v>15</v>
          </cell>
          <cell r="F2888">
            <v>323.49</v>
          </cell>
          <cell r="K2888">
            <v>-4.03</v>
          </cell>
          <cell r="O2888">
            <v>46.59</v>
          </cell>
          <cell r="U2888">
            <v>41306</v>
          </cell>
        </row>
        <row r="2889">
          <cell r="C2889">
            <v>15</v>
          </cell>
          <cell r="F2889">
            <v>379.03</v>
          </cell>
          <cell r="K2889">
            <v>-6.48</v>
          </cell>
          <cell r="O2889">
            <v>75.099999999999994</v>
          </cell>
          <cell r="U2889">
            <v>41306</v>
          </cell>
        </row>
        <row r="2890">
          <cell r="C2890">
            <v>2</v>
          </cell>
          <cell r="F2890">
            <v>19.22</v>
          </cell>
          <cell r="K2890">
            <v>-0.36</v>
          </cell>
          <cell r="O2890">
            <v>4.2</v>
          </cell>
          <cell r="U2890">
            <v>41306</v>
          </cell>
        </row>
        <row r="2891">
          <cell r="C2891">
            <v>15</v>
          </cell>
          <cell r="F2891">
            <v>2214.16</v>
          </cell>
          <cell r="K2891">
            <v>-32.020000000000003</v>
          </cell>
          <cell r="O2891">
            <v>370.75</v>
          </cell>
          <cell r="U2891">
            <v>41306</v>
          </cell>
        </row>
        <row r="2892">
          <cell r="C2892">
            <v>2</v>
          </cell>
          <cell r="F2892">
            <v>45.36</v>
          </cell>
          <cell r="K2892">
            <v>-0.78</v>
          </cell>
          <cell r="O2892">
            <v>9.11</v>
          </cell>
          <cell r="U2892">
            <v>41306</v>
          </cell>
        </row>
        <row r="2893">
          <cell r="C2893">
            <v>15</v>
          </cell>
          <cell r="F2893">
            <v>79386.55</v>
          </cell>
          <cell r="K2893">
            <v>-1652.43</v>
          </cell>
          <cell r="O2893">
            <v>19089.62</v>
          </cell>
          <cell r="U2893">
            <v>41306</v>
          </cell>
        </row>
        <row r="2894">
          <cell r="C2894">
            <v>2</v>
          </cell>
          <cell r="F2894">
            <v>1403.6</v>
          </cell>
          <cell r="K2894">
            <v>-7.45</v>
          </cell>
          <cell r="O2894">
            <v>86.39</v>
          </cell>
          <cell r="U2894">
            <v>41306</v>
          </cell>
        </row>
        <row r="2895">
          <cell r="C2895">
            <v>15</v>
          </cell>
          <cell r="F2895">
            <v>7197.19</v>
          </cell>
          <cell r="K2895">
            <v>-55.22</v>
          </cell>
          <cell r="O2895">
            <v>638.9</v>
          </cell>
          <cell r="U2895">
            <v>41306</v>
          </cell>
        </row>
        <row r="2896">
          <cell r="C2896">
            <v>15</v>
          </cell>
          <cell r="F2896">
            <v>33.11</v>
          </cell>
          <cell r="K2896">
            <v>-0.32</v>
          </cell>
          <cell r="O2896">
            <v>3.76</v>
          </cell>
          <cell r="U2896">
            <v>41306</v>
          </cell>
        </row>
        <row r="2897">
          <cell r="C2897">
            <v>2</v>
          </cell>
          <cell r="F2897">
            <v>1953.35</v>
          </cell>
          <cell r="K2897">
            <v>-12.57</v>
          </cell>
          <cell r="O2897">
            <v>145.51</v>
          </cell>
          <cell r="U2897">
            <v>41306</v>
          </cell>
        </row>
        <row r="2898">
          <cell r="C2898">
            <v>15</v>
          </cell>
          <cell r="F2898">
            <v>8117.57</v>
          </cell>
          <cell r="K2898">
            <v>-91.68</v>
          </cell>
          <cell r="O2898">
            <v>1060.3699999999999</v>
          </cell>
          <cell r="U2898">
            <v>41306</v>
          </cell>
        </row>
        <row r="2899">
          <cell r="C2899">
            <v>15</v>
          </cell>
          <cell r="F2899">
            <v>3515.04</v>
          </cell>
          <cell r="K2899">
            <v>-58.49</v>
          </cell>
          <cell r="O2899">
            <v>676.54</v>
          </cell>
          <cell r="U2899">
            <v>41306</v>
          </cell>
        </row>
        <row r="2900">
          <cell r="C2900">
            <v>15</v>
          </cell>
          <cell r="F2900">
            <v>104.17</v>
          </cell>
          <cell r="K2900">
            <v>-4.9400000000000004</v>
          </cell>
          <cell r="O2900">
            <v>57.11</v>
          </cell>
          <cell r="U2900">
            <v>41306</v>
          </cell>
        </row>
        <row r="2901">
          <cell r="C2901">
            <v>0</v>
          </cell>
          <cell r="F2901">
            <v>72.12</v>
          </cell>
          <cell r="K2901">
            <v>-1.65</v>
          </cell>
          <cell r="O2901">
            <v>18.809999999999999</v>
          </cell>
          <cell r="U2901">
            <v>41306</v>
          </cell>
        </row>
        <row r="2902">
          <cell r="C2902">
            <v>2</v>
          </cell>
          <cell r="F2902">
            <v>181.39</v>
          </cell>
          <cell r="K2902">
            <v>-6.06</v>
          </cell>
          <cell r="O2902">
            <v>70.14</v>
          </cell>
          <cell r="U2902">
            <v>41306</v>
          </cell>
        </row>
        <row r="2903">
          <cell r="C2903">
            <v>16</v>
          </cell>
          <cell r="F2903">
            <v>9.14</v>
          </cell>
          <cell r="K2903">
            <v>-0.36</v>
          </cell>
          <cell r="O2903">
            <v>4.17</v>
          </cell>
          <cell r="U2903">
            <v>41306</v>
          </cell>
        </row>
        <row r="2904">
          <cell r="C2904">
            <v>2</v>
          </cell>
          <cell r="F2904">
            <v>16.68</v>
          </cell>
          <cell r="K2904">
            <v>-0.2</v>
          </cell>
          <cell r="O2904">
            <v>2.34</v>
          </cell>
          <cell r="U2904">
            <v>41306</v>
          </cell>
        </row>
        <row r="2905">
          <cell r="C2905">
            <v>16</v>
          </cell>
          <cell r="F2905">
            <v>2532.2199999999998</v>
          </cell>
          <cell r="K2905">
            <v>-52.92</v>
          </cell>
          <cell r="O2905">
            <v>611.99</v>
          </cell>
          <cell r="U2905">
            <v>41306</v>
          </cell>
        </row>
        <row r="2906">
          <cell r="C2906">
            <v>0</v>
          </cell>
          <cell r="F2906">
            <v>34.19</v>
          </cell>
          <cell r="K2906">
            <v>-0.74</v>
          </cell>
          <cell r="O2906">
            <v>8.4499999999999993</v>
          </cell>
          <cell r="U2906">
            <v>41306</v>
          </cell>
        </row>
        <row r="2907">
          <cell r="C2907">
            <v>2</v>
          </cell>
          <cell r="F2907">
            <v>22.62</v>
          </cell>
          <cell r="K2907">
            <v>-0.42</v>
          </cell>
          <cell r="O2907">
            <v>4.8099999999999996</v>
          </cell>
          <cell r="U2907">
            <v>41306</v>
          </cell>
        </row>
        <row r="2908">
          <cell r="C2908">
            <v>15</v>
          </cell>
          <cell r="F2908">
            <v>35.909999999999997</v>
          </cell>
          <cell r="K2908">
            <v>-1.05</v>
          </cell>
          <cell r="O2908">
            <v>12.21</v>
          </cell>
          <cell r="U2908">
            <v>41306</v>
          </cell>
        </row>
        <row r="2909">
          <cell r="C2909">
            <v>15</v>
          </cell>
          <cell r="F2909">
            <v>52.89</v>
          </cell>
          <cell r="K2909">
            <v>-1.1200000000000001</v>
          </cell>
          <cell r="O2909">
            <v>12.77</v>
          </cell>
          <cell r="U2909">
            <v>41306</v>
          </cell>
        </row>
        <row r="2910">
          <cell r="C2910">
            <v>0</v>
          </cell>
          <cell r="F2910">
            <v>20.05</v>
          </cell>
          <cell r="K2910">
            <v>-0.4</v>
          </cell>
          <cell r="O2910">
            <v>4.6100000000000003</v>
          </cell>
          <cell r="U2910">
            <v>41306</v>
          </cell>
        </row>
        <row r="2911">
          <cell r="C2911">
            <v>2</v>
          </cell>
          <cell r="F2911">
            <v>30.37</v>
          </cell>
          <cell r="K2911">
            <v>-0.8</v>
          </cell>
          <cell r="O2911">
            <v>9.32</v>
          </cell>
          <cell r="U2911">
            <v>41306</v>
          </cell>
        </row>
        <row r="2912">
          <cell r="C2912">
            <v>15</v>
          </cell>
          <cell r="F2912">
            <v>10.74</v>
          </cell>
          <cell r="K2912">
            <v>-0.24</v>
          </cell>
          <cell r="O2912">
            <v>2.76</v>
          </cell>
          <cell r="U2912">
            <v>41306</v>
          </cell>
        </row>
        <row r="2913">
          <cell r="C2913">
            <v>16</v>
          </cell>
          <cell r="F2913">
            <v>11.52</v>
          </cell>
          <cell r="K2913">
            <v>-0.28000000000000003</v>
          </cell>
          <cell r="O2913">
            <v>3.3</v>
          </cell>
          <cell r="U2913">
            <v>41306</v>
          </cell>
        </row>
        <row r="2914">
          <cell r="C2914">
            <v>2</v>
          </cell>
          <cell r="F2914">
            <v>9.5399999999999991</v>
          </cell>
          <cell r="K2914">
            <v>-0.36</v>
          </cell>
          <cell r="O2914">
            <v>4.17</v>
          </cell>
          <cell r="U2914">
            <v>41306</v>
          </cell>
        </row>
        <row r="2915">
          <cell r="C2915">
            <v>15</v>
          </cell>
          <cell r="F2915">
            <v>57.41</v>
          </cell>
          <cell r="K2915">
            <v>-1.28</v>
          </cell>
          <cell r="O2915">
            <v>14.77</v>
          </cell>
          <cell r="U2915">
            <v>41306</v>
          </cell>
        </row>
        <row r="2916">
          <cell r="C2916">
            <v>15</v>
          </cell>
          <cell r="F2916">
            <v>2704.41</v>
          </cell>
          <cell r="K2916">
            <v>-167.73</v>
          </cell>
          <cell r="O2916">
            <v>1852.51</v>
          </cell>
          <cell r="U2916">
            <v>41306</v>
          </cell>
        </row>
        <row r="2917">
          <cell r="C2917">
            <v>2</v>
          </cell>
          <cell r="F2917">
            <v>1.06</v>
          </cell>
          <cell r="K2917">
            <v>-0.04</v>
          </cell>
          <cell r="O2917">
            <v>0.46</v>
          </cell>
          <cell r="U2917">
            <v>41306</v>
          </cell>
        </row>
        <row r="2918">
          <cell r="C2918">
            <v>15</v>
          </cell>
          <cell r="F2918">
            <v>3709.47</v>
          </cell>
          <cell r="K2918">
            <v>-137.65</v>
          </cell>
          <cell r="O2918">
            <v>1628.68</v>
          </cell>
          <cell r="U2918">
            <v>41306</v>
          </cell>
        </row>
        <row r="2919">
          <cell r="C2919">
            <v>64</v>
          </cell>
          <cell r="F2919">
            <v>-10031.07</v>
          </cell>
          <cell r="K2919">
            <v>0</v>
          </cell>
          <cell r="O2919">
            <v>0</v>
          </cell>
          <cell r="U2919">
            <v>41306</v>
          </cell>
        </row>
        <row r="2920">
          <cell r="C2920">
            <v>94</v>
          </cell>
          <cell r="F2920">
            <v>-3862.21</v>
          </cell>
          <cell r="K2920">
            <v>0</v>
          </cell>
          <cell r="O2920">
            <v>0</v>
          </cell>
          <cell r="U2920">
            <v>41306</v>
          </cell>
        </row>
        <row r="2921">
          <cell r="C2921">
            <v>62</v>
          </cell>
          <cell r="F2921">
            <v>38554.660000000003</v>
          </cell>
          <cell r="K2921">
            <v>-2027.38</v>
          </cell>
          <cell r="O2921">
            <v>23449.57</v>
          </cell>
          <cell r="U2921">
            <v>41306</v>
          </cell>
        </row>
        <row r="2922">
          <cell r="C2922">
            <v>64</v>
          </cell>
          <cell r="F2922">
            <v>287914.59000000003</v>
          </cell>
          <cell r="K2922">
            <v>-15131.64</v>
          </cell>
          <cell r="O2922">
            <v>175019.97</v>
          </cell>
          <cell r="U2922">
            <v>41306</v>
          </cell>
        </row>
        <row r="2923">
          <cell r="C2923">
            <v>66</v>
          </cell>
          <cell r="F2923">
            <v>30058.51</v>
          </cell>
          <cell r="K2923">
            <v>-1544.04</v>
          </cell>
          <cell r="O2923">
            <v>17859.05</v>
          </cell>
          <cell r="U2923">
            <v>41306</v>
          </cell>
        </row>
        <row r="2924">
          <cell r="C2924">
            <v>64</v>
          </cell>
          <cell r="F2924">
            <v>35585.61</v>
          </cell>
          <cell r="K2924">
            <v>-1445.27</v>
          </cell>
          <cell r="O2924">
            <v>16716.7</v>
          </cell>
          <cell r="U2924">
            <v>41306</v>
          </cell>
        </row>
        <row r="2925">
          <cell r="C2925">
            <v>62</v>
          </cell>
          <cell r="F2925">
            <v>66814.84</v>
          </cell>
          <cell r="K2925">
            <v>-1175.52</v>
          </cell>
          <cell r="O2925">
            <v>13596.68</v>
          </cell>
          <cell r="U2925">
            <v>41306</v>
          </cell>
        </row>
        <row r="2926">
          <cell r="C2926">
            <v>64</v>
          </cell>
          <cell r="F2926">
            <v>256570.16</v>
          </cell>
          <cell r="K2926">
            <v>-6558.48</v>
          </cell>
          <cell r="O2926">
            <v>75858.539999999994</v>
          </cell>
          <cell r="U2926">
            <v>41306</v>
          </cell>
        </row>
        <row r="2927">
          <cell r="C2927">
            <v>66</v>
          </cell>
          <cell r="F2927">
            <v>26046.13</v>
          </cell>
          <cell r="K2927">
            <v>-491.9</v>
          </cell>
          <cell r="O2927">
            <v>5689.57</v>
          </cell>
          <cell r="U2927">
            <v>41306</v>
          </cell>
        </row>
        <row r="2928">
          <cell r="C2928">
            <v>64</v>
          </cell>
          <cell r="F2928">
            <v>72449.87</v>
          </cell>
          <cell r="K2928">
            <v>-3801.49</v>
          </cell>
          <cell r="O2928">
            <v>43969.9</v>
          </cell>
          <cell r="U2928">
            <v>41306</v>
          </cell>
        </row>
        <row r="2929">
          <cell r="C2929">
            <v>66</v>
          </cell>
          <cell r="F2929">
            <v>53885.5</v>
          </cell>
          <cell r="K2929">
            <v>-2814.33</v>
          </cell>
          <cell r="O2929">
            <v>32551.88</v>
          </cell>
          <cell r="U2929">
            <v>41306</v>
          </cell>
        </row>
        <row r="2930">
          <cell r="C2930">
            <v>64</v>
          </cell>
          <cell r="F2930">
            <v>46826.47</v>
          </cell>
          <cell r="K2930">
            <v>-1628.03</v>
          </cell>
          <cell r="O2930">
            <v>18830.560000000001</v>
          </cell>
          <cell r="U2930">
            <v>41306</v>
          </cell>
        </row>
        <row r="2931">
          <cell r="C2931">
            <v>64</v>
          </cell>
          <cell r="F2931">
            <v>56945.21</v>
          </cell>
          <cell r="K2931">
            <v>-1255.0899999999999</v>
          </cell>
          <cell r="O2931">
            <v>14516.98</v>
          </cell>
          <cell r="U2931">
            <v>41306</v>
          </cell>
        </row>
        <row r="2932">
          <cell r="C2932">
            <v>66</v>
          </cell>
          <cell r="F2932">
            <v>40873.03</v>
          </cell>
          <cell r="K2932">
            <v>-1014.88</v>
          </cell>
          <cell r="O2932">
            <v>11738.6</v>
          </cell>
          <cell r="U2932">
            <v>41306</v>
          </cell>
        </row>
        <row r="2933">
          <cell r="C2933">
            <v>64</v>
          </cell>
          <cell r="F2933">
            <v>14215.67</v>
          </cell>
          <cell r="K2933">
            <v>0</v>
          </cell>
          <cell r="O2933">
            <v>10273.52</v>
          </cell>
          <cell r="U2933">
            <v>41306</v>
          </cell>
        </row>
        <row r="2934">
          <cell r="C2934">
            <v>64</v>
          </cell>
          <cell r="F2934">
            <v>16131.35</v>
          </cell>
          <cell r="K2934">
            <v>0</v>
          </cell>
          <cell r="O2934">
            <v>11281.18</v>
          </cell>
          <cell r="U2934">
            <v>41306</v>
          </cell>
        </row>
        <row r="2935">
          <cell r="C2935">
            <v>15</v>
          </cell>
          <cell r="F2935">
            <v>54.21</v>
          </cell>
          <cell r="K2935">
            <v>-3.29</v>
          </cell>
          <cell r="O2935">
            <v>38.03</v>
          </cell>
          <cell r="U2935">
            <v>41306</v>
          </cell>
        </row>
        <row r="2936">
          <cell r="C2936">
            <v>0</v>
          </cell>
          <cell r="F2936">
            <v>54.52</v>
          </cell>
          <cell r="K2936">
            <v>-3.32</v>
          </cell>
          <cell r="O2936">
            <v>38.26</v>
          </cell>
          <cell r="U2936">
            <v>41306</v>
          </cell>
        </row>
        <row r="2937">
          <cell r="C2937">
            <v>2</v>
          </cell>
          <cell r="F2937">
            <v>236.9</v>
          </cell>
          <cell r="K2937">
            <v>-14.39</v>
          </cell>
          <cell r="O2937">
            <v>166.22</v>
          </cell>
          <cell r="U2937">
            <v>41306</v>
          </cell>
        </row>
        <row r="2938">
          <cell r="C2938">
            <v>4</v>
          </cell>
          <cell r="F2938">
            <v>53.32</v>
          </cell>
          <cell r="K2938">
            <v>-3.23</v>
          </cell>
          <cell r="O2938">
            <v>37.43</v>
          </cell>
          <cell r="U2938">
            <v>41306</v>
          </cell>
        </row>
        <row r="2939">
          <cell r="C2939">
            <v>15</v>
          </cell>
          <cell r="F2939">
            <v>59.88</v>
          </cell>
          <cell r="K2939">
            <v>-2.02</v>
          </cell>
          <cell r="O2939">
            <v>40.97</v>
          </cell>
          <cell r="U2939">
            <v>41306</v>
          </cell>
        </row>
        <row r="2940">
          <cell r="C2940">
            <v>16</v>
          </cell>
          <cell r="F2940">
            <v>23.69</v>
          </cell>
          <cell r="K2940">
            <v>-1.44</v>
          </cell>
          <cell r="O2940">
            <v>16.63</v>
          </cell>
          <cell r="U2940">
            <v>41306</v>
          </cell>
        </row>
        <row r="2941">
          <cell r="C2941">
            <v>2</v>
          </cell>
          <cell r="F2941">
            <v>76.92</v>
          </cell>
          <cell r="K2941">
            <v>-4.66</v>
          </cell>
          <cell r="O2941">
            <v>53.97</v>
          </cell>
          <cell r="U2941">
            <v>41306</v>
          </cell>
        </row>
        <row r="2942">
          <cell r="C2942">
            <v>15</v>
          </cell>
          <cell r="F2942">
            <v>1164.5999999999999</v>
          </cell>
          <cell r="K2942">
            <v>-70.2</v>
          </cell>
          <cell r="O2942">
            <v>816.78</v>
          </cell>
          <cell r="U2942">
            <v>41306</v>
          </cell>
        </row>
        <row r="2943">
          <cell r="C2943">
            <v>16</v>
          </cell>
          <cell r="F2943">
            <v>1396.83</v>
          </cell>
          <cell r="K2943">
            <v>0</v>
          </cell>
          <cell r="O2943">
            <v>817.73</v>
          </cell>
          <cell r="U2943">
            <v>41306</v>
          </cell>
        </row>
        <row r="2944">
          <cell r="C2944">
            <v>64</v>
          </cell>
          <cell r="F2944">
            <v>4332.79</v>
          </cell>
          <cell r="K2944">
            <v>72.31</v>
          </cell>
          <cell r="O2944">
            <v>1422.34</v>
          </cell>
          <cell r="U2944">
            <v>41334</v>
          </cell>
        </row>
        <row r="2945">
          <cell r="C2945">
            <v>68</v>
          </cell>
          <cell r="F2945">
            <v>11159.08</v>
          </cell>
          <cell r="K2945">
            <v>189.37</v>
          </cell>
          <cell r="O2945">
            <v>3724.72</v>
          </cell>
          <cell r="U2945">
            <v>41334</v>
          </cell>
        </row>
        <row r="2946">
          <cell r="C2946">
            <v>62</v>
          </cell>
          <cell r="F2946">
            <v>37121.72</v>
          </cell>
          <cell r="K2946">
            <v>685.58</v>
          </cell>
          <cell r="O2946">
            <v>13484.81</v>
          </cell>
          <cell r="U2946">
            <v>41334</v>
          </cell>
        </row>
        <row r="2947">
          <cell r="C2947">
            <v>66</v>
          </cell>
          <cell r="F2947">
            <v>51470.41</v>
          </cell>
          <cell r="K2947">
            <v>956.7</v>
          </cell>
          <cell r="O2947">
            <v>18817.599999999999</v>
          </cell>
          <cell r="U2947">
            <v>41334</v>
          </cell>
        </row>
        <row r="2948">
          <cell r="C2948">
            <v>64</v>
          </cell>
          <cell r="F2948">
            <v>5782.96</v>
          </cell>
          <cell r="K2948">
            <v>102.29</v>
          </cell>
          <cell r="O2948">
            <v>2011.9</v>
          </cell>
          <cell r="U2948">
            <v>41334</v>
          </cell>
        </row>
        <row r="2949">
          <cell r="C2949">
            <v>67</v>
          </cell>
          <cell r="F2949">
            <v>9994.1200000000008</v>
          </cell>
          <cell r="K2949">
            <v>184.08</v>
          </cell>
          <cell r="O2949">
            <v>3620.62</v>
          </cell>
          <cell r="U2949">
            <v>41334</v>
          </cell>
        </row>
        <row r="2950">
          <cell r="C2950">
            <v>62</v>
          </cell>
          <cell r="F2950">
            <v>1002.85</v>
          </cell>
          <cell r="K2950">
            <v>12.22</v>
          </cell>
          <cell r="O2950">
            <v>240.43</v>
          </cell>
          <cell r="U2950">
            <v>41334</v>
          </cell>
        </row>
        <row r="2951">
          <cell r="C2951">
            <v>0</v>
          </cell>
          <cell r="F2951">
            <v>-23.52</v>
          </cell>
          <cell r="K2951">
            <v>-0.04</v>
          </cell>
          <cell r="O2951">
            <v>-0.16</v>
          </cell>
          <cell r="U2951">
            <v>41334</v>
          </cell>
        </row>
        <row r="2952">
          <cell r="C2952">
            <v>1</v>
          </cell>
          <cell r="F2952">
            <v>26472.98</v>
          </cell>
          <cell r="K2952">
            <v>404.66</v>
          </cell>
          <cell r="O2952">
            <v>7958.14</v>
          </cell>
          <cell r="U2952">
            <v>41334</v>
          </cell>
        </row>
        <row r="2953">
          <cell r="C2953">
            <v>2</v>
          </cell>
          <cell r="F2953">
            <v>4932146.22</v>
          </cell>
          <cell r="K2953">
            <v>76370.559999999998</v>
          </cell>
          <cell r="O2953">
            <v>1506731.42</v>
          </cell>
          <cell r="U2953">
            <v>41334</v>
          </cell>
        </row>
        <row r="2954">
          <cell r="C2954">
            <v>4</v>
          </cell>
          <cell r="F2954">
            <v>279234.55</v>
          </cell>
          <cell r="K2954">
            <v>4124.34</v>
          </cell>
          <cell r="O2954">
            <v>83482.87</v>
          </cell>
          <cell r="U2954">
            <v>41334</v>
          </cell>
        </row>
        <row r="2955">
          <cell r="C2955">
            <v>15</v>
          </cell>
          <cell r="F2955">
            <v>9159.7000000000007</v>
          </cell>
          <cell r="K2955">
            <v>158.15</v>
          </cell>
          <cell r="O2955">
            <v>2677.26</v>
          </cell>
          <cell r="U2955">
            <v>41334</v>
          </cell>
        </row>
        <row r="2956">
          <cell r="C2956">
            <v>16</v>
          </cell>
          <cell r="F2956">
            <v>431852.95</v>
          </cell>
          <cell r="K2956">
            <v>6327.8</v>
          </cell>
          <cell r="O2956">
            <v>125095.84</v>
          </cell>
          <cell r="U2956">
            <v>41334</v>
          </cell>
        </row>
        <row r="2957">
          <cell r="C2957">
            <v>17</v>
          </cell>
          <cell r="F2957">
            <v>69.849999999999994</v>
          </cell>
          <cell r="K2957">
            <v>0.5</v>
          </cell>
          <cell r="O2957">
            <v>9.73</v>
          </cell>
          <cell r="U2957">
            <v>41334</v>
          </cell>
        </row>
        <row r="2958">
          <cell r="C2958">
            <v>18</v>
          </cell>
          <cell r="F2958">
            <v>30170.42</v>
          </cell>
          <cell r="K2958">
            <v>454.52</v>
          </cell>
          <cell r="O2958">
            <v>8939.76</v>
          </cell>
          <cell r="U2958">
            <v>41334</v>
          </cell>
        </row>
        <row r="2959">
          <cell r="C2959">
            <v>62</v>
          </cell>
          <cell r="F2959">
            <v>774517.55</v>
          </cell>
          <cell r="K2959">
            <v>13597.58</v>
          </cell>
          <cell r="O2959">
            <v>267532.82</v>
          </cell>
          <cell r="U2959">
            <v>41334</v>
          </cell>
        </row>
        <row r="2960">
          <cell r="C2960">
            <v>64</v>
          </cell>
          <cell r="F2960">
            <v>141725.92000000001</v>
          </cell>
          <cell r="K2960">
            <v>2088.2800000000002</v>
          </cell>
          <cell r="O2960">
            <v>46323.56</v>
          </cell>
          <cell r="U2960">
            <v>41334</v>
          </cell>
        </row>
        <row r="2961">
          <cell r="C2961">
            <v>66</v>
          </cell>
          <cell r="F2961">
            <v>270820.65000000002</v>
          </cell>
          <cell r="K2961">
            <v>3973.6</v>
          </cell>
          <cell r="O2961">
            <v>78157.42</v>
          </cell>
          <cell r="U2961">
            <v>41334</v>
          </cell>
        </row>
        <row r="2962">
          <cell r="C2962">
            <v>92</v>
          </cell>
          <cell r="F2962">
            <v>-721.77</v>
          </cell>
          <cell r="K2962">
            <v>0</v>
          </cell>
          <cell r="O2962">
            <v>0</v>
          </cell>
          <cell r="U2962">
            <v>41334</v>
          </cell>
        </row>
        <row r="2963">
          <cell r="C2963">
            <v>96</v>
          </cell>
          <cell r="F2963">
            <v>-576.64</v>
          </cell>
          <cell r="K2963">
            <v>0</v>
          </cell>
          <cell r="O2963">
            <v>0</v>
          </cell>
          <cell r="U2963">
            <v>41334</v>
          </cell>
        </row>
        <row r="2964">
          <cell r="C2964">
            <v>2</v>
          </cell>
          <cell r="F2964">
            <v>13782.53</v>
          </cell>
          <cell r="K2964">
            <v>91.87</v>
          </cell>
          <cell r="O2964">
            <v>1366.1</v>
          </cell>
          <cell r="U2964">
            <v>41334</v>
          </cell>
        </row>
        <row r="2965">
          <cell r="C2965">
            <v>4</v>
          </cell>
          <cell r="F2965">
            <v>3475.79</v>
          </cell>
          <cell r="K2965">
            <v>27.31</v>
          </cell>
          <cell r="O2965">
            <v>347.91</v>
          </cell>
          <cell r="U2965">
            <v>41334</v>
          </cell>
        </row>
        <row r="2966">
          <cell r="C2966">
            <v>15</v>
          </cell>
          <cell r="F2966">
            <v>83.09</v>
          </cell>
          <cell r="K2966">
            <v>0.37</v>
          </cell>
          <cell r="O2966">
            <v>7.21</v>
          </cell>
          <cell r="U2966">
            <v>41334</v>
          </cell>
        </row>
        <row r="2967">
          <cell r="C2967">
            <v>16</v>
          </cell>
          <cell r="F2967">
            <v>6335.17</v>
          </cell>
          <cell r="K2967">
            <v>32.04</v>
          </cell>
          <cell r="O2967">
            <v>630.29999999999995</v>
          </cell>
          <cell r="U2967">
            <v>41334</v>
          </cell>
        </row>
        <row r="2968">
          <cell r="C2968">
            <v>18</v>
          </cell>
          <cell r="F2968">
            <v>618.05999999999995</v>
          </cell>
          <cell r="K2968">
            <v>3.25</v>
          </cell>
          <cell r="O2968">
            <v>63.85</v>
          </cell>
          <cell r="U2968">
            <v>41334</v>
          </cell>
        </row>
        <row r="2969">
          <cell r="C2969">
            <v>62</v>
          </cell>
          <cell r="F2969">
            <v>3773.8</v>
          </cell>
          <cell r="K2969">
            <v>19.91</v>
          </cell>
          <cell r="O2969">
            <v>391.65</v>
          </cell>
          <cell r="U2969">
            <v>41334</v>
          </cell>
        </row>
        <row r="2970">
          <cell r="C2970">
            <v>64</v>
          </cell>
          <cell r="F2970">
            <v>1665.86</v>
          </cell>
          <cell r="K2970">
            <v>8.89</v>
          </cell>
          <cell r="O2970">
            <v>174.8</v>
          </cell>
          <cell r="U2970">
            <v>41334</v>
          </cell>
        </row>
        <row r="2971">
          <cell r="C2971">
            <v>66</v>
          </cell>
          <cell r="F2971">
            <v>1210.1600000000001</v>
          </cell>
          <cell r="K2971">
            <v>6.43</v>
          </cell>
          <cell r="O2971">
            <v>126.55</v>
          </cell>
          <cell r="U2971">
            <v>41334</v>
          </cell>
        </row>
        <row r="2972">
          <cell r="C2972">
            <v>4</v>
          </cell>
          <cell r="F2972">
            <v>3589.67</v>
          </cell>
          <cell r="K2972">
            <v>68.08</v>
          </cell>
          <cell r="O2972">
            <v>1339.05</v>
          </cell>
          <cell r="U2972">
            <v>41334</v>
          </cell>
        </row>
        <row r="2973">
          <cell r="C2973">
            <v>62</v>
          </cell>
          <cell r="F2973">
            <v>4614.22</v>
          </cell>
          <cell r="K2973">
            <v>82.98</v>
          </cell>
          <cell r="O2973">
            <v>1632.18</v>
          </cell>
          <cell r="U2973">
            <v>41334</v>
          </cell>
        </row>
        <row r="2974">
          <cell r="C2974">
            <v>66</v>
          </cell>
          <cell r="F2974">
            <v>6794.88</v>
          </cell>
          <cell r="K2974">
            <v>92.3</v>
          </cell>
          <cell r="O2974">
            <v>1815.5</v>
          </cell>
          <cell r="U2974">
            <v>41334</v>
          </cell>
        </row>
        <row r="2975">
          <cell r="C2975">
            <v>66</v>
          </cell>
          <cell r="F2975">
            <v>10869.88</v>
          </cell>
          <cell r="K2975">
            <v>204.82</v>
          </cell>
          <cell r="O2975">
            <v>4028.74</v>
          </cell>
          <cell r="U2975">
            <v>41334</v>
          </cell>
        </row>
        <row r="2976">
          <cell r="C2976">
            <v>2</v>
          </cell>
          <cell r="F2976">
            <v>126229.25</v>
          </cell>
          <cell r="K2976">
            <v>1681.67</v>
          </cell>
          <cell r="O2976">
            <v>42882.64</v>
          </cell>
          <cell r="U2976">
            <v>41334</v>
          </cell>
        </row>
        <row r="2977">
          <cell r="C2977">
            <v>4</v>
          </cell>
          <cell r="F2977">
            <v>5326.44</v>
          </cell>
          <cell r="K2977">
            <v>73.260000000000005</v>
          </cell>
          <cell r="O2977">
            <v>1440.87</v>
          </cell>
          <cell r="U2977">
            <v>41334</v>
          </cell>
        </row>
        <row r="2978">
          <cell r="C2978">
            <v>16</v>
          </cell>
          <cell r="F2978">
            <v>1911.66</v>
          </cell>
          <cell r="K2978">
            <v>27.51</v>
          </cell>
          <cell r="O2978">
            <v>541.20000000000005</v>
          </cell>
          <cell r="U2978">
            <v>41334</v>
          </cell>
        </row>
        <row r="2979">
          <cell r="C2979">
            <v>17</v>
          </cell>
          <cell r="F2979">
            <v>2109.14</v>
          </cell>
          <cell r="K2979">
            <v>27.23</v>
          </cell>
          <cell r="O2979">
            <v>535.54</v>
          </cell>
          <cell r="U2979">
            <v>41334</v>
          </cell>
        </row>
        <row r="2980">
          <cell r="C2980">
            <v>62</v>
          </cell>
          <cell r="F2980">
            <v>15177.7</v>
          </cell>
          <cell r="K2980">
            <v>261.02</v>
          </cell>
          <cell r="O2980">
            <v>5133.88</v>
          </cell>
          <cell r="U2980">
            <v>41334</v>
          </cell>
        </row>
        <row r="2981">
          <cell r="C2981">
            <v>66</v>
          </cell>
          <cell r="F2981">
            <v>6329.76</v>
          </cell>
          <cell r="K2981">
            <v>101.15</v>
          </cell>
          <cell r="O2981">
            <v>1989.57</v>
          </cell>
          <cell r="U2981">
            <v>41334</v>
          </cell>
        </row>
        <row r="2982">
          <cell r="C2982">
            <v>2</v>
          </cell>
          <cell r="F2982">
            <v>20</v>
          </cell>
          <cell r="K2982">
            <v>0</v>
          </cell>
          <cell r="O2982">
            <v>0</v>
          </cell>
          <cell r="U2982">
            <v>41334</v>
          </cell>
        </row>
        <row r="2983">
          <cell r="C2983">
            <v>16</v>
          </cell>
          <cell r="F2983">
            <v>292.35000000000002</v>
          </cell>
          <cell r="K2983">
            <v>1.47</v>
          </cell>
          <cell r="O2983">
            <v>28.84</v>
          </cell>
          <cell r="U2983">
            <v>41334</v>
          </cell>
        </row>
        <row r="2984">
          <cell r="C2984">
            <v>2</v>
          </cell>
          <cell r="F2984">
            <v>71295.86</v>
          </cell>
          <cell r="K2984">
            <v>842.73</v>
          </cell>
          <cell r="O2984">
            <v>17021.47</v>
          </cell>
          <cell r="U2984">
            <v>41334</v>
          </cell>
        </row>
        <row r="2985">
          <cell r="C2985">
            <v>62</v>
          </cell>
          <cell r="F2985">
            <v>4588.1400000000003</v>
          </cell>
          <cell r="K2985">
            <v>60.43</v>
          </cell>
          <cell r="O2985">
            <v>1188.53</v>
          </cell>
          <cell r="U2985">
            <v>41334</v>
          </cell>
        </row>
        <row r="2986">
          <cell r="C2986">
            <v>2</v>
          </cell>
          <cell r="F2986">
            <v>176.7</v>
          </cell>
          <cell r="K2986">
            <v>0.78</v>
          </cell>
          <cell r="O2986">
            <v>15.27</v>
          </cell>
          <cell r="U2986">
            <v>41334</v>
          </cell>
        </row>
        <row r="2987">
          <cell r="C2987">
            <v>2</v>
          </cell>
          <cell r="F2987">
            <v>52725.82</v>
          </cell>
          <cell r="K2987">
            <v>670.66</v>
          </cell>
          <cell r="O2987">
            <v>13591.54</v>
          </cell>
          <cell r="U2987">
            <v>41334</v>
          </cell>
        </row>
        <row r="2988">
          <cell r="C2988">
            <v>2</v>
          </cell>
          <cell r="F2988">
            <v>10073.969999999999</v>
          </cell>
          <cell r="K2988">
            <v>85.15</v>
          </cell>
          <cell r="O2988">
            <v>1674.58</v>
          </cell>
          <cell r="U2988">
            <v>41334</v>
          </cell>
        </row>
        <row r="2989">
          <cell r="C2989">
            <v>62</v>
          </cell>
          <cell r="F2989">
            <v>1185.3699999999999</v>
          </cell>
          <cell r="K2989">
            <v>0</v>
          </cell>
          <cell r="O2989">
            <v>560.15</v>
          </cell>
          <cell r="U2989">
            <v>41334</v>
          </cell>
        </row>
        <row r="2990">
          <cell r="C2990">
            <v>62</v>
          </cell>
          <cell r="F2990">
            <v>-1872.3</v>
          </cell>
          <cell r="K2990">
            <v>0</v>
          </cell>
          <cell r="O2990">
            <v>0</v>
          </cell>
          <cell r="U2990">
            <v>41334</v>
          </cell>
        </row>
        <row r="2991">
          <cell r="C2991">
            <v>94</v>
          </cell>
          <cell r="F2991">
            <v>-14369.5</v>
          </cell>
          <cell r="K2991">
            <v>0</v>
          </cell>
          <cell r="O2991">
            <v>0</v>
          </cell>
          <cell r="U2991">
            <v>41334</v>
          </cell>
        </row>
        <row r="2992">
          <cell r="C2992">
            <v>96</v>
          </cell>
          <cell r="F2992">
            <v>-6331.38</v>
          </cell>
          <cell r="K2992">
            <v>0</v>
          </cell>
          <cell r="O2992">
            <v>0</v>
          </cell>
          <cell r="U2992">
            <v>41334</v>
          </cell>
        </row>
        <row r="2993">
          <cell r="C2993">
            <v>62</v>
          </cell>
          <cell r="F2993">
            <v>643246.02</v>
          </cell>
          <cell r="K2993">
            <v>21564.23</v>
          </cell>
          <cell r="O2993">
            <v>418831.32</v>
          </cell>
          <cell r="U2993">
            <v>41334</v>
          </cell>
        </row>
        <row r="2994">
          <cell r="C2994">
            <v>64</v>
          </cell>
          <cell r="F2994">
            <v>688606.12</v>
          </cell>
          <cell r="K2994">
            <v>22837.81</v>
          </cell>
          <cell r="O2994">
            <v>449201.84</v>
          </cell>
          <cell r="U2994">
            <v>41334</v>
          </cell>
        </row>
        <row r="2995">
          <cell r="C2995">
            <v>66</v>
          </cell>
          <cell r="F2995">
            <v>47147.67</v>
          </cell>
          <cell r="K2995">
            <v>1564.11</v>
          </cell>
          <cell r="O2995">
            <v>30764.58</v>
          </cell>
          <cell r="U2995">
            <v>41334</v>
          </cell>
        </row>
        <row r="2996">
          <cell r="C2996">
            <v>68</v>
          </cell>
          <cell r="F2996">
            <v>4606.43</v>
          </cell>
          <cell r="K2996">
            <v>152.94</v>
          </cell>
          <cell r="O2996">
            <v>3008.23</v>
          </cell>
          <cell r="U2996">
            <v>41334</v>
          </cell>
        </row>
        <row r="2997">
          <cell r="C2997">
            <v>64</v>
          </cell>
          <cell r="F2997">
            <v>74275.600000000006</v>
          </cell>
          <cell r="K2997">
            <v>1415.71</v>
          </cell>
          <cell r="O2997">
            <v>27845.89</v>
          </cell>
          <cell r="U2997">
            <v>41334</v>
          </cell>
        </row>
        <row r="2998">
          <cell r="C2998">
            <v>2</v>
          </cell>
          <cell r="F2998">
            <v>22653.21</v>
          </cell>
          <cell r="K2998">
            <v>430.71</v>
          </cell>
          <cell r="O2998">
            <v>8471.7900000000009</v>
          </cell>
          <cell r="U2998">
            <v>41334</v>
          </cell>
        </row>
        <row r="2999">
          <cell r="C2999">
            <v>16</v>
          </cell>
          <cell r="F2999">
            <v>96.64</v>
          </cell>
          <cell r="K2999">
            <v>0.26</v>
          </cell>
          <cell r="O2999">
            <v>5.15</v>
          </cell>
          <cell r="U2999">
            <v>41334</v>
          </cell>
        </row>
        <row r="3000">
          <cell r="C3000">
            <v>62</v>
          </cell>
          <cell r="F3000">
            <v>858325.25</v>
          </cell>
          <cell r="K3000">
            <v>8708.77</v>
          </cell>
          <cell r="O3000">
            <v>169444.36</v>
          </cell>
          <cell r="U3000">
            <v>41334</v>
          </cell>
        </row>
        <row r="3001">
          <cell r="C3001">
            <v>64</v>
          </cell>
          <cell r="F3001">
            <v>1004395.38</v>
          </cell>
          <cell r="K3001">
            <v>9651.98</v>
          </cell>
          <cell r="O3001">
            <v>189847.21</v>
          </cell>
          <cell r="U3001">
            <v>41334</v>
          </cell>
        </row>
        <row r="3002">
          <cell r="C3002">
            <v>66</v>
          </cell>
          <cell r="F3002">
            <v>97249.87</v>
          </cell>
          <cell r="K3002">
            <v>813.04</v>
          </cell>
          <cell r="O3002">
            <v>15992</v>
          </cell>
          <cell r="U3002">
            <v>41334</v>
          </cell>
        </row>
        <row r="3003">
          <cell r="C3003">
            <v>68</v>
          </cell>
          <cell r="F3003">
            <v>5230.75</v>
          </cell>
          <cell r="K3003">
            <v>58.28</v>
          </cell>
          <cell r="O3003">
            <v>1146.3900000000001</v>
          </cell>
          <cell r="U3003">
            <v>41334</v>
          </cell>
        </row>
        <row r="3004">
          <cell r="C3004">
            <v>62</v>
          </cell>
          <cell r="F3004">
            <v>7649.15</v>
          </cell>
          <cell r="K3004">
            <v>254.04</v>
          </cell>
          <cell r="O3004">
            <v>4996.7700000000004</v>
          </cell>
          <cell r="U3004">
            <v>41334</v>
          </cell>
        </row>
        <row r="3005">
          <cell r="C3005">
            <v>64</v>
          </cell>
          <cell r="F3005">
            <v>53600.88</v>
          </cell>
          <cell r="K3005">
            <v>1738.43</v>
          </cell>
          <cell r="O3005">
            <v>34193.64</v>
          </cell>
          <cell r="U3005">
            <v>41334</v>
          </cell>
        </row>
        <row r="3006">
          <cell r="C3006">
            <v>66</v>
          </cell>
          <cell r="F3006">
            <v>5125.24</v>
          </cell>
          <cell r="K3006">
            <v>169.94</v>
          </cell>
          <cell r="O3006">
            <v>3342.63</v>
          </cell>
          <cell r="U3006">
            <v>41334</v>
          </cell>
        </row>
        <row r="3007">
          <cell r="C3007">
            <v>62</v>
          </cell>
          <cell r="F3007">
            <v>11538.93</v>
          </cell>
          <cell r="K3007">
            <v>108.21</v>
          </cell>
          <cell r="O3007">
            <v>2128.35</v>
          </cell>
          <cell r="U3007">
            <v>41334</v>
          </cell>
        </row>
        <row r="3008">
          <cell r="C3008">
            <v>64</v>
          </cell>
          <cell r="F3008">
            <v>54977.89</v>
          </cell>
          <cell r="K3008">
            <v>575.94000000000005</v>
          </cell>
          <cell r="O3008">
            <v>11328.19</v>
          </cell>
          <cell r="U3008">
            <v>41334</v>
          </cell>
        </row>
        <row r="3009">
          <cell r="C3009">
            <v>66</v>
          </cell>
          <cell r="F3009">
            <v>10154.879999999999</v>
          </cell>
          <cell r="K3009">
            <v>84.76</v>
          </cell>
          <cell r="O3009">
            <v>1667.22</v>
          </cell>
          <cell r="U3009">
            <v>41334</v>
          </cell>
        </row>
        <row r="3010">
          <cell r="C3010">
            <v>66</v>
          </cell>
          <cell r="F3010">
            <v>3352.32</v>
          </cell>
          <cell r="K3010">
            <v>111.34</v>
          </cell>
          <cell r="O3010">
            <v>2189.89</v>
          </cell>
          <cell r="U3010">
            <v>41334</v>
          </cell>
        </row>
        <row r="3011">
          <cell r="C3011">
            <v>66</v>
          </cell>
          <cell r="F3011">
            <v>6205.23</v>
          </cell>
          <cell r="K3011">
            <v>58.64</v>
          </cell>
          <cell r="O3011">
            <v>1153.47</v>
          </cell>
          <cell r="U3011">
            <v>41334</v>
          </cell>
        </row>
        <row r="3012">
          <cell r="C3012">
            <v>62</v>
          </cell>
          <cell r="F3012">
            <v>-6165.88</v>
          </cell>
          <cell r="K3012">
            <v>0</v>
          </cell>
          <cell r="O3012">
            <v>0</v>
          </cell>
          <cell r="U3012">
            <v>41334</v>
          </cell>
        </row>
        <row r="3013">
          <cell r="C3013">
            <v>94</v>
          </cell>
          <cell r="F3013">
            <v>-7488.04</v>
          </cell>
          <cell r="K3013">
            <v>0</v>
          </cell>
          <cell r="O3013">
            <v>0</v>
          </cell>
          <cell r="U3013">
            <v>41334</v>
          </cell>
        </row>
        <row r="3014">
          <cell r="C3014">
            <v>98</v>
          </cell>
          <cell r="F3014">
            <v>-2798.88</v>
          </cell>
          <cell r="K3014">
            <v>0</v>
          </cell>
          <cell r="O3014">
            <v>0</v>
          </cell>
          <cell r="U3014">
            <v>41334</v>
          </cell>
        </row>
        <row r="3015">
          <cell r="C3015">
            <v>62</v>
          </cell>
          <cell r="F3015">
            <v>444873.07</v>
          </cell>
          <cell r="K3015">
            <v>14745.24</v>
          </cell>
          <cell r="O3015">
            <v>290027.42</v>
          </cell>
          <cell r="U3015">
            <v>41334</v>
          </cell>
        </row>
        <row r="3016">
          <cell r="C3016">
            <v>64</v>
          </cell>
          <cell r="F3016">
            <v>406955.71</v>
          </cell>
          <cell r="K3016">
            <v>13490.65</v>
          </cell>
          <cell r="O3016">
            <v>265350.65000000002</v>
          </cell>
          <cell r="U3016">
            <v>41334</v>
          </cell>
        </row>
        <row r="3017">
          <cell r="C3017">
            <v>66</v>
          </cell>
          <cell r="F3017">
            <v>162446.79999999999</v>
          </cell>
          <cell r="K3017">
            <v>5278.89</v>
          </cell>
          <cell r="O3017">
            <v>103831.43</v>
          </cell>
          <cell r="U3017">
            <v>41334</v>
          </cell>
        </row>
        <row r="3018">
          <cell r="C3018">
            <v>67</v>
          </cell>
          <cell r="F3018">
            <v>7132.07</v>
          </cell>
          <cell r="K3018">
            <v>213.87</v>
          </cell>
          <cell r="O3018">
            <v>4206.6000000000004</v>
          </cell>
          <cell r="U3018">
            <v>41334</v>
          </cell>
        </row>
        <row r="3019">
          <cell r="C3019">
            <v>68</v>
          </cell>
          <cell r="F3019">
            <v>20134.8</v>
          </cell>
          <cell r="K3019">
            <v>668.71</v>
          </cell>
          <cell r="O3019">
            <v>13152.96</v>
          </cell>
          <cell r="U3019">
            <v>41334</v>
          </cell>
        </row>
        <row r="3020">
          <cell r="C3020">
            <v>62</v>
          </cell>
          <cell r="F3020">
            <v>548569.59999999998</v>
          </cell>
          <cell r="K3020">
            <v>5701.82</v>
          </cell>
          <cell r="O3020">
            <v>112150.49</v>
          </cell>
          <cell r="U3020">
            <v>41334</v>
          </cell>
        </row>
        <row r="3021">
          <cell r="C3021">
            <v>64</v>
          </cell>
          <cell r="F3021">
            <v>529297.75</v>
          </cell>
          <cell r="K3021">
            <v>5356.6</v>
          </cell>
          <cell r="O3021">
            <v>105360.06</v>
          </cell>
          <cell r="U3021">
            <v>41334</v>
          </cell>
        </row>
        <row r="3022">
          <cell r="C3022">
            <v>66</v>
          </cell>
          <cell r="F3022">
            <v>175458.01</v>
          </cell>
          <cell r="K3022">
            <v>1732.73</v>
          </cell>
          <cell r="O3022">
            <v>34081.33</v>
          </cell>
          <cell r="U3022">
            <v>41334</v>
          </cell>
        </row>
        <row r="3023">
          <cell r="C3023">
            <v>67</v>
          </cell>
          <cell r="F3023">
            <v>395.12</v>
          </cell>
          <cell r="K3023">
            <v>1.3</v>
          </cell>
          <cell r="O3023">
            <v>25.62</v>
          </cell>
          <cell r="U3023">
            <v>41334</v>
          </cell>
        </row>
        <row r="3024">
          <cell r="C3024">
            <v>68</v>
          </cell>
          <cell r="F3024">
            <v>27128.13</v>
          </cell>
          <cell r="K3024">
            <v>295.27</v>
          </cell>
          <cell r="O3024">
            <v>5807.65</v>
          </cell>
          <cell r="U3024">
            <v>41334</v>
          </cell>
        </row>
        <row r="3025">
          <cell r="C3025">
            <v>64</v>
          </cell>
          <cell r="F3025">
            <v>18314.13</v>
          </cell>
          <cell r="K3025">
            <v>0</v>
          </cell>
          <cell r="O3025">
            <v>10771.33</v>
          </cell>
          <cell r="U3025">
            <v>41334</v>
          </cell>
        </row>
        <row r="3026">
          <cell r="C3026">
            <v>2</v>
          </cell>
          <cell r="F3026">
            <v>37780.199999999997</v>
          </cell>
          <cell r="K3026">
            <v>739.54</v>
          </cell>
          <cell r="O3026">
            <v>14545.74</v>
          </cell>
          <cell r="U3026">
            <v>41334</v>
          </cell>
        </row>
        <row r="3027">
          <cell r="C3027">
            <v>4</v>
          </cell>
          <cell r="F3027">
            <v>2631.64</v>
          </cell>
          <cell r="K3027">
            <v>52.36</v>
          </cell>
          <cell r="O3027">
            <v>1029.8800000000001</v>
          </cell>
          <cell r="U3027">
            <v>41334</v>
          </cell>
        </row>
        <row r="3028">
          <cell r="C3028">
            <v>16</v>
          </cell>
          <cell r="F3028">
            <v>46597.56</v>
          </cell>
          <cell r="K3028">
            <v>927.33</v>
          </cell>
          <cell r="O3028">
            <v>18239.939999999999</v>
          </cell>
          <cell r="U3028">
            <v>41334</v>
          </cell>
        </row>
        <row r="3029">
          <cell r="C3029">
            <v>66</v>
          </cell>
          <cell r="F3029">
            <v>82397.600000000006</v>
          </cell>
          <cell r="K3029">
            <v>1658.11</v>
          </cell>
          <cell r="O3029">
            <v>32348.12</v>
          </cell>
          <cell r="U3029">
            <v>41334</v>
          </cell>
        </row>
        <row r="3030">
          <cell r="C3030">
            <v>4</v>
          </cell>
          <cell r="F3030">
            <v>8.7200000000000006</v>
          </cell>
          <cell r="K3030">
            <v>0.12</v>
          </cell>
          <cell r="O3030">
            <v>2.3199999999999998</v>
          </cell>
          <cell r="U3030">
            <v>41334</v>
          </cell>
        </row>
        <row r="3031">
          <cell r="C3031">
            <v>16</v>
          </cell>
          <cell r="F3031">
            <v>99.88</v>
          </cell>
          <cell r="K3031">
            <v>1.21</v>
          </cell>
          <cell r="O3031">
            <v>23.9</v>
          </cell>
          <cell r="U3031">
            <v>41334</v>
          </cell>
        </row>
        <row r="3032">
          <cell r="C3032">
            <v>2</v>
          </cell>
          <cell r="F3032">
            <v>42895.57</v>
          </cell>
          <cell r="K3032">
            <v>663.02</v>
          </cell>
          <cell r="O3032">
            <v>13047.06</v>
          </cell>
          <cell r="U3032">
            <v>41334</v>
          </cell>
        </row>
        <row r="3033">
          <cell r="C3033">
            <v>15</v>
          </cell>
          <cell r="F3033">
            <v>3</v>
          </cell>
          <cell r="K3033">
            <v>0</v>
          </cell>
          <cell r="O3033">
            <v>0</v>
          </cell>
          <cell r="U3033">
            <v>41334</v>
          </cell>
        </row>
        <row r="3034">
          <cell r="C3034">
            <v>16</v>
          </cell>
          <cell r="F3034">
            <v>1355.88</v>
          </cell>
          <cell r="K3034">
            <v>19.38</v>
          </cell>
          <cell r="O3034">
            <v>381.56</v>
          </cell>
          <cell r="U3034">
            <v>41334</v>
          </cell>
        </row>
        <row r="3035">
          <cell r="C3035">
            <v>2</v>
          </cell>
          <cell r="F3035">
            <v>227.24</v>
          </cell>
          <cell r="K3035">
            <v>0</v>
          </cell>
          <cell r="O3035">
            <v>0</v>
          </cell>
          <cell r="U3035">
            <v>41334</v>
          </cell>
        </row>
        <row r="3036">
          <cell r="C3036">
            <v>62</v>
          </cell>
          <cell r="F3036">
            <v>1546.08</v>
          </cell>
          <cell r="K3036">
            <v>0</v>
          </cell>
          <cell r="O3036">
            <v>0</v>
          </cell>
          <cell r="U3036">
            <v>41334</v>
          </cell>
        </row>
        <row r="3037">
          <cell r="C3037">
            <v>64</v>
          </cell>
          <cell r="F3037">
            <v>247.19</v>
          </cell>
          <cell r="K3037">
            <v>0</v>
          </cell>
          <cell r="O3037">
            <v>0</v>
          </cell>
          <cell r="U3037">
            <v>41334</v>
          </cell>
        </row>
        <row r="3038">
          <cell r="C3038">
            <v>66</v>
          </cell>
          <cell r="F3038">
            <v>87.12</v>
          </cell>
          <cell r="K3038">
            <v>0</v>
          </cell>
          <cell r="O3038">
            <v>0</v>
          </cell>
          <cell r="U3038">
            <v>41334</v>
          </cell>
        </row>
        <row r="3039">
          <cell r="C3039">
            <v>2</v>
          </cell>
          <cell r="F3039">
            <v>117</v>
          </cell>
          <cell r="K3039">
            <v>0</v>
          </cell>
          <cell r="O3039">
            <v>0</v>
          </cell>
          <cell r="U3039">
            <v>41334</v>
          </cell>
        </row>
        <row r="3040">
          <cell r="C3040">
            <v>16</v>
          </cell>
          <cell r="F3040">
            <v>13</v>
          </cell>
          <cell r="K3040">
            <v>0</v>
          </cell>
          <cell r="O3040">
            <v>0</v>
          </cell>
          <cell r="U3040">
            <v>41334</v>
          </cell>
        </row>
        <row r="3041">
          <cell r="C3041">
            <v>62</v>
          </cell>
          <cell r="F3041">
            <v>143</v>
          </cell>
          <cell r="K3041">
            <v>0</v>
          </cell>
          <cell r="O3041">
            <v>0</v>
          </cell>
          <cell r="U3041">
            <v>41334</v>
          </cell>
        </row>
        <row r="3042">
          <cell r="C3042">
            <v>64</v>
          </cell>
          <cell r="F3042">
            <v>104</v>
          </cell>
          <cell r="K3042">
            <v>0</v>
          </cell>
          <cell r="O3042">
            <v>0</v>
          </cell>
          <cell r="U3042">
            <v>41334</v>
          </cell>
        </row>
        <row r="3043">
          <cell r="C3043">
            <v>66</v>
          </cell>
          <cell r="F3043">
            <v>78</v>
          </cell>
          <cell r="K3043">
            <v>0</v>
          </cell>
          <cell r="O3043">
            <v>0</v>
          </cell>
          <cell r="U3043">
            <v>41334</v>
          </cell>
        </row>
        <row r="3044">
          <cell r="C3044">
            <v>68</v>
          </cell>
          <cell r="F3044">
            <v>13</v>
          </cell>
          <cell r="K3044">
            <v>0</v>
          </cell>
          <cell r="O3044">
            <v>0</v>
          </cell>
          <cell r="U3044">
            <v>41334</v>
          </cell>
        </row>
        <row r="3045">
          <cell r="C3045">
            <v>62</v>
          </cell>
          <cell r="F3045">
            <v>12985.88</v>
          </cell>
          <cell r="K3045">
            <v>0</v>
          </cell>
          <cell r="O3045">
            <v>0</v>
          </cell>
          <cell r="U3045">
            <v>41334</v>
          </cell>
        </row>
        <row r="3046">
          <cell r="C3046">
            <v>64</v>
          </cell>
          <cell r="F3046">
            <v>3250</v>
          </cell>
          <cell r="K3046">
            <v>0</v>
          </cell>
          <cell r="O3046">
            <v>0</v>
          </cell>
          <cell r="U3046">
            <v>41334</v>
          </cell>
        </row>
        <row r="3047">
          <cell r="C3047">
            <v>66</v>
          </cell>
          <cell r="F3047">
            <v>13806</v>
          </cell>
          <cell r="K3047">
            <v>0</v>
          </cell>
          <cell r="O3047">
            <v>0</v>
          </cell>
          <cell r="U3047">
            <v>41334</v>
          </cell>
        </row>
        <row r="3048">
          <cell r="C3048">
            <v>1</v>
          </cell>
          <cell r="F3048">
            <v>20.25</v>
          </cell>
          <cell r="K3048">
            <v>0.21</v>
          </cell>
          <cell r="O3048">
            <v>4.2</v>
          </cell>
          <cell r="U3048">
            <v>41334</v>
          </cell>
        </row>
        <row r="3049">
          <cell r="C3049">
            <v>2</v>
          </cell>
          <cell r="F3049">
            <v>283.5</v>
          </cell>
          <cell r="K3049">
            <v>2.94</v>
          </cell>
          <cell r="O3049">
            <v>58.8</v>
          </cell>
          <cell r="U3049">
            <v>41334</v>
          </cell>
        </row>
        <row r="3050">
          <cell r="C3050">
            <v>16</v>
          </cell>
          <cell r="F3050">
            <v>445.5</v>
          </cell>
          <cell r="K3050">
            <v>4.62</v>
          </cell>
          <cell r="O3050">
            <v>92.4</v>
          </cell>
          <cell r="U3050">
            <v>41334</v>
          </cell>
        </row>
        <row r="3051">
          <cell r="C3051">
            <v>0</v>
          </cell>
          <cell r="F3051">
            <v>1376.84</v>
          </cell>
          <cell r="K3051">
            <v>8.6199999999999992</v>
          </cell>
          <cell r="O3051">
            <v>177.8</v>
          </cell>
          <cell r="U3051">
            <v>41334</v>
          </cell>
        </row>
        <row r="3052">
          <cell r="C3052">
            <v>1</v>
          </cell>
          <cell r="F3052">
            <v>117.18</v>
          </cell>
          <cell r="K3052">
            <v>0.65</v>
          </cell>
          <cell r="O3052">
            <v>13.39</v>
          </cell>
          <cell r="U3052">
            <v>41334</v>
          </cell>
        </row>
        <row r="3053">
          <cell r="C3053">
            <v>2</v>
          </cell>
          <cell r="F3053">
            <v>267.08</v>
          </cell>
          <cell r="K3053">
            <v>1.53</v>
          </cell>
          <cell r="O3053">
            <v>32.130000000000003</v>
          </cell>
          <cell r="U3053">
            <v>41334</v>
          </cell>
        </row>
        <row r="3054">
          <cell r="C3054">
            <v>4</v>
          </cell>
          <cell r="F3054">
            <v>7.91</v>
          </cell>
          <cell r="K3054">
            <v>0.05</v>
          </cell>
          <cell r="O3054">
            <v>1.03</v>
          </cell>
          <cell r="U3054">
            <v>41334</v>
          </cell>
        </row>
        <row r="3055">
          <cell r="C3055">
            <v>16</v>
          </cell>
          <cell r="F3055">
            <v>18.690000000000001</v>
          </cell>
          <cell r="K3055">
            <v>0.1</v>
          </cell>
          <cell r="O3055">
            <v>2.06</v>
          </cell>
          <cell r="U3055">
            <v>41334</v>
          </cell>
        </row>
        <row r="3056">
          <cell r="C3056">
            <v>0</v>
          </cell>
          <cell r="F3056">
            <v>11.33</v>
          </cell>
          <cell r="K3056">
            <v>0.05</v>
          </cell>
          <cell r="O3056">
            <v>1.06</v>
          </cell>
          <cell r="U3056">
            <v>41334</v>
          </cell>
        </row>
        <row r="3057">
          <cell r="C3057">
            <v>1</v>
          </cell>
          <cell r="F3057">
            <v>1050.6099999999999</v>
          </cell>
          <cell r="K3057">
            <v>5.29</v>
          </cell>
          <cell r="O3057">
            <v>110.12</v>
          </cell>
          <cell r="U3057">
            <v>41334</v>
          </cell>
        </row>
        <row r="3058">
          <cell r="C3058">
            <v>2</v>
          </cell>
          <cell r="F3058">
            <v>547.03</v>
          </cell>
          <cell r="K3058">
            <v>3.32</v>
          </cell>
          <cell r="O3058">
            <v>67.81</v>
          </cell>
          <cell r="U3058">
            <v>41334</v>
          </cell>
        </row>
        <row r="3059">
          <cell r="C3059">
            <v>15</v>
          </cell>
          <cell r="F3059">
            <v>88.22</v>
          </cell>
          <cell r="K3059">
            <v>1.03</v>
          </cell>
          <cell r="O3059">
            <v>20.239999999999998</v>
          </cell>
          <cell r="U3059">
            <v>41334</v>
          </cell>
        </row>
        <row r="3060">
          <cell r="C3060">
            <v>15</v>
          </cell>
          <cell r="F3060">
            <v>675.6</v>
          </cell>
          <cell r="K3060">
            <v>4.1100000000000003</v>
          </cell>
          <cell r="O3060">
            <v>80.790000000000006</v>
          </cell>
          <cell r="U3060">
            <v>41334</v>
          </cell>
        </row>
        <row r="3061">
          <cell r="C3061">
            <v>15</v>
          </cell>
          <cell r="F3061">
            <v>4671.99</v>
          </cell>
          <cell r="K3061">
            <v>39.25</v>
          </cell>
          <cell r="O3061">
            <v>771.71</v>
          </cell>
          <cell r="U3061">
            <v>41334</v>
          </cell>
        </row>
        <row r="3062">
          <cell r="C3062">
            <v>15</v>
          </cell>
          <cell r="F3062">
            <v>35.56</v>
          </cell>
          <cell r="K3062">
            <v>0.43</v>
          </cell>
          <cell r="O3062">
            <v>8.4499999999999993</v>
          </cell>
          <cell r="U3062">
            <v>41334</v>
          </cell>
        </row>
        <row r="3063">
          <cell r="C3063">
            <v>0</v>
          </cell>
          <cell r="F3063">
            <v>480.43</v>
          </cell>
          <cell r="K3063">
            <v>5.86</v>
          </cell>
          <cell r="O3063">
            <v>114.46</v>
          </cell>
          <cell r="U3063">
            <v>41334</v>
          </cell>
        </row>
        <row r="3064">
          <cell r="C3064">
            <v>1</v>
          </cell>
          <cell r="F3064">
            <v>474.56</v>
          </cell>
          <cell r="K3064">
            <v>5.94</v>
          </cell>
          <cell r="O3064">
            <v>115.84</v>
          </cell>
          <cell r="U3064">
            <v>41334</v>
          </cell>
        </row>
        <row r="3065">
          <cell r="C3065">
            <v>2</v>
          </cell>
          <cell r="F3065">
            <v>13538.14</v>
          </cell>
          <cell r="K3065">
            <v>176.57</v>
          </cell>
          <cell r="O3065">
            <v>3438.56</v>
          </cell>
          <cell r="U3065">
            <v>41334</v>
          </cell>
        </row>
        <row r="3066">
          <cell r="C3066">
            <v>4</v>
          </cell>
          <cell r="F3066">
            <v>810.48</v>
          </cell>
          <cell r="K3066">
            <v>11.09</v>
          </cell>
          <cell r="O3066">
            <v>215.62</v>
          </cell>
          <cell r="U3066">
            <v>41334</v>
          </cell>
        </row>
        <row r="3067">
          <cell r="C3067">
            <v>15</v>
          </cell>
          <cell r="F3067">
            <v>12.63</v>
          </cell>
          <cell r="K3067">
            <v>0.11</v>
          </cell>
          <cell r="O3067">
            <v>2.19</v>
          </cell>
          <cell r="U3067">
            <v>41334</v>
          </cell>
        </row>
        <row r="3068">
          <cell r="C3068">
            <v>16</v>
          </cell>
          <cell r="F3068">
            <v>3491.58</v>
          </cell>
          <cell r="K3068">
            <v>46.09</v>
          </cell>
          <cell r="O3068">
            <v>896.28</v>
          </cell>
          <cell r="U3068">
            <v>41334</v>
          </cell>
        </row>
        <row r="3069">
          <cell r="C3069">
            <v>17</v>
          </cell>
          <cell r="F3069">
            <v>41.09</v>
          </cell>
          <cell r="K3069">
            <v>0.44</v>
          </cell>
          <cell r="O3069">
            <v>8.65</v>
          </cell>
          <cell r="U3069">
            <v>41334</v>
          </cell>
        </row>
        <row r="3070">
          <cell r="C3070">
            <v>18</v>
          </cell>
          <cell r="F3070">
            <v>98.01</v>
          </cell>
          <cell r="K3070">
            <v>1.1000000000000001</v>
          </cell>
          <cell r="O3070">
            <v>21.57</v>
          </cell>
          <cell r="U3070">
            <v>41334</v>
          </cell>
        </row>
        <row r="3071">
          <cell r="C3071">
            <v>2</v>
          </cell>
          <cell r="F3071">
            <v>-618.41</v>
          </cell>
          <cell r="K3071">
            <v>-6.25</v>
          </cell>
          <cell r="O3071">
            <v>-46.97</v>
          </cell>
          <cell r="U3071">
            <v>41334</v>
          </cell>
        </row>
        <row r="3072">
          <cell r="C3072">
            <v>0</v>
          </cell>
          <cell r="F3072">
            <v>9321.59</v>
          </cell>
          <cell r="K3072">
            <v>73.900000000000006</v>
          </cell>
          <cell r="O3072">
            <v>1528.42</v>
          </cell>
          <cell r="U3072">
            <v>41334</v>
          </cell>
        </row>
        <row r="3073">
          <cell r="C3073">
            <v>1</v>
          </cell>
          <cell r="F3073">
            <v>4353.42</v>
          </cell>
          <cell r="K3073">
            <v>30.14</v>
          </cell>
          <cell r="O3073">
            <v>607.69000000000005</v>
          </cell>
          <cell r="U3073">
            <v>41334</v>
          </cell>
        </row>
        <row r="3074">
          <cell r="C3074">
            <v>2</v>
          </cell>
          <cell r="F3074">
            <v>10843.77</v>
          </cell>
          <cell r="K3074">
            <v>106.88</v>
          </cell>
          <cell r="O3074">
            <v>2155.54</v>
          </cell>
          <cell r="U3074">
            <v>41334</v>
          </cell>
        </row>
        <row r="3075">
          <cell r="C3075">
            <v>4</v>
          </cell>
          <cell r="F3075">
            <v>1160.17</v>
          </cell>
          <cell r="K3075">
            <v>13.07</v>
          </cell>
          <cell r="O3075">
            <v>259.86</v>
          </cell>
          <cell r="U3075">
            <v>41334</v>
          </cell>
        </row>
        <row r="3076">
          <cell r="C3076">
            <v>15</v>
          </cell>
          <cell r="F3076">
            <v>63.63</v>
          </cell>
          <cell r="K3076">
            <v>0.15</v>
          </cell>
          <cell r="O3076">
            <v>3.18</v>
          </cell>
          <cell r="U3076">
            <v>41334</v>
          </cell>
        </row>
        <row r="3077">
          <cell r="C3077">
            <v>16</v>
          </cell>
          <cell r="F3077">
            <v>2014.13</v>
          </cell>
          <cell r="K3077">
            <v>17.29</v>
          </cell>
          <cell r="O3077">
            <v>342.27</v>
          </cell>
          <cell r="U3077">
            <v>41334</v>
          </cell>
        </row>
        <row r="3078">
          <cell r="C3078">
            <v>17</v>
          </cell>
          <cell r="F3078">
            <v>15.58</v>
          </cell>
          <cell r="K3078">
            <v>0.1</v>
          </cell>
          <cell r="O3078">
            <v>2.12</v>
          </cell>
          <cell r="U3078">
            <v>41334</v>
          </cell>
        </row>
        <row r="3079">
          <cell r="C3079">
            <v>18</v>
          </cell>
          <cell r="F3079">
            <v>21.11</v>
          </cell>
          <cell r="K3079">
            <v>0.18</v>
          </cell>
          <cell r="O3079">
            <v>3.66</v>
          </cell>
          <cell r="U3079">
            <v>41334</v>
          </cell>
        </row>
        <row r="3080">
          <cell r="C3080">
            <v>0</v>
          </cell>
          <cell r="F3080">
            <v>-68.73</v>
          </cell>
          <cell r="K3080">
            <v>-1.34</v>
          </cell>
          <cell r="O3080">
            <v>-10.31</v>
          </cell>
          <cell r="U3080">
            <v>41334</v>
          </cell>
        </row>
        <row r="3081">
          <cell r="C3081">
            <v>1</v>
          </cell>
          <cell r="F3081">
            <v>108.64</v>
          </cell>
          <cell r="K3081">
            <v>0.72</v>
          </cell>
          <cell r="O3081">
            <v>14.64</v>
          </cell>
          <cell r="U3081">
            <v>41334</v>
          </cell>
        </row>
        <row r="3082">
          <cell r="C3082">
            <v>2</v>
          </cell>
          <cell r="F3082">
            <v>250.21</v>
          </cell>
          <cell r="K3082">
            <v>1.58</v>
          </cell>
          <cell r="O3082">
            <v>31.36</v>
          </cell>
          <cell r="U3082">
            <v>41334</v>
          </cell>
        </row>
        <row r="3083">
          <cell r="C3083">
            <v>0</v>
          </cell>
          <cell r="F3083">
            <v>-228939.51</v>
          </cell>
          <cell r="K3083">
            <v>-6390.45</v>
          </cell>
          <cell r="O3083">
            <v>-59351.57</v>
          </cell>
          <cell r="U3083">
            <v>41334</v>
          </cell>
        </row>
        <row r="3084">
          <cell r="C3084">
            <v>1</v>
          </cell>
          <cell r="F3084">
            <v>-1291.49</v>
          </cell>
          <cell r="K3084">
            <v>-33.86</v>
          </cell>
          <cell r="O3084">
            <v>-339.28</v>
          </cell>
          <cell r="U3084">
            <v>41334</v>
          </cell>
        </row>
        <row r="3085">
          <cell r="C3085">
            <v>60</v>
          </cell>
          <cell r="F3085">
            <v>-8.3699999999999992</v>
          </cell>
          <cell r="K3085">
            <v>0</v>
          </cell>
          <cell r="O3085">
            <v>-2.65</v>
          </cell>
          <cell r="U3085">
            <v>41334</v>
          </cell>
        </row>
        <row r="3086">
          <cell r="C3086">
            <v>70</v>
          </cell>
          <cell r="F3086">
            <v>-60</v>
          </cell>
          <cell r="K3086">
            <v>0</v>
          </cell>
          <cell r="O3086">
            <v>0</v>
          </cell>
          <cell r="U3086">
            <v>41334</v>
          </cell>
        </row>
        <row r="3087">
          <cell r="C3087">
            <v>0</v>
          </cell>
          <cell r="F3087">
            <v>1732.73</v>
          </cell>
          <cell r="K3087">
            <v>0</v>
          </cell>
          <cell r="O3087">
            <v>523.21</v>
          </cell>
          <cell r="U3087">
            <v>41334</v>
          </cell>
        </row>
        <row r="3088">
          <cell r="C3088">
            <v>0</v>
          </cell>
          <cell r="F3088">
            <v>11209509.91</v>
          </cell>
          <cell r="K3088">
            <v>173705.43</v>
          </cell>
          <cell r="O3088">
            <v>3362836.55</v>
          </cell>
          <cell r="U3088">
            <v>41334</v>
          </cell>
        </row>
        <row r="3089">
          <cell r="C3089">
            <v>1</v>
          </cell>
          <cell r="F3089">
            <v>118407.74</v>
          </cell>
          <cell r="K3089">
            <v>1775.09</v>
          </cell>
          <cell r="O3089">
            <v>34533.699999999997</v>
          </cell>
          <cell r="U3089">
            <v>41334</v>
          </cell>
        </row>
        <row r="3090">
          <cell r="C3090">
            <v>16</v>
          </cell>
          <cell r="F3090">
            <v>33.880000000000003</v>
          </cell>
          <cell r="K3090">
            <v>0.4</v>
          </cell>
          <cell r="O3090">
            <v>7.8</v>
          </cell>
          <cell r="U3090">
            <v>41334</v>
          </cell>
        </row>
        <row r="3091">
          <cell r="C3091">
            <v>60</v>
          </cell>
          <cell r="F3091">
            <v>163.33000000000001</v>
          </cell>
          <cell r="K3091">
            <v>2.5499999999999998</v>
          </cell>
          <cell r="O3091">
            <v>50.21</v>
          </cell>
          <cell r="U3091">
            <v>41334</v>
          </cell>
        </row>
        <row r="3092">
          <cell r="C3092">
            <v>15</v>
          </cell>
          <cell r="F3092">
            <v>43.69</v>
          </cell>
          <cell r="K3092">
            <v>1.42</v>
          </cell>
          <cell r="O3092">
            <v>27.89</v>
          </cell>
          <cell r="U3092">
            <v>41334</v>
          </cell>
        </row>
        <row r="3093">
          <cell r="C3093">
            <v>15</v>
          </cell>
          <cell r="F3093">
            <v>5.15</v>
          </cell>
          <cell r="K3093">
            <v>0.05</v>
          </cell>
          <cell r="O3093">
            <v>1.06</v>
          </cell>
          <cell r="U3093">
            <v>41334</v>
          </cell>
        </row>
        <row r="3094">
          <cell r="C3094">
            <v>15</v>
          </cell>
          <cell r="F3094">
            <v>318.79000000000002</v>
          </cell>
          <cell r="K3094">
            <v>10.35</v>
          </cell>
          <cell r="O3094">
            <v>203.46</v>
          </cell>
          <cell r="U3094">
            <v>41334</v>
          </cell>
        </row>
        <row r="3095">
          <cell r="C3095">
            <v>2</v>
          </cell>
          <cell r="F3095">
            <v>2489.77</v>
          </cell>
          <cell r="K3095">
            <v>22.87</v>
          </cell>
          <cell r="O3095">
            <v>450.31</v>
          </cell>
          <cell r="U3095">
            <v>41334</v>
          </cell>
        </row>
        <row r="3096">
          <cell r="C3096">
            <v>15</v>
          </cell>
          <cell r="F3096">
            <v>13731.62</v>
          </cell>
          <cell r="K3096">
            <v>138.34</v>
          </cell>
          <cell r="O3096">
            <v>2720.5</v>
          </cell>
          <cell r="U3096">
            <v>41334</v>
          </cell>
        </row>
        <row r="3097">
          <cell r="C3097">
            <v>15</v>
          </cell>
          <cell r="F3097">
            <v>330.07</v>
          </cell>
          <cell r="K3097">
            <v>2.35</v>
          </cell>
          <cell r="O3097">
            <v>46.59</v>
          </cell>
          <cell r="U3097">
            <v>41334</v>
          </cell>
        </row>
        <row r="3098">
          <cell r="C3098">
            <v>15</v>
          </cell>
          <cell r="F3098">
            <v>389.66</v>
          </cell>
          <cell r="K3098">
            <v>3.8</v>
          </cell>
          <cell r="O3098">
            <v>75.099999999999994</v>
          </cell>
          <cell r="U3098">
            <v>41334</v>
          </cell>
        </row>
        <row r="3099">
          <cell r="C3099">
            <v>2</v>
          </cell>
          <cell r="F3099">
            <v>19.809999999999999</v>
          </cell>
          <cell r="K3099">
            <v>0.21</v>
          </cell>
          <cell r="O3099">
            <v>4.2</v>
          </cell>
          <cell r="U3099">
            <v>41334</v>
          </cell>
        </row>
        <row r="3100">
          <cell r="C3100">
            <v>15</v>
          </cell>
          <cell r="F3100">
            <v>2266.62</v>
          </cell>
          <cell r="K3100">
            <v>18.89</v>
          </cell>
          <cell r="O3100">
            <v>370.75</v>
          </cell>
          <cell r="U3100">
            <v>41334</v>
          </cell>
        </row>
        <row r="3101">
          <cell r="C3101">
            <v>2</v>
          </cell>
          <cell r="F3101">
            <v>46.65</v>
          </cell>
          <cell r="K3101">
            <v>0.45</v>
          </cell>
          <cell r="O3101">
            <v>9.11</v>
          </cell>
          <cell r="U3101">
            <v>41334</v>
          </cell>
        </row>
        <row r="3102">
          <cell r="C3102">
            <v>15</v>
          </cell>
          <cell r="F3102">
            <v>81709.320000000007</v>
          </cell>
          <cell r="K3102">
            <v>958.44</v>
          </cell>
          <cell r="O3102">
            <v>18997.490000000002</v>
          </cell>
          <cell r="U3102">
            <v>41334</v>
          </cell>
        </row>
        <row r="3103">
          <cell r="C3103">
            <v>2</v>
          </cell>
          <cell r="F3103">
            <v>1415.82</v>
          </cell>
          <cell r="K3103">
            <v>4.41</v>
          </cell>
          <cell r="O3103">
            <v>86.39</v>
          </cell>
          <cell r="U3103">
            <v>41334</v>
          </cell>
        </row>
        <row r="3104">
          <cell r="C3104">
            <v>15</v>
          </cell>
          <cell r="F3104">
            <v>7287.38</v>
          </cell>
          <cell r="K3104">
            <v>32.520000000000003</v>
          </cell>
          <cell r="O3104">
            <v>638.9</v>
          </cell>
          <cell r="U3104">
            <v>41334</v>
          </cell>
        </row>
        <row r="3105">
          <cell r="C3105">
            <v>15</v>
          </cell>
          <cell r="F3105">
            <v>33.64</v>
          </cell>
          <cell r="K3105">
            <v>0.19</v>
          </cell>
          <cell r="O3105">
            <v>3.76</v>
          </cell>
          <cell r="U3105">
            <v>41334</v>
          </cell>
        </row>
        <row r="3106">
          <cell r="C3106">
            <v>2</v>
          </cell>
          <cell r="F3106">
            <v>1973.89</v>
          </cell>
          <cell r="K3106">
            <v>7.38</v>
          </cell>
          <cell r="O3106">
            <v>145.51</v>
          </cell>
          <cell r="U3106">
            <v>41334</v>
          </cell>
        </row>
        <row r="3107">
          <cell r="C3107">
            <v>15</v>
          </cell>
          <cell r="F3107">
            <v>7436.5</v>
          </cell>
          <cell r="K3107">
            <v>34.590000000000003</v>
          </cell>
          <cell r="O3107">
            <v>896.12</v>
          </cell>
          <cell r="U3107">
            <v>41334</v>
          </cell>
        </row>
        <row r="3108">
          <cell r="C3108">
            <v>15</v>
          </cell>
          <cell r="F3108">
            <v>3610.6</v>
          </cell>
          <cell r="K3108">
            <v>34.42</v>
          </cell>
          <cell r="O3108">
            <v>676.54</v>
          </cell>
          <cell r="U3108">
            <v>41334</v>
          </cell>
        </row>
        <row r="3109">
          <cell r="C3109">
            <v>15</v>
          </cell>
          <cell r="F3109">
            <v>112.24</v>
          </cell>
          <cell r="K3109">
            <v>2.9</v>
          </cell>
          <cell r="O3109">
            <v>57.11</v>
          </cell>
          <cell r="U3109">
            <v>41334</v>
          </cell>
        </row>
        <row r="3110">
          <cell r="C3110">
            <v>0</v>
          </cell>
          <cell r="F3110">
            <v>74.77</v>
          </cell>
          <cell r="K3110">
            <v>0.97</v>
          </cell>
          <cell r="O3110">
            <v>18.809999999999999</v>
          </cell>
          <cell r="U3110">
            <v>41334</v>
          </cell>
        </row>
        <row r="3111">
          <cell r="C3111">
            <v>2</v>
          </cell>
          <cell r="F3111">
            <v>215.52</v>
          </cell>
          <cell r="K3111">
            <v>3.96</v>
          </cell>
          <cell r="O3111">
            <v>78.09</v>
          </cell>
          <cell r="U3111">
            <v>41334</v>
          </cell>
        </row>
        <row r="3112">
          <cell r="C3112">
            <v>16</v>
          </cell>
          <cell r="F3112">
            <v>9.73</v>
          </cell>
          <cell r="K3112">
            <v>0.21</v>
          </cell>
          <cell r="O3112">
            <v>4.17</v>
          </cell>
          <cell r="U3112">
            <v>41334</v>
          </cell>
        </row>
        <row r="3113">
          <cell r="C3113">
            <v>2</v>
          </cell>
          <cell r="F3113">
            <v>15.85</v>
          </cell>
          <cell r="K3113">
            <v>0.1</v>
          </cell>
          <cell r="O3113">
            <v>2.06</v>
          </cell>
          <cell r="U3113">
            <v>41334</v>
          </cell>
        </row>
        <row r="3114">
          <cell r="C3114">
            <v>16</v>
          </cell>
          <cell r="F3114">
            <v>2013.95</v>
          </cell>
          <cell r="K3114">
            <v>23.71</v>
          </cell>
          <cell r="O3114">
            <v>466.71</v>
          </cell>
          <cell r="U3114">
            <v>41334</v>
          </cell>
        </row>
        <row r="3115">
          <cell r="C3115">
            <v>0</v>
          </cell>
          <cell r="F3115">
            <v>35.380000000000003</v>
          </cell>
          <cell r="K3115">
            <v>0.43</v>
          </cell>
          <cell r="O3115">
            <v>8.4499999999999993</v>
          </cell>
          <cell r="U3115">
            <v>41334</v>
          </cell>
        </row>
        <row r="3116">
          <cell r="C3116">
            <v>2</v>
          </cell>
          <cell r="F3116">
            <v>23.28</v>
          </cell>
          <cell r="K3116">
            <v>0.24</v>
          </cell>
          <cell r="O3116">
            <v>4.8099999999999996</v>
          </cell>
          <cell r="U3116">
            <v>41334</v>
          </cell>
        </row>
        <row r="3117">
          <cell r="C3117">
            <v>15</v>
          </cell>
          <cell r="F3117">
            <v>37.619999999999997</v>
          </cell>
          <cell r="K3117">
            <v>0.63</v>
          </cell>
          <cell r="O3117">
            <v>12.21</v>
          </cell>
          <cell r="U3117">
            <v>41334</v>
          </cell>
        </row>
        <row r="3118">
          <cell r="C3118">
            <v>15</v>
          </cell>
          <cell r="F3118">
            <v>54.67</v>
          </cell>
          <cell r="K3118">
            <v>0.65</v>
          </cell>
          <cell r="O3118">
            <v>12.77</v>
          </cell>
          <cell r="U3118">
            <v>41334</v>
          </cell>
        </row>
        <row r="3119">
          <cell r="C3119">
            <v>0</v>
          </cell>
          <cell r="F3119">
            <v>20.69</v>
          </cell>
          <cell r="K3119">
            <v>0.23</v>
          </cell>
          <cell r="O3119">
            <v>4.6100000000000003</v>
          </cell>
          <cell r="U3119">
            <v>41334</v>
          </cell>
        </row>
        <row r="3120">
          <cell r="C3120">
            <v>2</v>
          </cell>
          <cell r="F3120">
            <v>31.67</v>
          </cell>
          <cell r="K3120">
            <v>0.46</v>
          </cell>
          <cell r="O3120">
            <v>9.32</v>
          </cell>
          <cell r="U3120">
            <v>41334</v>
          </cell>
        </row>
        <row r="3121">
          <cell r="C3121">
            <v>15</v>
          </cell>
          <cell r="F3121">
            <v>11.13</v>
          </cell>
          <cell r="K3121">
            <v>0.14000000000000001</v>
          </cell>
          <cell r="O3121">
            <v>2.76</v>
          </cell>
          <cell r="U3121">
            <v>41334</v>
          </cell>
        </row>
        <row r="3122">
          <cell r="C3122">
            <v>16</v>
          </cell>
          <cell r="F3122">
            <v>11.98</v>
          </cell>
          <cell r="K3122">
            <v>0.16</v>
          </cell>
          <cell r="O3122">
            <v>3.3</v>
          </cell>
          <cell r="U3122">
            <v>41334</v>
          </cell>
        </row>
        <row r="3123">
          <cell r="C3123">
            <v>2</v>
          </cell>
          <cell r="F3123">
            <v>10.130000000000001</v>
          </cell>
          <cell r="K3123">
            <v>0.21</v>
          </cell>
          <cell r="O3123">
            <v>4.17</v>
          </cell>
          <cell r="U3123">
            <v>41334</v>
          </cell>
        </row>
        <row r="3124">
          <cell r="C3124">
            <v>15</v>
          </cell>
          <cell r="F3124">
            <v>59.47</v>
          </cell>
          <cell r="K3124">
            <v>0.74</v>
          </cell>
          <cell r="O3124">
            <v>14.77</v>
          </cell>
          <cell r="U3124">
            <v>41334</v>
          </cell>
        </row>
        <row r="3125">
          <cell r="C3125">
            <v>15</v>
          </cell>
          <cell r="F3125">
            <v>1342</v>
          </cell>
          <cell r="K3125">
            <v>87.41</v>
          </cell>
          <cell r="O3125">
            <v>1028.48</v>
          </cell>
          <cell r="U3125">
            <v>41334</v>
          </cell>
        </row>
        <row r="3126">
          <cell r="C3126">
            <v>2</v>
          </cell>
          <cell r="F3126">
            <v>1.1200000000000001</v>
          </cell>
          <cell r="K3126">
            <v>0.02</v>
          </cell>
          <cell r="O3126">
            <v>0.46</v>
          </cell>
          <cell r="U3126">
            <v>41334</v>
          </cell>
        </row>
        <row r="3127">
          <cell r="C3127">
            <v>15</v>
          </cell>
          <cell r="F3127">
            <v>3931.4</v>
          </cell>
          <cell r="K3127">
            <v>83.86</v>
          </cell>
          <cell r="O3127">
            <v>1627.17</v>
          </cell>
          <cell r="U3127">
            <v>41334</v>
          </cell>
        </row>
        <row r="3128">
          <cell r="C3128">
            <v>64</v>
          </cell>
          <cell r="F3128">
            <v>-7738.65</v>
          </cell>
          <cell r="K3128">
            <v>0</v>
          </cell>
          <cell r="O3128">
            <v>0</v>
          </cell>
          <cell r="U3128">
            <v>41334</v>
          </cell>
        </row>
        <row r="3129">
          <cell r="C3129">
            <v>94</v>
          </cell>
          <cell r="F3129">
            <v>-3636.86</v>
          </cell>
          <cell r="K3129">
            <v>0</v>
          </cell>
          <cell r="O3129">
            <v>0</v>
          </cell>
          <cell r="U3129">
            <v>41334</v>
          </cell>
        </row>
        <row r="3130">
          <cell r="C3130">
            <v>62</v>
          </cell>
          <cell r="F3130">
            <v>38973.4</v>
          </cell>
          <cell r="K3130">
            <v>1108.07</v>
          </cell>
          <cell r="O3130">
            <v>21794.7</v>
          </cell>
          <cell r="U3130">
            <v>41334</v>
          </cell>
        </row>
        <row r="3131">
          <cell r="C3131">
            <v>64</v>
          </cell>
          <cell r="F3131">
            <v>319807.69</v>
          </cell>
          <cell r="K3131">
            <v>9126.18</v>
          </cell>
          <cell r="O3131">
            <v>179504.72</v>
          </cell>
          <cell r="U3131">
            <v>41334</v>
          </cell>
        </row>
        <row r="3132">
          <cell r="C3132">
            <v>66</v>
          </cell>
          <cell r="F3132">
            <v>35521.769999999997</v>
          </cell>
          <cell r="K3132">
            <v>992.58</v>
          </cell>
          <cell r="O3132">
            <v>19523.310000000001</v>
          </cell>
          <cell r="U3132">
            <v>41334</v>
          </cell>
        </row>
        <row r="3133">
          <cell r="C3133">
            <v>64</v>
          </cell>
          <cell r="F3133">
            <v>39566.5</v>
          </cell>
          <cell r="K3133">
            <v>858.67</v>
          </cell>
          <cell r="O3133">
            <v>16889.310000000001</v>
          </cell>
          <cell r="U3133">
            <v>41334</v>
          </cell>
        </row>
        <row r="3134">
          <cell r="C3134">
            <v>62</v>
          </cell>
          <cell r="F3134">
            <v>64791.93</v>
          </cell>
          <cell r="K3134">
            <v>603.52</v>
          </cell>
          <cell r="O3134">
            <v>11870.76</v>
          </cell>
          <cell r="U3134">
            <v>41334</v>
          </cell>
        </row>
        <row r="3135">
          <cell r="C3135">
            <v>64</v>
          </cell>
          <cell r="F3135">
            <v>270273.3</v>
          </cell>
          <cell r="K3135">
            <v>3904.72</v>
          </cell>
          <cell r="O3135">
            <v>76802.559999999998</v>
          </cell>
          <cell r="U3135">
            <v>41334</v>
          </cell>
        </row>
        <row r="3136">
          <cell r="C3136">
            <v>66</v>
          </cell>
          <cell r="F3136">
            <v>29210.42</v>
          </cell>
          <cell r="K3136">
            <v>345.75</v>
          </cell>
          <cell r="O3136">
            <v>6800.58</v>
          </cell>
          <cell r="U3136">
            <v>41334</v>
          </cell>
        </row>
        <row r="3137">
          <cell r="C3137">
            <v>64</v>
          </cell>
          <cell r="F3137">
            <v>85227.11</v>
          </cell>
          <cell r="K3137">
            <v>2425.1</v>
          </cell>
          <cell r="O3137">
            <v>47699.72</v>
          </cell>
          <cell r="U3137">
            <v>41334</v>
          </cell>
        </row>
        <row r="3138">
          <cell r="C3138">
            <v>66</v>
          </cell>
          <cell r="F3138">
            <v>64662.15</v>
          </cell>
          <cell r="K3138">
            <v>1834.05</v>
          </cell>
          <cell r="O3138">
            <v>36074.379999999997</v>
          </cell>
          <cell r="U3138">
            <v>41334</v>
          </cell>
        </row>
        <row r="3139">
          <cell r="C3139">
            <v>64</v>
          </cell>
          <cell r="F3139">
            <v>52566.92</v>
          </cell>
          <cell r="K3139">
            <v>1090.8900000000001</v>
          </cell>
          <cell r="O3139">
            <v>21456.85</v>
          </cell>
          <cell r="U3139">
            <v>41334</v>
          </cell>
        </row>
        <row r="3140">
          <cell r="C3140">
            <v>64</v>
          </cell>
          <cell r="F3140">
            <v>63983.73</v>
          </cell>
          <cell r="K3140">
            <v>848.7</v>
          </cell>
          <cell r="O3140">
            <v>16693.32</v>
          </cell>
          <cell r="U3140">
            <v>41334</v>
          </cell>
        </row>
        <row r="3141">
          <cell r="C3141">
            <v>66</v>
          </cell>
          <cell r="F3141">
            <v>42786.15</v>
          </cell>
          <cell r="K3141">
            <v>630.91</v>
          </cell>
          <cell r="O3141">
            <v>12409.56</v>
          </cell>
          <cell r="U3141">
            <v>41334</v>
          </cell>
        </row>
        <row r="3142">
          <cell r="C3142">
            <v>64</v>
          </cell>
          <cell r="F3142">
            <v>15794.61</v>
          </cell>
          <cell r="K3142">
            <v>0</v>
          </cell>
          <cell r="O3142">
            <v>11069</v>
          </cell>
          <cell r="U3142">
            <v>41334</v>
          </cell>
        </row>
        <row r="3143">
          <cell r="C3143">
            <v>64</v>
          </cell>
          <cell r="F3143">
            <v>12514.2</v>
          </cell>
          <cell r="K3143">
            <v>0</v>
          </cell>
          <cell r="O3143">
            <v>8758.61</v>
          </cell>
          <cell r="U3143">
            <v>41334</v>
          </cell>
        </row>
        <row r="3144">
          <cell r="C3144">
            <v>15</v>
          </cell>
          <cell r="F3144">
            <v>59.57</v>
          </cell>
          <cell r="K3144">
            <v>1.93</v>
          </cell>
          <cell r="O3144">
            <v>38.03</v>
          </cell>
          <cell r="U3144">
            <v>41334</v>
          </cell>
        </row>
        <row r="3145">
          <cell r="C3145">
            <v>0</v>
          </cell>
          <cell r="F3145">
            <v>68.89</v>
          </cell>
          <cell r="K3145">
            <v>2.23</v>
          </cell>
          <cell r="O3145">
            <v>44.03</v>
          </cell>
          <cell r="U3145">
            <v>41334</v>
          </cell>
        </row>
        <row r="3146">
          <cell r="C3146">
            <v>2</v>
          </cell>
          <cell r="F3146">
            <v>284.73</v>
          </cell>
          <cell r="K3146">
            <v>9.0500000000000007</v>
          </cell>
          <cell r="O3146">
            <v>181.95</v>
          </cell>
          <cell r="U3146">
            <v>41334</v>
          </cell>
        </row>
        <row r="3147">
          <cell r="C3147">
            <v>4</v>
          </cell>
          <cell r="F3147">
            <v>58.61</v>
          </cell>
          <cell r="K3147">
            <v>1.89</v>
          </cell>
          <cell r="O3147">
            <v>37.43</v>
          </cell>
          <cell r="U3147">
            <v>41334</v>
          </cell>
        </row>
        <row r="3148">
          <cell r="C3148">
            <v>15</v>
          </cell>
          <cell r="F3148">
            <v>58.4</v>
          </cell>
          <cell r="K3148">
            <v>1.89</v>
          </cell>
          <cell r="O3148">
            <v>37.31</v>
          </cell>
          <cell r="U3148">
            <v>41334</v>
          </cell>
        </row>
        <row r="3149">
          <cell r="C3149">
            <v>16</v>
          </cell>
          <cell r="F3149">
            <v>26.04</v>
          </cell>
          <cell r="K3149">
            <v>0.84</v>
          </cell>
          <cell r="O3149">
            <v>16.63</v>
          </cell>
          <cell r="U3149">
            <v>41334</v>
          </cell>
        </row>
        <row r="3150">
          <cell r="C3150">
            <v>2</v>
          </cell>
          <cell r="F3150">
            <v>97.71</v>
          </cell>
          <cell r="K3150">
            <v>3.8</v>
          </cell>
          <cell r="O3150">
            <v>61.94</v>
          </cell>
          <cell r="U3150">
            <v>41334</v>
          </cell>
        </row>
        <row r="3151">
          <cell r="C3151">
            <v>15</v>
          </cell>
          <cell r="F3151">
            <v>1341.58</v>
          </cell>
          <cell r="K3151">
            <v>45.14</v>
          </cell>
          <cell r="O3151">
            <v>855.24</v>
          </cell>
          <cell r="U3151">
            <v>41334</v>
          </cell>
        </row>
        <row r="3152">
          <cell r="C3152">
            <v>16</v>
          </cell>
          <cell r="F3152">
            <v>1763.04</v>
          </cell>
          <cell r="K3152">
            <v>0</v>
          </cell>
          <cell r="O3152">
            <v>972.22</v>
          </cell>
          <cell r="U3152">
            <v>41334</v>
          </cell>
        </row>
        <row r="3153">
          <cell r="C3153">
            <v>64</v>
          </cell>
          <cell r="F3153">
            <v>3817.04</v>
          </cell>
          <cell r="K3153">
            <v>168.51</v>
          </cell>
          <cell r="O3153">
            <v>1282.07</v>
          </cell>
          <cell r="U3153">
            <v>41365</v>
          </cell>
        </row>
        <row r="3154">
          <cell r="C3154">
            <v>68</v>
          </cell>
          <cell r="F3154">
            <v>11468.51</v>
          </cell>
          <cell r="K3154">
            <v>490.19</v>
          </cell>
          <cell r="O3154">
            <v>3729.56</v>
          </cell>
          <cell r="U3154">
            <v>41365</v>
          </cell>
        </row>
        <row r="3155">
          <cell r="C3155">
            <v>62</v>
          </cell>
          <cell r="F3155">
            <v>40080.47</v>
          </cell>
          <cell r="K3155">
            <v>1905.05</v>
          </cell>
          <cell r="O3155">
            <v>14494.48</v>
          </cell>
          <cell r="U3155">
            <v>41365</v>
          </cell>
        </row>
        <row r="3156">
          <cell r="C3156">
            <v>66</v>
          </cell>
          <cell r="F3156">
            <v>52493.02</v>
          </cell>
          <cell r="K3156">
            <v>2416.54</v>
          </cell>
          <cell r="O3156">
            <v>18386.13</v>
          </cell>
          <cell r="U3156">
            <v>41365</v>
          </cell>
        </row>
        <row r="3157">
          <cell r="C3157">
            <v>64</v>
          </cell>
          <cell r="F3157">
            <v>6215.39</v>
          </cell>
          <cell r="K3157">
            <v>279.91000000000003</v>
          </cell>
          <cell r="O3157">
            <v>2129.71</v>
          </cell>
          <cell r="U3157">
            <v>41365</v>
          </cell>
        </row>
        <row r="3158">
          <cell r="C3158">
            <v>67</v>
          </cell>
          <cell r="F3158">
            <v>10198.1</v>
          </cell>
          <cell r="K3158">
            <v>483.86</v>
          </cell>
          <cell r="O3158">
            <v>3681.43</v>
          </cell>
          <cell r="U3158">
            <v>41365</v>
          </cell>
        </row>
        <row r="3159">
          <cell r="C3159">
            <v>62</v>
          </cell>
          <cell r="F3159">
            <v>847.99</v>
          </cell>
          <cell r="K3159">
            <v>21.54</v>
          </cell>
          <cell r="O3159">
            <v>163.88</v>
          </cell>
          <cell r="U3159">
            <v>41365</v>
          </cell>
        </row>
        <row r="3160">
          <cell r="C3160">
            <v>64</v>
          </cell>
          <cell r="F3160">
            <v>9125.84</v>
          </cell>
          <cell r="K3160">
            <v>352.88</v>
          </cell>
          <cell r="O3160">
            <v>3632.46</v>
          </cell>
          <cell r="U3160">
            <v>41365</v>
          </cell>
        </row>
        <row r="3161">
          <cell r="C3161">
            <v>1</v>
          </cell>
          <cell r="F3161">
            <v>25629.61</v>
          </cell>
          <cell r="K3161">
            <v>973.11</v>
          </cell>
          <cell r="O3161">
            <v>7406.43</v>
          </cell>
          <cell r="U3161">
            <v>41365</v>
          </cell>
        </row>
        <row r="3162">
          <cell r="C3162">
            <v>2</v>
          </cell>
          <cell r="F3162">
            <v>4663622.0199999996</v>
          </cell>
          <cell r="K3162">
            <v>178496.96</v>
          </cell>
          <cell r="O3162">
            <v>1298127.33</v>
          </cell>
          <cell r="U3162">
            <v>41365</v>
          </cell>
        </row>
        <row r="3163">
          <cell r="C3163">
            <v>4</v>
          </cell>
          <cell r="F3163">
            <v>271604.71999999997</v>
          </cell>
          <cell r="K3163">
            <v>10508.59</v>
          </cell>
          <cell r="O3163">
            <v>78536.66</v>
          </cell>
          <cell r="U3163">
            <v>41365</v>
          </cell>
        </row>
        <row r="3164">
          <cell r="C3164">
            <v>15</v>
          </cell>
          <cell r="F3164">
            <v>9035.9500000000007</v>
          </cell>
          <cell r="K3164">
            <v>339.91</v>
          </cell>
          <cell r="O3164">
            <v>2605.61</v>
          </cell>
          <cell r="U3164">
            <v>41365</v>
          </cell>
        </row>
        <row r="3165">
          <cell r="C3165">
            <v>16</v>
          </cell>
          <cell r="F3165">
            <v>429025.66</v>
          </cell>
          <cell r="K3165">
            <v>15737.75</v>
          </cell>
          <cell r="O3165">
            <v>119995.27</v>
          </cell>
          <cell r="U3165">
            <v>41365</v>
          </cell>
        </row>
        <row r="3166">
          <cell r="C3166">
            <v>17</v>
          </cell>
          <cell r="F3166">
            <v>70.19</v>
          </cell>
          <cell r="K3166">
            <v>1.26</v>
          </cell>
          <cell r="O3166">
            <v>9.6</v>
          </cell>
          <cell r="U3166">
            <v>41365</v>
          </cell>
        </row>
        <row r="3167">
          <cell r="C3167">
            <v>18</v>
          </cell>
          <cell r="F3167">
            <v>32309.279999999999</v>
          </cell>
          <cell r="K3167">
            <v>1247.1099999999999</v>
          </cell>
          <cell r="O3167">
            <v>9245.4699999999993</v>
          </cell>
          <cell r="U3167">
            <v>41365</v>
          </cell>
        </row>
        <row r="3168">
          <cell r="C3168">
            <v>62</v>
          </cell>
          <cell r="F3168">
            <v>820122.11</v>
          </cell>
          <cell r="K3168">
            <v>36399.440000000002</v>
          </cell>
          <cell r="O3168">
            <v>276942.62</v>
          </cell>
          <cell r="U3168">
            <v>41365</v>
          </cell>
        </row>
        <row r="3169">
          <cell r="C3169">
            <v>64</v>
          </cell>
          <cell r="F3169">
            <v>148184.97</v>
          </cell>
          <cell r="K3169">
            <v>6163.57</v>
          </cell>
          <cell r="O3169">
            <v>48091.08</v>
          </cell>
          <cell r="U3169">
            <v>41365</v>
          </cell>
        </row>
        <row r="3170">
          <cell r="C3170">
            <v>66</v>
          </cell>
          <cell r="F3170">
            <v>277674.03000000003</v>
          </cell>
          <cell r="K3170">
            <v>10309.51</v>
          </cell>
          <cell r="O3170">
            <v>78439.31</v>
          </cell>
          <cell r="U3170">
            <v>41365</v>
          </cell>
        </row>
        <row r="3171">
          <cell r="C3171">
            <v>92</v>
          </cell>
          <cell r="F3171">
            <v>-733.75</v>
          </cell>
          <cell r="K3171">
            <v>0</v>
          </cell>
          <cell r="O3171">
            <v>0</v>
          </cell>
          <cell r="U3171">
            <v>41365</v>
          </cell>
        </row>
        <row r="3172">
          <cell r="C3172">
            <v>96</v>
          </cell>
          <cell r="F3172">
            <v>-583.33000000000004</v>
          </cell>
          <cell r="K3172">
            <v>0</v>
          </cell>
          <cell r="O3172">
            <v>0</v>
          </cell>
          <cell r="U3172">
            <v>41365</v>
          </cell>
        </row>
        <row r="3173">
          <cell r="C3173">
            <v>2</v>
          </cell>
          <cell r="F3173">
            <v>15855.86</v>
          </cell>
          <cell r="K3173">
            <v>203.94</v>
          </cell>
          <cell r="O3173">
            <v>1551.02</v>
          </cell>
          <cell r="U3173">
            <v>41365</v>
          </cell>
        </row>
        <row r="3174">
          <cell r="C3174">
            <v>4</v>
          </cell>
          <cell r="F3174">
            <v>3889.25</v>
          </cell>
          <cell r="K3174">
            <v>48.72</v>
          </cell>
          <cell r="O3174">
            <v>393.58</v>
          </cell>
          <cell r="U3174">
            <v>41365</v>
          </cell>
        </row>
        <row r="3175">
          <cell r="C3175">
            <v>15</v>
          </cell>
          <cell r="F3175">
            <v>54.24</v>
          </cell>
          <cell r="K3175">
            <v>0.54</v>
          </cell>
          <cell r="O3175">
            <v>4.12</v>
          </cell>
          <cell r="U3175">
            <v>41365</v>
          </cell>
        </row>
        <row r="3176">
          <cell r="C3176">
            <v>16</v>
          </cell>
          <cell r="F3176">
            <v>8409.0300000000007</v>
          </cell>
          <cell r="K3176">
            <v>111.07</v>
          </cell>
          <cell r="O3176">
            <v>845.04</v>
          </cell>
          <cell r="U3176">
            <v>41365</v>
          </cell>
        </row>
        <row r="3177">
          <cell r="C3177">
            <v>18</v>
          </cell>
          <cell r="F3177">
            <v>165.58</v>
          </cell>
          <cell r="K3177">
            <v>-1.47</v>
          </cell>
          <cell r="O3177">
            <v>16.989999999999998</v>
          </cell>
          <cell r="U3177">
            <v>41365</v>
          </cell>
        </row>
        <row r="3178">
          <cell r="C3178">
            <v>62</v>
          </cell>
          <cell r="F3178">
            <v>4500.09</v>
          </cell>
          <cell r="K3178">
            <v>61.27</v>
          </cell>
          <cell r="O3178">
            <v>466.15</v>
          </cell>
          <cell r="U3178">
            <v>41365</v>
          </cell>
        </row>
        <row r="3179">
          <cell r="C3179">
            <v>64</v>
          </cell>
          <cell r="F3179">
            <v>2933.37</v>
          </cell>
          <cell r="K3179">
            <v>40.270000000000003</v>
          </cell>
          <cell r="O3179">
            <v>306.39</v>
          </cell>
          <cell r="U3179">
            <v>41365</v>
          </cell>
        </row>
        <row r="3180">
          <cell r="C3180">
            <v>66</v>
          </cell>
          <cell r="F3180">
            <v>1074.69</v>
          </cell>
          <cell r="K3180">
            <v>14.62</v>
          </cell>
          <cell r="O3180">
            <v>111.25</v>
          </cell>
          <cell r="U3180">
            <v>41365</v>
          </cell>
        </row>
        <row r="3181">
          <cell r="C3181">
            <v>4</v>
          </cell>
          <cell r="F3181">
            <v>5195.82</v>
          </cell>
          <cell r="K3181">
            <v>209.99</v>
          </cell>
          <cell r="O3181">
            <v>1597.73</v>
          </cell>
          <cell r="U3181">
            <v>41365</v>
          </cell>
        </row>
        <row r="3182">
          <cell r="C3182">
            <v>62</v>
          </cell>
          <cell r="F3182">
            <v>4143.04</v>
          </cell>
          <cell r="K3182">
            <v>173.52</v>
          </cell>
          <cell r="O3182">
            <v>1320.25</v>
          </cell>
          <cell r="U3182">
            <v>41365</v>
          </cell>
        </row>
        <row r="3183">
          <cell r="C3183">
            <v>66</v>
          </cell>
          <cell r="F3183">
            <v>7301.89</v>
          </cell>
          <cell r="K3183">
            <v>260.38</v>
          </cell>
          <cell r="O3183">
            <v>1981.08</v>
          </cell>
          <cell r="U3183">
            <v>41365</v>
          </cell>
        </row>
        <row r="3184">
          <cell r="C3184">
            <v>66</v>
          </cell>
          <cell r="F3184">
            <v>10007.469999999999</v>
          </cell>
          <cell r="K3184">
            <v>479.86</v>
          </cell>
          <cell r="O3184">
            <v>3651.03</v>
          </cell>
          <cell r="U3184">
            <v>41365</v>
          </cell>
        </row>
        <row r="3185">
          <cell r="C3185">
            <v>2</v>
          </cell>
          <cell r="F3185">
            <v>113484.34</v>
          </cell>
          <cell r="K3185">
            <v>4797.54</v>
          </cell>
          <cell r="O3185">
            <v>36502.04</v>
          </cell>
          <cell r="U3185">
            <v>41365</v>
          </cell>
        </row>
        <row r="3186">
          <cell r="C3186">
            <v>4</v>
          </cell>
          <cell r="F3186">
            <v>5606.2</v>
          </cell>
          <cell r="K3186">
            <v>197.36</v>
          </cell>
          <cell r="O3186">
            <v>1501.56</v>
          </cell>
          <cell r="U3186">
            <v>41365</v>
          </cell>
        </row>
        <row r="3187">
          <cell r="C3187">
            <v>16</v>
          </cell>
          <cell r="F3187">
            <v>1687.46</v>
          </cell>
          <cell r="K3187">
            <v>55.15</v>
          </cell>
          <cell r="O3187">
            <v>419.68</v>
          </cell>
          <cell r="U3187">
            <v>41365</v>
          </cell>
        </row>
        <row r="3188">
          <cell r="C3188">
            <v>17</v>
          </cell>
          <cell r="F3188">
            <v>2044.61</v>
          </cell>
          <cell r="K3188">
            <v>63.89</v>
          </cell>
          <cell r="O3188">
            <v>486.1</v>
          </cell>
          <cell r="U3188">
            <v>41365</v>
          </cell>
        </row>
        <row r="3189">
          <cell r="C3189">
            <v>62</v>
          </cell>
          <cell r="F3189">
            <v>15100.4</v>
          </cell>
          <cell r="K3189">
            <v>643.24</v>
          </cell>
          <cell r="O3189">
            <v>4894.05</v>
          </cell>
          <cell r="U3189">
            <v>41365</v>
          </cell>
        </row>
        <row r="3190">
          <cell r="C3190">
            <v>66</v>
          </cell>
          <cell r="F3190">
            <v>6210.97</v>
          </cell>
          <cell r="K3190">
            <v>244.65</v>
          </cell>
          <cell r="O3190">
            <v>1861.43</v>
          </cell>
          <cell r="U3190">
            <v>41365</v>
          </cell>
        </row>
        <row r="3191">
          <cell r="C3191">
            <v>2</v>
          </cell>
          <cell r="F3191">
            <v>20</v>
          </cell>
          <cell r="K3191">
            <v>0</v>
          </cell>
          <cell r="O3191">
            <v>0</v>
          </cell>
          <cell r="U3191">
            <v>41365</v>
          </cell>
        </row>
        <row r="3192">
          <cell r="C3192">
            <v>16</v>
          </cell>
          <cell r="F3192">
            <v>255.43</v>
          </cell>
          <cell r="K3192">
            <v>3.25</v>
          </cell>
          <cell r="O3192">
            <v>24.72</v>
          </cell>
          <cell r="U3192">
            <v>41365</v>
          </cell>
        </row>
        <row r="3193">
          <cell r="C3193">
            <v>2</v>
          </cell>
          <cell r="F3193">
            <v>64779.51</v>
          </cell>
          <cell r="K3193">
            <v>1909.24</v>
          </cell>
          <cell r="O3193">
            <v>14432.66</v>
          </cell>
          <cell r="U3193">
            <v>41365</v>
          </cell>
        </row>
        <row r="3194">
          <cell r="C3194">
            <v>62</v>
          </cell>
          <cell r="F3194">
            <v>4903.16</v>
          </cell>
          <cell r="K3194">
            <v>169.44</v>
          </cell>
          <cell r="O3194">
            <v>1289.18</v>
          </cell>
          <cell r="U3194">
            <v>41365</v>
          </cell>
        </row>
        <row r="3195">
          <cell r="C3195">
            <v>2</v>
          </cell>
          <cell r="F3195">
            <v>54.34</v>
          </cell>
          <cell r="K3195">
            <v>0.47</v>
          </cell>
          <cell r="O3195">
            <v>3.6</v>
          </cell>
          <cell r="U3195">
            <v>41365</v>
          </cell>
        </row>
        <row r="3196">
          <cell r="C3196">
            <v>2</v>
          </cell>
          <cell r="F3196">
            <v>47920.81</v>
          </cell>
          <cell r="K3196">
            <v>1550.36</v>
          </cell>
          <cell r="O3196">
            <v>11731.23</v>
          </cell>
          <cell r="U3196">
            <v>41365</v>
          </cell>
        </row>
        <row r="3197">
          <cell r="C3197">
            <v>2</v>
          </cell>
          <cell r="F3197">
            <v>12435.91</v>
          </cell>
          <cell r="K3197">
            <v>255.48</v>
          </cell>
          <cell r="O3197">
            <v>2039.02</v>
          </cell>
          <cell r="U3197">
            <v>41365</v>
          </cell>
        </row>
        <row r="3198">
          <cell r="C3198">
            <v>62</v>
          </cell>
          <cell r="F3198">
            <v>1193.81</v>
          </cell>
          <cell r="K3198">
            <v>0</v>
          </cell>
          <cell r="O3198">
            <v>542.52</v>
          </cell>
          <cell r="U3198">
            <v>41365</v>
          </cell>
        </row>
        <row r="3199">
          <cell r="C3199">
            <v>64</v>
          </cell>
          <cell r="F3199">
            <v>-2594.16</v>
          </cell>
          <cell r="K3199">
            <v>0</v>
          </cell>
          <cell r="O3199">
            <v>-2080.59</v>
          </cell>
          <cell r="U3199">
            <v>41365</v>
          </cell>
        </row>
        <row r="3200">
          <cell r="C3200">
            <v>94</v>
          </cell>
          <cell r="F3200">
            <v>-16508.169999999998</v>
          </cell>
          <cell r="K3200">
            <v>0</v>
          </cell>
          <cell r="O3200">
            <v>0</v>
          </cell>
          <cell r="U3200">
            <v>41365</v>
          </cell>
        </row>
        <row r="3201">
          <cell r="C3201">
            <v>96</v>
          </cell>
          <cell r="F3201">
            <v>-6298.78</v>
          </cell>
          <cell r="K3201">
            <v>0</v>
          </cell>
          <cell r="O3201">
            <v>0</v>
          </cell>
          <cell r="U3201">
            <v>41365</v>
          </cell>
        </row>
        <row r="3202">
          <cell r="C3202">
            <v>62</v>
          </cell>
          <cell r="F3202">
            <v>707045.2</v>
          </cell>
          <cell r="K3202">
            <v>57529.74</v>
          </cell>
          <cell r="O3202">
            <v>437712.24</v>
          </cell>
          <cell r="U3202">
            <v>41365</v>
          </cell>
        </row>
        <row r="3203">
          <cell r="C3203">
            <v>64</v>
          </cell>
          <cell r="F3203">
            <v>754327.68</v>
          </cell>
          <cell r="K3203">
            <v>61433.69</v>
          </cell>
          <cell r="O3203">
            <v>467415.31</v>
          </cell>
          <cell r="U3203">
            <v>41365</v>
          </cell>
        </row>
        <row r="3204">
          <cell r="C3204">
            <v>66</v>
          </cell>
          <cell r="F3204">
            <v>49985.81</v>
          </cell>
          <cell r="K3204">
            <v>4072.09</v>
          </cell>
          <cell r="O3204">
            <v>30982.3</v>
          </cell>
          <cell r="U3204">
            <v>41365</v>
          </cell>
        </row>
        <row r="3205">
          <cell r="C3205">
            <v>68</v>
          </cell>
          <cell r="F3205">
            <v>5075.99</v>
          </cell>
          <cell r="K3205">
            <v>413.42</v>
          </cell>
          <cell r="O3205">
            <v>3145.46</v>
          </cell>
          <cell r="U3205">
            <v>41365</v>
          </cell>
        </row>
        <row r="3206">
          <cell r="C3206">
            <v>64</v>
          </cell>
          <cell r="F3206">
            <v>76719.61</v>
          </cell>
          <cell r="K3206">
            <v>3671.8</v>
          </cell>
          <cell r="O3206">
            <v>27936.7</v>
          </cell>
          <cell r="U3206">
            <v>41365</v>
          </cell>
        </row>
        <row r="3207">
          <cell r="C3207">
            <v>2</v>
          </cell>
          <cell r="F3207">
            <v>23440.99</v>
          </cell>
          <cell r="K3207">
            <v>1092.3599999999999</v>
          </cell>
          <cell r="O3207">
            <v>8311.1299999999992</v>
          </cell>
          <cell r="U3207">
            <v>41365</v>
          </cell>
        </row>
        <row r="3208">
          <cell r="C3208">
            <v>16</v>
          </cell>
          <cell r="F3208">
            <v>141.47999999999999</v>
          </cell>
          <cell r="K3208">
            <v>0.41</v>
          </cell>
          <cell r="O3208">
            <v>3.09</v>
          </cell>
          <cell r="U3208">
            <v>41365</v>
          </cell>
        </row>
        <row r="3209">
          <cell r="C3209">
            <v>62</v>
          </cell>
          <cell r="F3209">
            <v>925366.89</v>
          </cell>
          <cell r="K3209">
            <v>23141.919999999998</v>
          </cell>
          <cell r="O3209">
            <v>176074.02</v>
          </cell>
          <cell r="U3209">
            <v>41365</v>
          </cell>
        </row>
        <row r="3210">
          <cell r="C3210">
            <v>64</v>
          </cell>
          <cell r="F3210">
            <v>1080827.33</v>
          </cell>
          <cell r="K3210">
            <v>26358.62</v>
          </cell>
          <cell r="O3210">
            <v>200548.2</v>
          </cell>
          <cell r="U3210">
            <v>41365</v>
          </cell>
        </row>
        <row r="3211">
          <cell r="C3211">
            <v>66</v>
          </cell>
          <cell r="F3211">
            <v>113491.21</v>
          </cell>
          <cell r="K3211">
            <v>2132.54</v>
          </cell>
          <cell r="O3211">
            <v>16225.27</v>
          </cell>
          <cell r="U3211">
            <v>41365</v>
          </cell>
        </row>
        <row r="3212">
          <cell r="C3212">
            <v>68</v>
          </cell>
          <cell r="F3212">
            <v>5668.24</v>
          </cell>
          <cell r="K3212">
            <v>152.62</v>
          </cell>
          <cell r="O3212">
            <v>1161.19</v>
          </cell>
          <cell r="U3212">
            <v>41365</v>
          </cell>
        </row>
        <row r="3213">
          <cell r="C3213">
            <v>62</v>
          </cell>
          <cell r="F3213">
            <v>9550.19</v>
          </cell>
          <cell r="K3213">
            <v>778.95</v>
          </cell>
          <cell r="O3213">
            <v>5926.6</v>
          </cell>
          <cell r="U3213">
            <v>41365</v>
          </cell>
        </row>
        <row r="3214">
          <cell r="C3214">
            <v>64</v>
          </cell>
          <cell r="F3214">
            <v>59271.01</v>
          </cell>
          <cell r="K3214">
            <v>4716.95</v>
          </cell>
          <cell r="O3214">
            <v>35888.69</v>
          </cell>
          <cell r="U3214">
            <v>41365</v>
          </cell>
        </row>
        <row r="3215">
          <cell r="C3215">
            <v>66</v>
          </cell>
          <cell r="F3215">
            <v>3810.27</v>
          </cell>
          <cell r="K3215">
            <v>310.77999999999997</v>
          </cell>
          <cell r="O3215">
            <v>2364.5500000000002</v>
          </cell>
          <cell r="U3215">
            <v>41365</v>
          </cell>
        </row>
        <row r="3216">
          <cell r="C3216">
            <v>62</v>
          </cell>
          <cell r="F3216">
            <v>14766.97</v>
          </cell>
          <cell r="K3216">
            <v>316.13</v>
          </cell>
          <cell r="O3216">
            <v>2405.2800000000002</v>
          </cell>
          <cell r="U3216">
            <v>41365</v>
          </cell>
        </row>
        <row r="3217">
          <cell r="C3217">
            <v>64</v>
          </cell>
          <cell r="F3217">
            <v>59966.94</v>
          </cell>
          <cell r="K3217">
            <v>1459.16</v>
          </cell>
          <cell r="O3217">
            <v>11101.92</v>
          </cell>
          <cell r="U3217">
            <v>41365</v>
          </cell>
        </row>
        <row r="3218">
          <cell r="C3218">
            <v>66</v>
          </cell>
          <cell r="F3218">
            <v>10354.93</v>
          </cell>
          <cell r="K3218">
            <v>188.9</v>
          </cell>
          <cell r="O3218">
            <v>1437.25</v>
          </cell>
          <cell r="U3218">
            <v>41365</v>
          </cell>
        </row>
        <row r="3219">
          <cell r="C3219">
            <v>66</v>
          </cell>
          <cell r="F3219">
            <v>3716.42</v>
          </cell>
          <cell r="K3219">
            <v>303.13</v>
          </cell>
          <cell r="O3219">
            <v>2306.31</v>
          </cell>
          <cell r="U3219">
            <v>41365</v>
          </cell>
        </row>
        <row r="3220">
          <cell r="C3220">
            <v>66</v>
          </cell>
          <cell r="F3220">
            <v>6672.6</v>
          </cell>
          <cell r="K3220">
            <v>148.97</v>
          </cell>
          <cell r="O3220">
            <v>1133.43</v>
          </cell>
          <cell r="U3220">
            <v>41365</v>
          </cell>
        </row>
        <row r="3221">
          <cell r="C3221">
            <v>62</v>
          </cell>
          <cell r="F3221">
            <v>-2607.3000000000002</v>
          </cell>
          <cell r="K3221">
            <v>0</v>
          </cell>
          <cell r="O3221">
            <v>0</v>
          </cell>
          <cell r="U3221">
            <v>41365</v>
          </cell>
        </row>
        <row r="3222">
          <cell r="C3222">
            <v>94</v>
          </cell>
          <cell r="F3222">
            <v>-7613.4</v>
          </cell>
          <cell r="K3222">
            <v>0</v>
          </cell>
          <cell r="O3222">
            <v>0</v>
          </cell>
          <cell r="U3222">
            <v>41365</v>
          </cell>
        </row>
        <row r="3223">
          <cell r="C3223">
            <v>98</v>
          </cell>
          <cell r="F3223">
            <v>-3071.78</v>
          </cell>
          <cell r="K3223">
            <v>0</v>
          </cell>
          <cell r="O3223">
            <v>0</v>
          </cell>
          <cell r="U3223">
            <v>41365</v>
          </cell>
        </row>
        <row r="3224">
          <cell r="C3224">
            <v>62</v>
          </cell>
          <cell r="F3224">
            <v>491026.69</v>
          </cell>
          <cell r="K3224">
            <v>39952.03</v>
          </cell>
          <cell r="O3224">
            <v>303972.95</v>
          </cell>
          <cell r="U3224">
            <v>41365</v>
          </cell>
        </row>
        <row r="3225">
          <cell r="C3225">
            <v>64</v>
          </cell>
          <cell r="F3225">
            <v>473817.68</v>
          </cell>
          <cell r="K3225">
            <v>38613.81</v>
          </cell>
          <cell r="O3225">
            <v>293791.25</v>
          </cell>
          <cell r="U3225">
            <v>41365</v>
          </cell>
        </row>
        <row r="3226">
          <cell r="C3226">
            <v>66</v>
          </cell>
          <cell r="F3226">
            <v>180546.86</v>
          </cell>
          <cell r="K3226">
            <v>14426.09</v>
          </cell>
          <cell r="O3226">
            <v>109760.21</v>
          </cell>
          <cell r="U3226">
            <v>41365</v>
          </cell>
        </row>
        <row r="3227">
          <cell r="C3227">
            <v>67</v>
          </cell>
          <cell r="F3227">
            <v>8669.2800000000007</v>
          </cell>
          <cell r="K3227">
            <v>650.61</v>
          </cell>
          <cell r="O3227">
            <v>4950.17</v>
          </cell>
          <cell r="U3227">
            <v>41365</v>
          </cell>
        </row>
        <row r="3228">
          <cell r="C3228">
            <v>68</v>
          </cell>
          <cell r="F3228">
            <v>25490.18</v>
          </cell>
          <cell r="K3228">
            <v>2079.08</v>
          </cell>
          <cell r="O3228">
            <v>15818.54</v>
          </cell>
          <cell r="U3228">
            <v>41365</v>
          </cell>
        </row>
        <row r="3229">
          <cell r="C3229">
            <v>62</v>
          </cell>
          <cell r="F3229">
            <v>579045.71</v>
          </cell>
          <cell r="K3229">
            <v>15343.51</v>
          </cell>
          <cell r="O3229">
            <v>116740.4</v>
          </cell>
          <cell r="U3229">
            <v>41365</v>
          </cell>
        </row>
        <row r="3230">
          <cell r="C3230">
            <v>64</v>
          </cell>
          <cell r="F3230">
            <v>561137.06999999995</v>
          </cell>
          <cell r="K3230">
            <v>14629.89</v>
          </cell>
          <cell r="O3230">
            <v>111310.74</v>
          </cell>
          <cell r="U3230">
            <v>41365</v>
          </cell>
        </row>
        <row r="3231">
          <cell r="C3231">
            <v>66</v>
          </cell>
          <cell r="F3231">
            <v>172123.59</v>
          </cell>
          <cell r="K3231">
            <v>4371.2</v>
          </cell>
          <cell r="O3231">
            <v>33258.019999999997</v>
          </cell>
          <cell r="U3231">
            <v>41365</v>
          </cell>
        </row>
        <row r="3232">
          <cell r="C3232">
            <v>67</v>
          </cell>
          <cell r="F3232">
            <v>420.54</v>
          </cell>
          <cell r="K3232">
            <v>3.64</v>
          </cell>
          <cell r="O3232">
            <v>27.7</v>
          </cell>
          <cell r="U3232">
            <v>41365</v>
          </cell>
        </row>
        <row r="3233">
          <cell r="C3233">
            <v>68</v>
          </cell>
          <cell r="F3233">
            <v>31444.28</v>
          </cell>
          <cell r="K3233">
            <v>825.89</v>
          </cell>
          <cell r="O3233">
            <v>6283.74</v>
          </cell>
          <cell r="U3233">
            <v>41365</v>
          </cell>
        </row>
        <row r="3234">
          <cell r="C3234">
            <v>64</v>
          </cell>
          <cell r="F3234">
            <v>18693.89</v>
          </cell>
          <cell r="K3234">
            <v>0</v>
          </cell>
          <cell r="O3234">
            <v>9734.17</v>
          </cell>
          <cell r="U3234">
            <v>41365</v>
          </cell>
        </row>
        <row r="3235">
          <cell r="C3235">
            <v>2</v>
          </cell>
          <cell r="F3235">
            <v>29396.85</v>
          </cell>
          <cell r="K3235">
            <v>1425.42</v>
          </cell>
          <cell r="O3235">
            <v>10882.03</v>
          </cell>
          <cell r="U3235">
            <v>41365</v>
          </cell>
        </row>
        <row r="3236">
          <cell r="C3236">
            <v>4</v>
          </cell>
          <cell r="F3236">
            <v>1721.17</v>
          </cell>
          <cell r="K3236">
            <v>85.55</v>
          </cell>
          <cell r="O3236">
            <v>650.88</v>
          </cell>
          <cell r="U3236">
            <v>41365</v>
          </cell>
        </row>
        <row r="3237">
          <cell r="C3237">
            <v>16</v>
          </cell>
          <cell r="F3237">
            <v>44121.5</v>
          </cell>
          <cell r="K3237">
            <v>2199.4699999999998</v>
          </cell>
          <cell r="O3237">
            <v>16734.54</v>
          </cell>
          <cell r="U3237">
            <v>41365</v>
          </cell>
        </row>
        <row r="3238">
          <cell r="C3238">
            <v>66</v>
          </cell>
          <cell r="F3238">
            <v>68799.31</v>
          </cell>
          <cell r="K3238">
            <v>3514.47</v>
          </cell>
          <cell r="O3238">
            <v>26165.99</v>
          </cell>
          <cell r="U3238">
            <v>41365</v>
          </cell>
        </row>
        <row r="3239">
          <cell r="C3239">
            <v>4</v>
          </cell>
          <cell r="F3239">
            <v>8.9</v>
          </cell>
          <cell r="K3239">
            <v>0.3</v>
          </cell>
          <cell r="O3239">
            <v>2.3199999999999998</v>
          </cell>
          <cell r="U3239">
            <v>41365</v>
          </cell>
        </row>
        <row r="3240">
          <cell r="C3240">
            <v>16</v>
          </cell>
          <cell r="F3240">
            <v>101.81</v>
          </cell>
          <cell r="K3240">
            <v>3.14</v>
          </cell>
          <cell r="O3240">
            <v>23.9</v>
          </cell>
          <cell r="U3240">
            <v>41365</v>
          </cell>
        </row>
        <row r="3241">
          <cell r="C3241">
            <v>2</v>
          </cell>
          <cell r="F3241">
            <v>43939.45</v>
          </cell>
          <cell r="K3241">
            <v>1714.73</v>
          </cell>
          <cell r="O3241">
            <v>13044.64</v>
          </cell>
          <cell r="U3241">
            <v>41365</v>
          </cell>
        </row>
        <row r="3242">
          <cell r="C3242">
            <v>15</v>
          </cell>
          <cell r="F3242">
            <v>3</v>
          </cell>
          <cell r="K3242">
            <v>0</v>
          </cell>
          <cell r="O3242">
            <v>0</v>
          </cell>
          <cell r="U3242">
            <v>41365</v>
          </cell>
        </row>
        <row r="3243">
          <cell r="C3243">
            <v>16</v>
          </cell>
          <cell r="F3243">
            <v>1386.6</v>
          </cell>
          <cell r="K3243">
            <v>50.1</v>
          </cell>
          <cell r="O3243">
            <v>381.56</v>
          </cell>
          <cell r="U3243">
            <v>41365</v>
          </cell>
        </row>
        <row r="3244">
          <cell r="C3244">
            <v>2</v>
          </cell>
          <cell r="F3244">
            <v>227.24</v>
          </cell>
          <cell r="K3244">
            <v>0</v>
          </cell>
          <cell r="O3244">
            <v>0</v>
          </cell>
          <cell r="U3244">
            <v>41365</v>
          </cell>
        </row>
        <row r="3245">
          <cell r="C3245">
            <v>62</v>
          </cell>
          <cell r="F3245">
            <v>1546.08</v>
          </cell>
          <cell r="K3245">
            <v>0</v>
          </cell>
          <cell r="O3245">
            <v>0</v>
          </cell>
          <cell r="U3245">
            <v>41365</v>
          </cell>
        </row>
        <row r="3246">
          <cell r="C3246">
            <v>64</v>
          </cell>
          <cell r="F3246">
            <v>247.19</v>
          </cell>
          <cell r="K3246">
            <v>0</v>
          </cell>
          <cell r="O3246">
            <v>0</v>
          </cell>
          <cell r="U3246">
            <v>41365</v>
          </cell>
        </row>
        <row r="3247">
          <cell r="C3247">
            <v>66</v>
          </cell>
          <cell r="F3247">
            <v>87.12</v>
          </cell>
          <cell r="K3247">
            <v>0</v>
          </cell>
          <cell r="O3247">
            <v>0</v>
          </cell>
          <cell r="U3247">
            <v>41365</v>
          </cell>
        </row>
        <row r="3248">
          <cell r="C3248">
            <v>2</v>
          </cell>
          <cell r="F3248">
            <v>117</v>
          </cell>
          <cell r="K3248">
            <v>0</v>
          </cell>
          <cell r="O3248">
            <v>0</v>
          </cell>
          <cell r="U3248">
            <v>41365</v>
          </cell>
        </row>
        <row r="3249">
          <cell r="C3249">
            <v>16</v>
          </cell>
          <cell r="F3249">
            <v>13</v>
          </cell>
          <cell r="K3249">
            <v>0</v>
          </cell>
          <cell r="O3249">
            <v>0</v>
          </cell>
          <cell r="U3249">
            <v>41365</v>
          </cell>
        </row>
        <row r="3250">
          <cell r="C3250">
            <v>62</v>
          </cell>
          <cell r="F3250">
            <v>143</v>
          </cell>
          <cell r="K3250">
            <v>0</v>
          </cell>
          <cell r="O3250">
            <v>0</v>
          </cell>
          <cell r="U3250">
            <v>41365</v>
          </cell>
        </row>
        <row r="3251">
          <cell r="C3251">
            <v>64</v>
          </cell>
          <cell r="F3251">
            <v>104</v>
          </cell>
          <cell r="K3251">
            <v>0</v>
          </cell>
          <cell r="O3251">
            <v>0</v>
          </cell>
          <cell r="U3251">
            <v>41365</v>
          </cell>
        </row>
        <row r="3252">
          <cell r="C3252">
            <v>66</v>
          </cell>
          <cell r="F3252">
            <v>78</v>
          </cell>
          <cell r="K3252">
            <v>0</v>
          </cell>
          <cell r="O3252">
            <v>0</v>
          </cell>
          <cell r="U3252">
            <v>41365</v>
          </cell>
        </row>
        <row r="3253">
          <cell r="C3253">
            <v>68</v>
          </cell>
          <cell r="F3253">
            <v>13</v>
          </cell>
          <cell r="K3253">
            <v>0</v>
          </cell>
          <cell r="O3253">
            <v>0</v>
          </cell>
          <cell r="U3253">
            <v>41365</v>
          </cell>
        </row>
        <row r="3254">
          <cell r="C3254">
            <v>62</v>
          </cell>
          <cell r="F3254">
            <v>12985.88</v>
          </cell>
          <cell r="K3254">
            <v>0</v>
          </cell>
          <cell r="O3254">
            <v>0</v>
          </cell>
          <cell r="U3254">
            <v>41365</v>
          </cell>
        </row>
        <row r="3255">
          <cell r="C3255">
            <v>64</v>
          </cell>
          <cell r="F3255">
            <v>3250</v>
          </cell>
          <cell r="K3255">
            <v>0</v>
          </cell>
          <cell r="O3255">
            <v>0</v>
          </cell>
          <cell r="U3255">
            <v>41365</v>
          </cell>
        </row>
        <row r="3256">
          <cell r="C3256">
            <v>66</v>
          </cell>
          <cell r="F3256">
            <v>13806</v>
          </cell>
          <cell r="K3256">
            <v>0</v>
          </cell>
          <cell r="O3256">
            <v>0</v>
          </cell>
          <cell r="U3256">
            <v>41365</v>
          </cell>
        </row>
        <row r="3257">
          <cell r="C3257">
            <v>1</v>
          </cell>
          <cell r="F3257">
            <v>20.59</v>
          </cell>
          <cell r="K3257">
            <v>0.55000000000000004</v>
          </cell>
          <cell r="O3257">
            <v>4.2</v>
          </cell>
          <cell r="U3257">
            <v>41365</v>
          </cell>
        </row>
        <row r="3258">
          <cell r="C3258">
            <v>2</v>
          </cell>
          <cell r="F3258">
            <v>288.26</v>
          </cell>
          <cell r="K3258">
            <v>7.7</v>
          </cell>
          <cell r="O3258">
            <v>58.8</v>
          </cell>
          <cell r="U3258">
            <v>41365</v>
          </cell>
        </row>
        <row r="3259">
          <cell r="C3259">
            <v>16</v>
          </cell>
          <cell r="F3259">
            <v>452.98</v>
          </cell>
          <cell r="K3259">
            <v>12.1</v>
          </cell>
          <cell r="O3259">
            <v>92.4</v>
          </cell>
          <cell r="U3259">
            <v>41365</v>
          </cell>
        </row>
        <row r="3260">
          <cell r="C3260">
            <v>0</v>
          </cell>
          <cell r="F3260">
            <v>1392.91</v>
          </cell>
          <cell r="K3260">
            <v>24.13</v>
          </cell>
          <cell r="O3260">
            <v>177.73</v>
          </cell>
          <cell r="U3260">
            <v>41365</v>
          </cell>
        </row>
        <row r="3261">
          <cell r="C3261">
            <v>1</v>
          </cell>
          <cell r="F3261">
            <v>133.22999999999999</v>
          </cell>
          <cell r="K3261">
            <v>2.06</v>
          </cell>
          <cell r="O3261">
            <v>15.31</v>
          </cell>
          <cell r="U3261">
            <v>41365</v>
          </cell>
        </row>
        <row r="3262">
          <cell r="C3262">
            <v>2</v>
          </cell>
          <cell r="F3262">
            <v>299.91000000000003</v>
          </cell>
          <cell r="K3262">
            <v>4.72</v>
          </cell>
          <cell r="O3262">
            <v>36.049999999999997</v>
          </cell>
          <cell r="U3262">
            <v>41365</v>
          </cell>
        </row>
        <row r="3263">
          <cell r="C3263">
            <v>4</v>
          </cell>
          <cell r="F3263">
            <v>8</v>
          </cell>
          <cell r="K3263">
            <v>0.14000000000000001</v>
          </cell>
          <cell r="O3263">
            <v>1.03</v>
          </cell>
          <cell r="U3263">
            <v>41365</v>
          </cell>
        </row>
        <row r="3264">
          <cell r="C3264">
            <v>16</v>
          </cell>
          <cell r="F3264">
            <v>18.87</v>
          </cell>
          <cell r="K3264">
            <v>0.28000000000000003</v>
          </cell>
          <cell r="O3264">
            <v>2.06</v>
          </cell>
          <cell r="U3264">
            <v>41365</v>
          </cell>
        </row>
        <row r="3265">
          <cell r="C3265">
            <v>1</v>
          </cell>
          <cell r="F3265">
            <v>-14.88</v>
          </cell>
          <cell r="K3265">
            <v>-0.24</v>
          </cell>
          <cell r="O3265">
            <v>-1.92</v>
          </cell>
          <cell r="U3265">
            <v>41365</v>
          </cell>
        </row>
        <row r="3266">
          <cell r="C3266">
            <v>0</v>
          </cell>
          <cell r="F3266">
            <v>11.42</v>
          </cell>
          <cell r="K3266">
            <v>0.14000000000000001</v>
          </cell>
          <cell r="O3266">
            <v>1.06</v>
          </cell>
          <cell r="U3266">
            <v>41365</v>
          </cell>
        </row>
        <row r="3267">
          <cell r="C3267">
            <v>1</v>
          </cell>
          <cell r="F3267">
            <v>1059.82</v>
          </cell>
          <cell r="K3267">
            <v>14.5</v>
          </cell>
          <cell r="O3267">
            <v>110.12</v>
          </cell>
          <cell r="U3267">
            <v>41365</v>
          </cell>
        </row>
        <row r="3268">
          <cell r="C3268">
            <v>2</v>
          </cell>
          <cell r="F3268">
            <v>552.61</v>
          </cell>
          <cell r="K3268">
            <v>8.9</v>
          </cell>
          <cell r="O3268">
            <v>67.81</v>
          </cell>
          <cell r="U3268">
            <v>41365</v>
          </cell>
        </row>
        <row r="3269">
          <cell r="C3269">
            <v>15</v>
          </cell>
          <cell r="F3269">
            <v>89.85</v>
          </cell>
          <cell r="K3269">
            <v>2.66</v>
          </cell>
          <cell r="O3269">
            <v>20.239999999999998</v>
          </cell>
          <cell r="U3269">
            <v>41365</v>
          </cell>
        </row>
        <row r="3270">
          <cell r="C3270">
            <v>15</v>
          </cell>
          <cell r="F3270">
            <v>682.11</v>
          </cell>
          <cell r="K3270">
            <v>10.62</v>
          </cell>
          <cell r="O3270">
            <v>80.790000000000006</v>
          </cell>
          <cell r="U3270">
            <v>41365</v>
          </cell>
        </row>
        <row r="3271">
          <cell r="C3271">
            <v>15</v>
          </cell>
          <cell r="F3271">
            <v>4734.18</v>
          </cell>
          <cell r="K3271">
            <v>101.44</v>
          </cell>
          <cell r="O3271">
            <v>771.71</v>
          </cell>
          <cell r="U3271">
            <v>41365</v>
          </cell>
        </row>
        <row r="3272">
          <cell r="C3272">
            <v>15</v>
          </cell>
          <cell r="F3272">
            <v>36.24</v>
          </cell>
          <cell r="K3272">
            <v>1.1100000000000001</v>
          </cell>
          <cell r="O3272">
            <v>8.4499999999999993</v>
          </cell>
          <cell r="U3272">
            <v>41365</v>
          </cell>
        </row>
        <row r="3273">
          <cell r="C3273">
            <v>0</v>
          </cell>
          <cell r="F3273">
            <v>489.63</v>
          </cell>
          <cell r="K3273">
            <v>15.06</v>
          </cell>
          <cell r="O3273">
            <v>114.46</v>
          </cell>
          <cell r="U3273">
            <v>41365</v>
          </cell>
        </row>
        <row r="3274">
          <cell r="C3274">
            <v>1</v>
          </cell>
          <cell r="F3274">
            <v>483.84</v>
          </cell>
          <cell r="K3274">
            <v>15.22</v>
          </cell>
          <cell r="O3274">
            <v>115.84</v>
          </cell>
          <cell r="U3274">
            <v>41365</v>
          </cell>
        </row>
        <row r="3275">
          <cell r="C3275">
            <v>2</v>
          </cell>
          <cell r="F3275">
            <v>13846.99</v>
          </cell>
          <cell r="K3275">
            <v>450.65</v>
          </cell>
          <cell r="O3275">
            <v>3443.04</v>
          </cell>
          <cell r="U3275">
            <v>41365</v>
          </cell>
        </row>
        <row r="3276">
          <cell r="C3276">
            <v>4</v>
          </cell>
          <cell r="F3276">
            <v>835.48</v>
          </cell>
          <cell r="K3276">
            <v>28.55</v>
          </cell>
          <cell r="O3276">
            <v>217.68</v>
          </cell>
          <cell r="U3276">
            <v>41365</v>
          </cell>
        </row>
        <row r="3277">
          <cell r="C3277">
            <v>15</v>
          </cell>
          <cell r="F3277">
            <v>12.81</v>
          </cell>
          <cell r="K3277">
            <v>0.28999999999999998</v>
          </cell>
          <cell r="O3277">
            <v>2.19</v>
          </cell>
          <cell r="U3277">
            <v>41365</v>
          </cell>
        </row>
        <row r="3278">
          <cell r="C3278">
            <v>16</v>
          </cell>
          <cell r="F3278">
            <v>3664.33</v>
          </cell>
          <cell r="K3278">
            <v>119.76</v>
          </cell>
          <cell r="O3278">
            <v>918.66</v>
          </cell>
          <cell r="U3278">
            <v>41365</v>
          </cell>
        </row>
        <row r="3279">
          <cell r="C3279">
            <v>17</v>
          </cell>
          <cell r="F3279">
            <v>41.79</v>
          </cell>
          <cell r="K3279">
            <v>1.1399999999999999</v>
          </cell>
          <cell r="O3279">
            <v>8.65</v>
          </cell>
          <cell r="U3279">
            <v>41365</v>
          </cell>
        </row>
        <row r="3280">
          <cell r="C3280">
            <v>18</v>
          </cell>
          <cell r="F3280">
            <v>99.75</v>
          </cell>
          <cell r="K3280">
            <v>2.84</v>
          </cell>
          <cell r="O3280">
            <v>21.57</v>
          </cell>
          <cell r="U3280">
            <v>41365</v>
          </cell>
        </row>
        <row r="3281">
          <cell r="C3281">
            <v>2</v>
          </cell>
          <cell r="F3281">
            <v>-129.24</v>
          </cell>
          <cell r="K3281">
            <v>-4.24</v>
          </cell>
          <cell r="O3281">
            <v>-34.159999999999997</v>
          </cell>
          <cell r="U3281">
            <v>41365</v>
          </cell>
        </row>
        <row r="3282">
          <cell r="C3282">
            <v>0</v>
          </cell>
          <cell r="F3282">
            <v>9427.2000000000007</v>
          </cell>
          <cell r="K3282">
            <v>200.59</v>
          </cell>
          <cell r="O3282">
            <v>1524.85</v>
          </cell>
          <cell r="U3282">
            <v>41365</v>
          </cell>
        </row>
        <row r="3283">
          <cell r="C3283">
            <v>1</v>
          </cell>
          <cell r="F3283">
            <v>4351.97</v>
          </cell>
          <cell r="K3283">
            <v>78.69</v>
          </cell>
          <cell r="O3283">
            <v>598.19000000000005</v>
          </cell>
          <cell r="U3283">
            <v>41365</v>
          </cell>
        </row>
        <row r="3284">
          <cell r="C3284">
            <v>2</v>
          </cell>
          <cell r="F3284">
            <v>11401.81</v>
          </cell>
          <cell r="K3284">
            <v>291.92</v>
          </cell>
          <cell r="O3284">
            <v>2256.7399999999998</v>
          </cell>
          <cell r="U3284">
            <v>41365</v>
          </cell>
        </row>
        <row r="3285">
          <cell r="C3285">
            <v>4</v>
          </cell>
          <cell r="F3285">
            <v>1210.74</v>
          </cell>
          <cell r="K3285">
            <v>35.01</v>
          </cell>
          <cell r="O3285">
            <v>266.64999999999998</v>
          </cell>
          <cell r="U3285">
            <v>41365</v>
          </cell>
        </row>
        <row r="3286">
          <cell r="C3286">
            <v>15</v>
          </cell>
          <cell r="F3286">
            <v>63.9</v>
          </cell>
          <cell r="K3286">
            <v>0.42</v>
          </cell>
          <cell r="O3286">
            <v>3.18</v>
          </cell>
          <cell r="U3286">
            <v>41365</v>
          </cell>
        </row>
        <row r="3287">
          <cell r="C3287">
            <v>16</v>
          </cell>
          <cell r="F3287">
            <v>2057.63</v>
          </cell>
          <cell r="K3287">
            <v>45.31</v>
          </cell>
          <cell r="O3287">
            <v>344.39</v>
          </cell>
          <cell r="U3287">
            <v>41365</v>
          </cell>
        </row>
        <row r="3288">
          <cell r="C3288">
            <v>17</v>
          </cell>
          <cell r="F3288">
            <v>15.76</v>
          </cell>
          <cell r="K3288">
            <v>0.28000000000000003</v>
          </cell>
          <cell r="O3288">
            <v>2.12</v>
          </cell>
          <cell r="U3288">
            <v>41365</v>
          </cell>
        </row>
        <row r="3289">
          <cell r="C3289">
            <v>18</v>
          </cell>
          <cell r="F3289">
            <v>21.41</v>
          </cell>
          <cell r="K3289">
            <v>0.48</v>
          </cell>
          <cell r="O3289">
            <v>3.66</v>
          </cell>
          <cell r="U3289">
            <v>41365</v>
          </cell>
        </row>
        <row r="3290">
          <cell r="C3290">
            <v>1</v>
          </cell>
          <cell r="F3290">
            <v>109.84</v>
          </cell>
          <cell r="K3290">
            <v>1.92</v>
          </cell>
          <cell r="O3290">
            <v>14.64</v>
          </cell>
          <cell r="U3290">
            <v>41365</v>
          </cell>
        </row>
        <row r="3291">
          <cell r="C3291">
            <v>2</v>
          </cell>
          <cell r="F3291">
            <v>252.76</v>
          </cell>
          <cell r="K3291">
            <v>4.13</v>
          </cell>
          <cell r="O3291">
            <v>31.36</v>
          </cell>
          <cell r="U3291">
            <v>41365</v>
          </cell>
        </row>
        <row r="3292">
          <cell r="C3292">
            <v>0</v>
          </cell>
          <cell r="F3292">
            <v>-244336.19</v>
          </cell>
          <cell r="K3292">
            <v>-7245.98</v>
          </cell>
          <cell r="O3292">
            <v>-70905.52</v>
          </cell>
          <cell r="U3292">
            <v>41365</v>
          </cell>
        </row>
        <row r="3293">
          <cell r="C3293">
            <v>1</v>
          </cell>
          <cell r="F3293">
            <v>-922.73</v>
          </cell>
          <cell r="K3293">
            <v>-18.079999999999998</v>
          </cell>
          <cell r="O3293">
            <v>-269.31</v>
          </cell>
          <cell r="U3293">
            <v>41365</v>
          </cell>
        </row>
        <row r="3294">
          <cell r="C3294">
            <v>60</v>
          </cell>
          <cell r="F3294">
            <v>-15.44</v>
          </cell>
          <cell r="K3294">
            <v>0</v>
          </cell>
          <cell r="O3294">
            <v>-4.76</v>
          </cell>
          <cell r="U3294">
            <v>41365</v>
          </cell>
        </row>
        <row r="3295">
          <cell r="C3295">
            <v>70</v>
          </cell>
          <cell r="F3295">
            <v>-85</v>
          </cell>
          <cell r="K3295">
            <v>0</v>
          </cell>
          <cell r="O3295">
            <v>0</v>
          </cell>
          <cell r="U3295">
            <v>41365</v>
          </cell>
        </row>
        <row r="3296">
          <cell r="C3296">
            <v>0</v>
          </cell>
          <cell r="F3296">
            <v>4788.8</v>
          </cell>
          <cell r="K3296">
            <v>0</v>
          </cell>
          <cell r="O3296">
            <v>1462.31</v>
          </cell>
          <cell r="U3296">
            <v>41365</v>
          </cell>
        </row>
        <row r="3297">
          <cell r="C3297">
            <v>0</v>
          </cell>
          <cell r="F3297">
            <v>9983339.7100000009</v>
          </cell>
          <cell r="K3297">
            <v>377869.79</v>
          </cell>
          <cell r="O3297">
            <v>2900673.06</v>
          </cell>
          <cell r="U3297">
            <v>41365</v>
          </cell>
        </row>
        <row r="3298">
          <cell r="C3298">
            <v>1</v>
          </cell>
          <cell r="F3298">
            <v>117027.2</v>
          </cell>
          <cell r="K3298">
            <v>4344.3</v>
          </cell>
          <cell r="O3298">
            <v>33235.879999999997</v>
          </cell>
          <cell r="U3298">
            <v>41365</v>
          </cell>
        </row>
        <row r="3299">
          <cell r="C3299">
            <v>16</v>
          </cell>
          <cell r="F3299">
            <v>31.26</v>
          </cell>
          <cell r="K3299">
            <v>0.9</v>
          </cell>
          <cell r="O3299">
            <v>6.79</v>
          </cell>
          <cell r="U3299">
            <v>41365</v>
          </cell>
        </row>
        <row r="3300">
          <cell r="C3300">
            <v>60</v>
          </cell>
          <cell r="F3300">
            <v>187.5</v>
          </cell>
          <cell r="K3300">
            <v>7.41</v>
          </cell>
          <cell r="O3300">
            <v>56.41</v>
          </cell>
          <cell r="U3300">
            <v>41365</v>
          </cell>
        </row>
        <row r="3301">
          <cell r="C3301">
            <v>15</v>
          </cell>
          <cell r="F3301">
            <v>45.93</v>
          </cell>
          <cell r="K3301">
            <v>3.66</v>
          </cell>
          <cell r="O3301">
            <v>27.89</v>
          </cell>
          <cell r="U3301">
            <v>41365</v>
          </cell>
        </row>
        <row r="3302">
          <cell r="C3302">
            <v>15</v>
          </cell>
          <cell r="F3302">
            <v>5.24</v>
          </cell>
          <cell r="K3302">
            <v>0.14000000000000001</v>
          </cell>
          <cell r="O3302">
            <v>1.06</v>
          </cell>
          <cell r="U3302">
            <v>41365</v>
          </cell>
        </row>
        <row r="3303">
          <cell r="C3303">
            <v>15</v>
          </cell>
          <cell r="F3303">
            <v>335.17</v>
          </cell>
          <cell r="K3303">
            <v>26.73</v>
          </cell>
          <cell r="O3303">
            <v>203.46</v>
          </cell>
          <cell r="U3303">
            <v>41365</v>
          </cell>
        </row>
        <row r="3304">
          <cell r="C3304">
            <v>2</v>
          </cell>
          <cell r="F3304">
            <v>2526.06</v>
          </cell>
          <cell r="K3304">
            <v>59.16</v>
          </cell>
          <cell r="O3304">
            <v>450.31</v>
          </cell>
          <cell r="U3304">
            <v>41365</v>
          </cell>
        </row>
        <row r="3305">
          <cell r="C3305">
            <v>15</v>
          </cell>
          <cell r="F3305">
            <v>13950.79</v>
          </cell>
          <cell r="K3305">
            <v>357.51</v>
          </cell>
          <cell r="O3305">
            <v>2720.5</v>
          </cell>
          <cell r="U3305">
            <v>41365</v>
          </cell>
        </row>
        <row r="3306">
          <cell r="C3306">
            <v>15</v>
          </cell>
          <cell r="F3306">
            <v>333.85</v>
          </cell>
          <cell r="K3306">
            <v>6.13</v>
          </cell>
          <cell r="O3306">
            <v>46.59</v>
          </cell>
          <cell r="U3306">
            <v>41365</v>
          </cell>
        </row>
        <row r="3307">
          <cell r="C3307">
            <v>15</v>
          </cell>
          <cell r="F3307">
            <v>395.73</v>
          </cell>
          <cell r="K3307">
            <v>9.8699999999999992</v>
          </cell>
          <cell r="O3307">
            <v>75.099999999999994</v>
          </cell>
          <cell r="U3307">
            <v>41365</v>
          </cell>
        </row>
        <row r="3308">
          <cell r="C3308">
            <v>2</v>
          </cell>
          <cell r="F3308">
            <v>20.149999999999999</v>
          </cell>
          <cell r="K3308">
            <v>0.55000000000000004</v>
          </cell>
          <cell r="O3308">
            <v>4.2</v>
          </cell>
          <cell r="U3308">
            <v>41365</v>
          </cell>
        </row>
        <row r="3309">
          <cell r="C3309">
            <v>15</v>
          </cell>
          <cell r="F3309">
            <v>2296.37</v>
          </cell>
          <cell r="K3309">
            <v>48.64</v>
          </cell>
          <cell r="O3309">
            <v>370.75</v>
          </cell>
          <cell r="U3309">
            <v>41365</v>
          </cell>
        </row>
        <row r="3310">
          <cell r="C3310">
            <v>2</v>
          </cell>
          <cell r="F3310">
            <v>47.4</v>
          </cell>
          <cell r="K3310">
            <v>1.2</v>
          </cell>
          <cell r="O3310">
            <v>9.11</v>
          </cell>
          <cell r="U3310">
            <v>41365</v>
          </cell>
        </row>
        <row r="3311">
          <cell r="C3311">
            <v>15</v>
          </cell>
          <cell r="F3311">
            <v>83614.52</v>
          </cell>
          <cell r="K3311">
            <v>2508.9299999999998</v>
          </cell>
          <cell r="O3311">
            <v>19089.259999999998</v>
          </cell>
          <cell r="U3311">
            <v>41365</v>
          </cell>
        </row>
        <row r="3312">
          <cell r="C3312">
            <v>2</v>
          </cell>
          <cell r="F3312">
            <v>1422.75</v>
          </cell>
          <cell r="K3312">
            <v>11.34</v>
          </cell>
          <cell r="O3312">
            <v>86.39</v>
          </cell>
          <cell r="U3312">
            <v>41365</v>
          </cell>
        </row>
        <row r="3313">
          <cell r="C3313">
            <v>15</v>
          </cell>
          <cell r="F3313">
            <v>7338.85</v>
          </cell>
          <cell r="K3313">
            <v>83.99</v>
          </cell>
          <cell r="O3313">
            <v>638.9</v>
          </cell>
          <cell r="U3313">
            <v>41365</v>
          </cell>
        </row>
        <row r="3314">
          <cell r="C3314">
            <v>15</v>
          </cell>
          <cell r="F3314">
            <v>33.94</v>
          </cell>
          <cell r="K3314">
            <v>0.49</v>
          </cell>
          <cell r="O3314">
            <v>3.76</v>
          </cell>
          <cell r="U3314">
            <v>41365</v>
          </cell>
        </row>
        <row r="3315">
          <cell r="C3315">
            <v>2</v>
          </cell>
          <cell r="F3315">
            <v>1985.64</v>
          </cell>
          <cell r="K3315">
            <v>19.13</v>
          </cell>
          <cell r="O3315">
            <v>145.51</v>
          </cell>
          <cell r="U3315">
            <v>41365</v>
          </cell>
        </row>
        <row r="3316">
          <cell r="C3316">
            <v>15</v>
          </cell>
          <cell r="F3316">
            <v>9055.23</v>
          </cell>
          <cell r="K3316">
            <v>155.69999999999999</v>
          </cell>
          <cell r="O3316">
            <v>1199.1199999999999</v>
          </cell>
          <cell r="U3316">
            <v>41365</v>
          </cell>
        </row>
        <row r="3317">
          <cell r="C3317">
            <v>15</v>
          </cell>
          <cell r="F3317">
            <v>3665.11</v>
          </cell>
          <cell r="K3317">
            <v>88.93</v>
          </cell>
          <cell r="O3317">
            <v>676.54</v>
          </cell>
          <cell r="U3317">
            <v>41365</v>
          </cell>
        </row>
        <row r="3318">
          <cell r="C3318">
            <v>15</v>
          </cell>
          <cell r="F3318">
            <v>116.85</v>
          </cell>
          <cell r="K3318">
            <v>7.51</v>
          </cell>
          <cell r="O3318">
            <v>57.11</v>
          </cell>
          <cell r="U3318">
            <v>41365</v>
          </cell>
        </row>
        <row r="3319">
          <cell r="C3319">
            <v>0</v>
          </cell>
          <cell r="F3319">
            <v>76.290000000000006</v>
          </cell>
          <cell r="K3319">
            <v>2.4900000000000002</v>
          </cell>
          <cell r="O3319">
            <v>18.809999999999999</v>
          </cell>
          <cell r="U3319">
            <v>41365</v>
          </cell>
        </row>
        <row r="3320">
          <cell r="C3320">
            <v>2</v>
          </cell>
          <cell r="F3320">
            <v>235.05</v>
          </cell>
          <cell r="K3320">
            <v>10.83</v>
          </cell>
          <cell r="O3320">
            <v>82.35</v>
          </cell>
          <cell r="U3320">
            <v>41365</v>
          </cell>
        </row>
        <row r="3321">
          <cell r="C3321">
            <v>16</v>
          </cell>
          <cell r="F3321">
            <v>10.07</v>
          </cell>
          <cell r="K3321">
            <v>0.55000000000000004</v>
          </cell>
          <cell r="O3321">
            <v>4.17</v>
          </cell>
          <cell r="U3321">
            <v>41365</v>
          </cell>
        </row>
        <row r="3322">
          <cell r="C3322">
            <v>2</v>
          </cell>
          <cell r="F3322">
            <v>16.88</v>
          </cell>
          <cell r="K3322">
            <v>0.3</v>
          </cell>
          <cell r="O3322">
            <v>2.27</v>
          </cell>
          <cell r="U3322">
            <v>41365</v>
          </cell>
        </row>
        <row r="3323">
          <cell r="C3323">
            <v>16</v>
          </cell>
          <cell r="F3323">
            <v>-429.54</v>
          </cell>
          <cell r="K3323">
            <v>-23.97</v>
          </cell>
          <cell r="O3323">
            <v>-137.88</v>
          </cell>
          <cell r="U3323">
            <v>41365</v>
          </cell>
        </row>
        <row r="3324">
          <cell r="C3324">
            <v>0</v>
          </cell>
          <cell r="F3324">
            <v>36.07</v>
          </cell>
          <cell r="K3324">
            <v>1.1200000000000001</v>
          </cell>
          <cell r="O3324">
            <v>8.4499999999999993</v>
          </cell>
          <cell r="U3324">
            <v>41365</v>
          </cell>
        </row>
        <row r="3325">
          <cell r="C3325">
            <v>2</v>
          </cell>
          <cell r="F3325">
            <v>23.67</v>
          </cell>
          <cell r="K3325">
            <v>0.63</v>
          </cell>
          <cell r="O3325">
            <v>4.8099999999999996</v>
          </cell>
          <cell r="U3325">
            <v>41365</v>
          </cell>
        </row>
        <row r="3326">
          <cell r="C3326">
            <v>15</v>
          </cell>
          <cell r="F3326">
            <v>38.58</v>
          </cell>
          <cell r="K3326">
            <v>1.59</v>
          </cell>
          <cell r="O3326">
            <v>12.21</v>
          </cell>
          <cell r="U3326">
            <v>41365</v>
          </cell>
        </row>
        <row r="3327">
          <cell r="C3327">
            <v>15</v>
          </cell>
          <cell r="F3327">
            <v>55.71</v>
          </cell>
          <cell r="K3327">
            <v>1.69</v>
          </cell>
          <cell r="O3327">
            <v>12.77</v>
          </cell>
          <cell r="U3327">
            <v>41365</v>
          </cell>
        </row>
        <row r="3328">
          <cell r="C3328">
            <v>0</v>
          </cell>
          <cell r="F3328">
            <v>21.07</v>
          </cell>
          <cell r="K3328">
            <v>0.61</v>
          </cell>
          <cell r="O3328">
            <v>4.6100000000000003</v>
          </cell>
          <cell r="U3328">
            <v>41365</v>
          </cell>
        </row>
        <row r="3329">
          <cell r="C3329">
            <v>2</v>
          </cell>
          <cell r="F3329">
            <v>32.44</v>
          </cell>
          <cell r="K3329">
            <v>1.23</v>
          </cell>
          <cell r="O3329">
            <v>9.32</v>
          </cell>
          <cell r="U3329">
            <v>41365</v>
          </cell>
        </row>
        <row r="3330">
          <cell r="C3330">
            <v>15</v>
          </cell>
          <cell r="F3330">
            <v>11.36</v>
          </cell>
          <cell r="K3330">
            <v>0.37</v>
          </cell>
          <cell r="O3330">
            <v>2.76</v>
          </cell>
          <cell r="U3330">
            <v>41365</v>
          </cell>
        </row>
        <row r="3331">
          <cell r="C3331">
            <v>16</v>
          </cell>
          <cell r="F3331">
            <v>12.26</v>
          </cell>
          <cell r="K3331">
            <v>0.44</v>
          </cell>
          <cell r="O3331">
            <v>3.3</v>
          </cell>
          <cell r="U3331">
            <v>41365</v>
          </cell>
        </row>
        <row r="3332">
          <cell r="C3332">
            <v>2</v>
          </cell>
          <cell r="F3332">
            <v>10.47</v>
          </cell>
          <cell r="K3332">
            <v>0.55000000000000004</v>
          </cell>
          <cell r="O3332">
            <v>4.17</v>
          </cell>
          <cell r="U3332">
            <v>41365</v>
          </cell>
        </row>
        <row r="3333">
          <cell r="C3333">
            <v>15</v>
          </cell>
          <cell r="F3333">
            <v>60.67</v>
          </cell>
          <cell r="K3333">
            <v>1.94</v>
          </cell>
          <cell r="O3333">
            <v>14.77</v>
          </cell>
          <cell r="U3333">
            <v>41365</v>
          </cell>
        </row>
        <row r="3334">
          <cell r="C3334">
            <v>15</v>
          </cell>
          <cell r="F3334">
            <v>2386.46</v>
          </cell>
          <cell r="K3334">
            <v>178.64</v>
          </cell>
          <cell r="O3334">
            <v>1417.18</v>
          </cell>
          <cell r="U3334">
            <v>41365</v>
          </cell>
        </row>
        <row r="3335">
          <cell r="C3335">
            <v>2</v>
          </cell>
          <cell r="F3335">
            <v>1.1599999999999999</v>
          </cell>
          <cell r="K3335">
            <v>0.06</v>
          </cell>
          <cell r="O3335">
            <v>0.46</v>
          </cell>
          <cell r="U3335">
            <v>41365</v>
          </cell>
        </row>
        <row r="3336">
          <cell r="C3336">
            <v>15</v>
          </cell>
          <cell r="F3336">
            <v>4060.61</v>
          </cell>
          <cell r="K3336">
            <v>213.55</v>
          </cell>
          <cell r="O3336">
            <v>1626.95</v>
          </cell>
          <cell r="U3336">
            <v>41365</v>
          </cell>
        </row>
        <row r="3337">
          <cell r="C3337">
            <v>94</v>
          </cell>
          <cell r="F3337">
            <v>-3698.48</v>
          </cell>
          <cell r="K3337">
            <v>0</v>
          </cell>
          <cell r="O3337">
            <v>0</v>
          </cell>
          <cell r="U3337">
            <v>41365</v>
          </cell>
        </row>
        <row r="3338">
          <cell r="C3338">
            <v>98</v>
          </cell>
          <cell r="F3338">
            <v>-7812</v>
          </cell>
          <cell r="K3338">
            <v>0</v>
          </cell>
          <cell r="O3338">
            <v>0</v>
          </cell>
          <cell r="U3338">
            <v>41365</v>
          </cell>
        </row>
        <row r="3339">
          <cell r="C3339">
            <v>62</v>
          </cell>
          <cell r="F3339">
            <v>41248.35</v>
          </cell>
          <cell r="K3339">
            <v>2884.6</v>
          </cell>
          <cell r="O3339">
            <v>21947.279999999999</v>
          </cell>
          <cell r="U3339">
            <v>41365</v>
          </cell>
        </row>
        <row r="3340">
          <cell r="C3340">
            <v>64</v>
          </cell>
          <cell r="F3340">
            <v>325029.78000000003</v>
          </cell>
          <cell r="K3340">
            <v>22939.74</v>
          </cell>
          <cell r="O3340">
            <v>174535.9</v>
          </cell>
          <cell r="U3340">
            <v>41365</v>
          </cell>
        </row>
        <row r="3341">
          <cell r="C3341">
            <v>66</v>
          </cell>
          <cell r="F3341">
            <v>40250.089999999997</v>
          </cell>
          <cell r="K3341">
            <v>2773.97</v>
          </cell>
          <cell r="O3341">
            <v>21105.59</v>
          </cell>
          <cell r="U3341">
            <v>41365</v>
          </cell>
        </row>
        <row r="3342">
          <cell r="C3342">
            <v>64</v>
          </cell>
          <cell r="F3342">
            <v>43697.27</v>
          </cell>
          <cell r="K3342">
            <v>2362.27</v>
          </cell>
          <cell r="O3342">
            <v>17973.21</v>
          </cell>
          <cell r="U3342">
            <v>41365</v>
          </cell>
        </row>
        <row r="3343">
          <cell r="C3343">
            <v>62</v>
          </cell>
          <cell r="F3343">
            <v>63646.81</v>
          </cell>
          <cell r="K3343">
            <v>1477.47</v>
          </cell>
          <cell r="O3343">
            <v>11241.24</v>
          </cell>
          <cell r="U3343">
            <v>41365</v>
          </cell>
        </row>
        <row r="3344">
          <cell r="C3344">
            <v>64</v>
          </cell>
          <cell r="F3344">
            <v>274088.01</v>
          </cell>
          <cell r="K3344">
            <v>9915.99</v>
          </cell>
          <cell r="O3344">
            <v>75445.25</v>
          </cell>
          <cell r="U3344">
            <v>41365</v>
          </cell>
        </row>
        <row r="3345">
          <cell r="C3345">
            <v>66</v>
          </cell>
          <cell r="F3345">
            <v>28081.279999999999</v>
          </cell>
          <cell r="K3345">
            <v>807.81</v>
          </cell>
          <cell r="O3345">
            <v>6146.17</v>
          </cell>
          <cell r="U3345">
            <v>41365</v>
          </cell>
        </row>
        <row r="3346">
          <cell r="C3346">
            <v>64</v>
          </cell>
          <cell r="F3346">
            <v>68225.3</v>
          </cell>
          <cell r="K3346">
            <v>4815.7</v>
          </cell>
          <cell r="O3346">
            <v>36640.04</v>
          </cell>
          <cell r="U3346">
            <v>41365</v>
          </cell>
        </row>
        <row r="3347">
          <cell r="C3347">
            <v>66</v>
          </cell>
          <cell r="F3347">
            <v>62386.79</v>
          </cell>
          <cell r="K3347">
            <v>4381.25</v>
          </cell>
          <cell r="O3347">
            <v>33334.53</v>
          </cell>
          <cell r="U3347">
            <v>41365</v>
          </cell>
        </row>
        <row r="3348">
          <cell r="C3348">
            <v>64</v>
          </cell>
          <cell r="F3348">
            <v>61186.3</v>
          </cell>
          <cell r="K3348">
            <v>3284.88</v>
          </cell>
          <cell r="O3348">
            <v>24992.84</v>
          </cell>
          <cell r="U3348">
            <v>41365</v>
          </cell>
        </row>
        <row r="3349">
          <cell r="C3349">
            <v>64</v>
          </cell>
          <cell r="F3349">
            <v>59079.61</v>
          </cell>
          <cell r="K3349">
            <v>1796.66</v>
          </cell>
          <cell r="O3349">
            <v>13669.8</v>
          </cell>
          <cell r="U3349">
            <v>41365</v>
          </cell>
        </row>
        <row r="3350">
          <cell r="C3350">
            <v>66</v>
          </cell>
          <cell r="F3350">
            <v>46381.8</v>
          </cell>
          <cell r="K3350">
            <v>1720.63</v>
          </cell>
          <cell r="O3350">
            <v>13091.34</v>
          </cell>
          <cell r="U3350">
            <v>41365</v>
          </cell>
        </row>
        <row r="3351">
          <cell r="C3351">
            <v>64</v>
          </cell>
          <cell r="F3351">
            <v>14589.88</v>
          </cell>
          <cell r="K3351">
            <v>0</v>
          </cell>
          <cell r="O3351">
            <v>9223.81</v>
          </cell>
          <cell r="U3351">
            <v>41365</v>
          </cell>
        </row>
        <row r="3352">
          <cell r="C3352">
            <v>64</v>
          </cell>
          <cell r="F3352">
            <v>8983.0499999999993</v>
          </cell>
          <cell r="K3352">
            <v>0</v>
          </cell>
          <cell r="O3352">
            <v>5539.11</v>
          </cell>
          <cell r="U3352">
            <v>41365</v>
          </cell>
        </row>
        <row r="3353">
          <cell r="C3353">
            <v>15</v>
          </cell>
          <cell r="F3353">
            <v>62.64</v>
          </cell>
          <cell r="K3353">
            <v>5</v>
          </cell>
          <cell r="O3353">
            <v>38.03</v>
          </cell>
          <cell r="U3353">
            <v>41365</v>
          </cell>
        </row>
        <row r="3354">
          <cell r="C3354">
            <v>0</v>
          </cell>
          <cell r="F3354">
            <v>74.53</v>
          </cell>
          <cell r="K3354">
            <v>5.69</v>
          </cell>
          <cell r="O3354">
            <v>45.48</v>
          </cell>
          <cell r="U3354">
            <v>41365</v>
          </cell>
        </row>
        <row r="3355">
          <cell r="C3355">
            <v>2</v>
          </cell>
          <cell r="F3355">
            <v>326.39</v>
          </cell>
          <cell r="K3355">
            <v>25.57</v>
          </cell>
          <cell r="O3355">
            <v>198.53</v>
          </cell>
          <cell r="U3355">
            <v>41365</v>
          </cell>
        </row>
        <row r="3356">
          <cell r="C3356">
            <v>4</v>
          </cell>
          <cell r="F3356">
            <v>61.65</v>
          </cell>
          <cell r="K3356">
            <v>4.93</v>
          </cell>
          <cell r="O3356">
            <v>37.43</v>
          </cell>
          <cell r="U3356">
            <v>41365</v>
          </cell>
        </row>
        <row r="3357">
          <cell r="C3357">
            <v>15</v>
          </cell>
          <cell r="F3357">
            <v>61.43</v>
          </cell>
          <cell r="K3357">
            <v>4.92</v>
          </cell>
          <cell r="O3357">
            <v>37.31</v>
          </cell>
          <cell r="U3357">
            <v>41365</v>
          </cell>
        </row>
        <row r="3358">
          <cell r="C3358">
            <v>16</v>
          </cell>
          <cell r="F3358">
            <v>27.4</v>
          </cell>
          <cell r="K3358">
            <v>2.2000000000000002</v>
          </cell>
          <cell r="O3358">
            <v>16.63</v>
          </cell>
          <cell r="U3358">
            <v>41365</v>
          </cell>
        </row>
        <row r="3359">
          <cell r="C3359">
            <v>2</v>
          </cell>
          <cell r="F3359">
            <v>91.94</v>
          </cell>
          <cell r="K3359">
            <v>7.33</v>
          </cell>
          <cell r="O3359">
            <v>55.82</v>
          </cell>
          <cell r="U3359">
            <v>41365</v>
          </cell>
        </row>
        <row r="3360">
          <cell r="C3360">
            <v>15</v>
          </cell>
          <cell r="F3360">
            <v>1347.72</v>
          </cell>
          <cell r="K3360">
            <v>106.34</v>
          </cell>
          <cell r="O3360">
            <v>819.05</v>
          </cell>
          <cell r="U3360">
            <v>41365</v>
          </cell>
        </row>
        <row r="3361">
          <cell r="C3361">
            <v>16</v>
          </cell>
          <cell r="F3361">
            <v>1404.51</v>
          </cell>
          <cell r="K3361">
            <v>0</v>
          </cell>
          <cell r="O3361">
            <v>718.85</v>
          </cell>
          <cell r="U3361">
            <v>41365</v>
          </cell>
        </row>
        <row r="3362">
          <cell r="C3362">
            <v>64</v>
          </cell>
          <cell r="F3362">
            <v>4722.3999999999996</v>
          </cell>
          <cell r="K3362">
            <v>79.040000000000006</v>
          </cell>
          <cell r="O3362">
            <v>1460.91</v>
          </cell>
          <cell r="U3362">
            <v>41395</v>
          </cell>
        </row>
        <row r="3363">
          <cell r="C3363">
            <v>68</v>
          </cell>
          <cell r="F3363">
            <v>12481.92</v>
          </cell>
          <cell r="K3363">
            <v>239.88</v>
          </cell>
          <cell r="O3363">
            <v>4433.68</v>
          </cell>
          <cell r="U3363">
            <v>41395</v>
          </cell>
        </row>
        <row r="3364">
          <cell r="C3364">
            <v>62</v>
          </cell>
          <cell r="F3364">
            <v>40872.25</v>
          </cell>
          <cell r="K3364">
            <v>819.67</v>
          </cell>
          <cell r="O3364">
            <v>15150</v>
          </cell>
          <cell r="U3364">
            <v>41395</v>
          </cell>
        </row>
        <row r="3365">
          <cell r="C3365">
            <v>66</v>
          </cell>
          <cell r="F3365">
            <v>47596.02</v>
          </cell>
          <cell r="K3365">
            <v>903.83</v>
          </cell>
          <cell r="O3365">
            <v>16705.53</v>
          </cell>
          <cell r="U3365">
            <v>41395</v>
          </cell>
        </row>
        <row r="3366">
          <cell r="C3366">
            <v>64</v>
          </cell>
          <cell r="F3366">
            <v>4769.2</v>
          </cell>
          <cell r="K3366">
            <v>81.28</v>
          </cell>
          <cell r="O3366">
            <v>1502.31</v>
          </cell>
          <cell r="U3366">
            <v>41395</v>
          </cell>
        </row>
        <row r="3367">
          <cell r="C3367">
            <v>67</v>
          </cell>
          <cell r="F3367">
            <v>7168.55</v>
          </cell>
          <cell r="K3367">
            <v>133.32</v>
          </cell>
          <cell r="O3367">
            <v>2464.19</v>
          </cell>
          <cell r="U3367">
            <v>41395</v>
          </cell>
        </row>
        <row r="3368">
          <cell r="C3368">
            <v>62</v>
          </cell>
          <cell r="F3368">
            <v>713.54</v>
          </cell>
          <cell r="K3368">
            <v>8.7100000000000009</v>
          </cell>
          <cell r="O3368">
            <v>161</v>
          </cell>
          <cell r="U3368">
            <v>41395</v>
          </cell>
        </row>
        <row r="3369">
          <cell r="C3369">
            <v>64</v>
          </cell>
          <cell r="F3369">
            <v>5653.19</v>
          </cell>
          <cell r="K3369">
            <v>134.13</v>
          </cell>
          <cell r="O3369">
            <v>2479.23</v>
          </cell>
          <cell r="U3369">
            <v>41395</v>
          </cell>
        </row>
        <row r="3370">
          <cell r="C3370">
            <v>2</v>
          </cell>
          <cell r="F3370">
            <v>1049.6400000000001</v>
          </cell>
          <cell r="K3370">
            <v>62.77</v>
          </cell>
          <cell r="O3370">
            <v>204.34</v>
          </cell>
          <cell r="U3370">
            <v>41395</v>
          </cell>
        </row>
        <row r="3371">
          <cell r="C3371">
            <v>0</v>
          </cell>
          <cell r="F3371">
            <v>-88.91</v>
          </cell>
          <cell r="K3371">
            <v>-3.42</v>
          </cell>
          <cell r="O3371">
            <v>-26</v>
          </cell>
          <cell r="U3371">
            <v>41395</v>
          </cell>
        </row>
        <row r="3372">
          <cell r="C3372">
            <v>1</v>
          </cell>
          <cell r="F3372">
            <v>22296.93</v>
          </cell>
          <cell r="K3372">
            <v>355.37</v>
          </cell>
          <cell r="O3372">
            <v>6575.18</v>
          </cell>
          <cell r="U3372">
            <v>41395</v>
          </cell>
        </row>
        <row r="3373">
          <cell r="C3373">
            <v>2</v>
          </cell>
          <cell r="F3373">
            <v>4635404.33</v>
          </cell>
          <cell r="K3373">
            <v>75083.55</v>
          </cell>
          <cell r="O3373">
            <v>1376302.92</v>
          </cell>
          <cell r="U3373">
            <v>41395</v>
          </cell>
        </row>
        <row r="3374">
          <cell r="C3374">
            <v>4</v>
          </cell>
          <cell r="F3374">
            <v>254195.84</v>
          </cell>
          <cell r="K3374">
            <v>3901.82</v>
          </cell>
          <cell r="O3374">
            <v>73536.990000000005</v>
          </cell>
          <cell r="U3374">
            <v>41395</v>
          </cell>
        </row>
        <row r="3375">
          <cell r="C3375">
            <v>15</v>
          </cell>
          <cell r="F3375">
            <v>8289.91</v>
          </cell>
          <cell r="K3375">
            <v>130.88999999999999</v>
          </cell>
          <cell r="O3375">
            <v>2419.3000000000002</v>
          </cell>
          <cell r="U3375">
            <v>41395</v>
          </cell>
        </row>
        <row r="3376">
          <cell r="C3376">
            <v>16</v>
          </cell>
          <cell r="F3376">
            <v>399820.14</v>
          </cell>
          <cell r="K3376">
            <v>6204.82</v>
          </cell>
          <cell r="O3376">
            <v>114549.97</v>
          </cell>
          <cell r="U3376">
            <v>41395</v>
          </cell>
        </row>
        <row r="3377">
          <cell r="C3377">
            <v>17</v>
          </cell>
          <cell r="F3377">
            <v>71.95</v>
          </cell>
          <cell r="K3377">
            <v>0.56000000000000005</v>
          </cell>
          <cell r="O3377">
            <v>10.35</v>
          </cell>
          <cell r="U3377">
            <v>41395</v>
          </cell>
        </row>
        <row r="3378">
          <cell r="C3378">
            <v>18</v>
          </cell>
          <cell r="F3378">
            <v>33001.32</v>
          </cell>
          <cell r="K3378">
            <v>537.54</v>
          </cell>
          <cell r="O3378">
            <v>9935.25</v>
          </cell>
          <cell r="U3378">
            <v>41395</v>
          </cell>
        </row>
        <row r="3379">
          <cell r="C3379">
            <v>62</v>
          </cell>
          <cell r="F3379">
            <v>842608.1</v>
          </cell>
          <cell r="K3379">
            <v>15740.21</v>
          </cell>
          <cell r="O3379">
            <v>290927</v>
          </cell>
          <cell r="U3379">
            <v>41395</v>
          </cell>
        </row>
        <row r="3380">
          <cell r="C3380">
            <v>64</v>
          </cell>
          <cell r="F3380">
            <v>160993.9</v>
          </cell>
          <cell r="K3380">
            <v>3212.63</v>
          </cell>
          <cell r="O3380">
            <v>53362.97</v>
          </cell>
          <cell r="U3380">
            <v>41395</v>
          </cell>
        </row>
        <row r="3381">
          <cell r="C3381">
            <v>66</v>
          </cell>
          <cell r="F3381">
            <v>266510.19</v>
          </cell>
          <cell r="K3381">
            <v>4087.52</v>
          </cell>
          <cell r="O3381">
            <v>75549.81</v>
          </cell>
          <cell r="U3381">
            <v>41395</v>
          </cell>
        </row>
        <row r="3382">
          <cell r="C3382">
            <v>92</v>
          </cell>
          <cell r="F3382">
            <v>-822.4</v>
          </cell>
          <cell r="K3382">
            <v>0</v>
          </cell>
          <cell r="O3382">
            <v>0</v>
          </cell>
          <cell r="U3382">
            <v>41395</v>
          </cell>
        </row>
        <row r="3383">
          <cell r="C3383">
            <v>96</v>
          </cell>
          <cell r="F3383">
            <v>-573.41</v>
          </cell>
          <cell r="K3383">
            <v>0</v>
          </cell>
          <cell r="O3383">
            <v>0</v>
          </cell>
          <cell r="U3383">
            <v>41395</v>
          </cell>
        </row>
        <row r="3384">
          <cell r="C3384">
            <v>2</v>
          </cell>
          <cell r="F3384">
            <v>14133.41</v>
          </cell>
          <cell r="K3384">
            <v>77.959999999999994</v>
          </cell>
          <cell r="O3384">
            <v>1398.84</v>
          </cell>
          <cell r="U3384">
            <v>41395</v>
          </cell>
        </row>
        <row r="3385">
          <cell r="C3385">
            <v>4</v>
          </cell>
          <cell r="F3385">
            <v>1657.27</v>
          </cell>
          <cell r="K3385">
            <v>5.85</v>
          </cell>
          <cell r="O3385">
            <v>276.08</v>
          </cell>
          <cell r="U3385">
            <v>41395</v>
          </cell>
        </row>
        <row r="3386">
          <cell r="C3386">
            <v>15</v>
          </cell>
          <cell r="F3386">
            <v>24.74</v>
          </cell>
          <cell r="K3386">
            <v>0.06</v>
          </cell>
          <cell r="O3386">
            <v>1.03</v>
          </cell>
          <cell r="U3386">
            <v>41395</v>
          </cell>
        </row>
        <row r="3387">
          <cell r="C3387">
            <v>16</v>
          </cell>
          <cell r="F3387">
            <v>7558.73</v>
          </cell>
          <cell r="K3387">
            <v>39.06</v>
          </cell>
          <cell r="O3387">
            <v>898.97</v>
          </cell>
          <cell r="U3387">
            <v>41395</v>
          </cell>
        </row>
        <row r="3388">
          <cell r="C3388">
            <v>62</v>
          </cell>
          <cell r="F3388">
            <v>852.17</v>
          </cell>
          <cell r="K3388">
            <v>4.71</v>
          </cell>
          <cell r="O3388">
            <v>87</v>
          </cell>
          <cell r="U3388">
            <v>41395</v>
          </cell>
        </row>
        <row r="3389">
          <cell r="C3389">
            <v>66</v>
          </cell>
          <cell r="F3389">
            <v>292.39</v>
          </cell>
          <cell r="K3389">
            <v>1.59</v>
          </cell>
          <cell r="O3389">
            <v>29.35</v>
          </cell>
          <cell r="U3389">
            <v>41395</v>
          </cell>
        </row>
        <row r="3390">
          <cell r="C3390">
            <v>4</v>
          </cell>
          <cell r="F3390">
            <v>4596.33</v>
          </cell>
          <cell r="K3390">
            <v>74.09</v>
          </cell>
          <cell r="O3390">
            <v>1369.48</v>
          </cell>
          <cell r="U3390">
            <v>41395</v>
          </cell>
        </row>
        <row r="3391">
          <cell r="C3391">
            <v>62</v>
          </cell>
          <cell r="F3391">
            <v>4059.88</v>
          </cell>
          <cell r="K3391">
            <v>71.83</v>
          </cell>
          <cell r="O3391">
            <v>1327.59</v>
          </cell>
          <cell r="U3391">
            <v>41395</v>
          </cell>
        </row>
        <row r="3392">
          <cell r="C3392">
            <v>66</v>
          </cell>
          <cell r="F3392">
            <v>8921.3700000000008</v>
          </cell>
          <cell r="K3392">
            <v>149.93</v>
          </cell>
          <cell r="O3392">
            <v>2771.15</v>
          </cell>
          <cell r="U3392">
            <v>41395</v>
          </cell>
        </row>
        <row r="3393">
          <cell r="C3393">
            <v>66</v>
          </cell>
          <cell r="F3393">
            <v>10230.77</v>
          </cell>
          <cell r="K3393">
            <v>206.55</v>
          </cell>
          <cell r="O3393">
            <v>3817.64</v>
          </cell>
          <cell r="U3393">
            <v>41395</v>
          </cell>
        </row>
        <row r="3394">
          <cell r="C3394">
            <v>2</v>
          </cell>
          <cell r="F3394">
            <v>108157.93</v>
          </cell>
          <cell r="K3394">
            <v>1990.39</v>
          </cell>
          <cell r="O3394">
            <v>35498.04</v>
          </cell>
          <cell r="U3394">
            <v>41395</v>
          </cell>
        </row>
        <row r="3395">
          <cell r="C3395">
            <v>4</v>
          </cell>
          <cell r="F3395">
            <v>5697.91</v>
          </cell>
          <cell r="K3395">
            <v>86.09</v>
          </cell>
          <cell r="O3395">
            <v>1591.24</v>
          </cell>
          <cell r="U3395">
            <v>41395</v>
          </cell>
        </row>
        <row r="3396">
          <cell r="C3396">
            <v>16</v>
          </cell>
          <cell r="F3396">
            <v>1241.43</v>
          </cell>
          <cell r="K3396">
            <v>15.63</v>
          </cell>
          <cell r="O3396">
            <v>288.88</v>
          </cell>
          <cell r="U3396">
            <v>41395</v>
          </cell>
        </row>
        <row r="3397">
          <cell r="C3397">
            <v>17</v>
          </cell>
          <cell r="F3397">
            <v>1973.64</v>
          </cell>
          <cell r="K3397">
            <v>25.41</v>
          </cell>
          <cell r="O3397">
            <v>469.63</v>
          </cell>
          <cell r="U3397">
            <v>41395</v>
          </cell>
        </row>
        <row r="3398">
          <cell r="C3398">
            <v>62</v>
          </cell>
          <cell r="F3398">
            <v>17074.22</v>
          </cell>
          <cell r="K3398">
            <v>307.16000000000003</v>
          </cell>
          <cell r="O3398">
            <v>5677.16</v>
          </cell>
          <cell r="U3398">
            <v>41395</v>
          </cell>
        </row>
        <row r="3399">
          <cell r="C3399">
            <v>66</v>
          </cell>
          <cell r="F3399">
            <v>6932.89</v>
          </cell>
          <cell r="K3399">
            <v>118.05</v>
          </cell>
          <cell r="O3399">
            <v>2181.98</v>
          </cell>
          <cell r="U3399">
            <v>41395</v>
          </cell>
        </row>
        <row r="3400">
          <cell r="C3400">
            <v>2</v>
          </cell>
          <cell r="F3400">
            <v>20</v>
          </cell>
          <cell r="K3400">
            <v>0</v>
          </cell>
          <cell r="O3400">
            <v>0</v>
          </cell>
          <cell r="U3400">
            <v>41395</v>
          </cell>
        </row>
        <row r="3401">
          <cell r="C3401">
            <v>2</v>
          </cell>
          <cell r="F3401">
            <v>66145.460000000006</v>
          </cell>
          <cell r="K3401">
            <v>853.8</v>
          </cell>
          <cell r="O3401">
            <v>15192.6</v>
          </cell>
          <cell r="U3401">
            <v>41395</v>
          </cell>
        </row>
        <row r="3402">
          <cell r="C3402">
            <v>62</v>
          </cell>
          <cell r="F3402">
            <v>4225</v>
          </cell>
          <cell r="K3402">
            <v>54.78</v>
          </cell>
          <cell r="O3402">
            <v>1012.58</v>
          </cell>
          <cell r="U3402">
            <v>41395</v>
          </cell>
        </row>
        <row r="3403">
          <cell r="C3403">
            <v>2</v>
          </cell>
          <cell r="F3403">
            <v>930.55</v>
          </cell>
          <cell r="K3403">
            <v>5.0999999999999996</v>
          </cell>
          <cell r="O3403">
            <v>94.23</v>
          </cell>
          <cell r="U3403">
            <v>41395</v>
          </cell>
        </row>
        <row r="3404">
          <cell r="C3404">
            <v>2</v>
          </cell>
          <cell r="F3404">
            <v>44285.67</v>
          </cell>
          <cell r="K3404">
            <v>593.79</v>
          </cell>
          <cell r="O3404">
            <v>11042.27</v>
          </cell>
          <cell r="U3404">
            <v>41395</v>
          </cell>
        </row>
        <row r="3405">
          <cell r="C3405">
            <v>2</v>
          </cell>
          <cell r="F3405">
            <v>11691.84</v>
          </cell>
          <cell r="K3405">
            <v>104.52</v>
          </cell>
          <cell r="O3405">
            <v>1932.19</v>
          </cell>
          <cell r="U3405">
            <v>41395</v>
          </cell>
        </row>
        <row r="3406">
          <cell r="C3406">
            <v>62</v>
          </cell>
          <cell r="F3406">
            <v>1201.5899999999999</v>
          </cell>
          <cell r="K3406">
            <v>0</v>
          </cell>
          <cell r="O3406">
            <v>535.15</v>
          </cell>
          <cell r="U3406">
            <v>41395</v>
          </cell>
        </row>
        <row r="3407">
          <cell r="C3407">
            <v>64</v>
          </cell>
          <cell r="F3407">
            <v>-1403.41</v>
          </cell>
          <cell r="K3407">
            <v>0</v>
          </cell>
          <cell r="O3407">
            <v>-1227</v>
          </cell>
          <cell r="U3407">
            <v>41395</v>
          </cell>
        </row>
        <row r="3408">
          <cell r="C3408">
            <v>94</v>
          </cell>
          <cell r="F3408">
            <v>-15646.73</v>
          </cell>
          <cell r="K3408">
            <v>0</v>
          </cell>
          <cell r="O3408">
            <v>0</v>
          </cell>
          <cell r="U3408">
            <v>41395</v>
          </cell>
        </row>
        <row r="3409">
          <cell r="C3409">
            <v>96</v>
          </cell>
          <cell r="F3409">
            <v>-6452.05</v>
          </cell>
          <cell r="K3409">
            <v>0</v>
          </cell>
          <cell r="O3409">
            <v>0</v>
          </cell>
          <cell r="U3409">
            <v>41395</v>
          </cell>
        </row>
        <row r="3410">
          <cell r="C3410">
            <v>62</v>
          </cell>
          <cell r="F3410">
            <v>640243.38</v>
          </cell>
          <cell r="K3410">
            <v>22527.13</v>
          </cell>
          <cell r="O3410">
            <v>416372.22</v>
          </cell>
          <cell r="U3410">
            <v>41395</v>
          </cell>
        </row>
        <row r="3411">
          <cell r="C3411">
            <v>64</v>
          </cell>
          <cell r="F3411">
            <v>725592.22</v>
          </cell>
          <cell r="K3411">
            <v>25553.64</v>
          </cell>
          <cell r="O3411">
            <v>472310.65</v>
          </cell>
          <cell r="U3411">
            <v>41395</v>
          </cell>
        </row>
        <row r="3412">
          <cell r="C3412">
            <v>66</v>
          </cell>
          <cell r="F3412">
            <v>47722.67</v>
          </cell>
          <cell r="K3412">
            <v>1680.41</v>
          </cell>
          <cell r="O3412">
            <v>31059.51</v>
          </cell>
          <cell r="U3412">
            <v>41395</v>
          </cell>
        </row>
        <row r="3413">
          <cell r="C3413">
            <v>68</v>
          </cell>
          <cell r="F3413">
            <v>5326.66</v>
          </cell>
          <cell r="K3413">
            <v>187.86</v>
          </cell>
          <cell r="O3413">
            <v>3472.21</v>
          </cell>
          <cell r="U3413">
            <v>41395</v>
          </cell>
        </row>
        <row r="3414">
          <cell r="C3414">
            <v>64</v>
          </cell>
          <cell r="F3414">
            <v>73886.09</v>
          </cell>
          <cell r="K3414">
            <v>1502.59</v>
          </cell>
          <cell r="O3414">
            <v>27772.57</v>
          </cell>
          <cell r="U3414">
            <v>41395</v>
          </cell>
        </row>
        <row r="3415">
          <cell r="C3415">
            <v>2</v>
          </cell>
          <cell r="F3415">
            <v>22002.06</v>
          </cell>
          <cell r="K3415">
            <v>418.9</v>
          </cell>
          <cell r="O3415">
            <v>7742.64</v>
          </cell>
          <cell r="U3415">
            <v>41395</v>
          </cell>
        </row>
        <row r="3416">
          <cell r="C3416">
            <v>16</v>
          </cell>
          <cell r="F3416">
            <v>15</v>
          </cell>
          <cell r="K3416">
            <v>0</v>
          </cell>
          <cell r="O3416">
            <v>0</v>
          </cell>
          <cell r="U3416">
            <v>41395</v>
          </cell>
        </row>
        <row r="3417">
          <cell r="C3417">
            <v>62</v>
          </cell>
          <cell r="F3417">
            <v>942994.19</v>
          </cell>
          <cell r="K3417">
            <v>9845.94</v>
          </cell>
          <cell r="O3417">
            <v>181982.89</v>
          </cell>
          <cell r="U3417">
            <v>41395</v>
          </cell>
        </row>
        <row r="3418">
          <cell r="C3418">
            <v>64</v>
          </cell>
          <cell r="F3418">
            <v>1117455.9099999999</v>
          </cell>
          <cell r="K3418">
            <v>11278.69</v>
          </cell>
          <cell r="O3418">
            <v>208466.14</v>
          </cell>
          <cell r="U3418">
            <v>41395</v>
          </cell>
        </row>
        <row r="3419">
          <cell r="C3419">
            <v>66</v>
          </cell>
          <cell r="F3419">
            <v>136002.81</v>
          </cell>
          <cell r="K3419">
            <v>1067.22</v>
          </cell>
          <cell r="O3419">
            <v>19725.63</v>
          </cell>
          <cell r="U3419">
            <v>41395</v>
          </cell>
        </row>
        <row r="3420">
          <cell r="C3420">
            <v>68</v>
          </cell>
          <cell r="F3420">
            <v>6721.74</v>
          </cell>
          <cell r="K3420">
            <v>63.77</v>
          </cell>
          <cell r="O3420">
            <v>1178.67</v>
          </cell>
          <cell r="U3420">
            <v>41395</v>
          </cell>
        </row>
        <row r="3421">
          <cell r="C3421">
            <v>62</v>
          </cell>
          <cell r="F3421">
            <v>9066.17</v>
          </cell>
          <cell r="K3421">
            <v>319.74</v>
          </cell>
          <cell r="O3421">
            <v>5909.84</v>
          </cell>
          <cell r="U3421">
            <v>41395</v>
          </cell>
        </row>
        <row r="3422">
          <cell r="C3422">
            <v>64</v>
          </cell>
          <cell r="F3422">
            <v>64189.81</v>
          </cell>
          <cell r="K3422">
            <v>2214.52</v>
          </cell>
          <cell r="O3422">
            <v>40931.17</v>
          </cell>
          <cell r="U3422">
            <v>41395</v>
          </cell>
        </row>
        <row r="3423">
          <cell r="C3423">
            <v>66</v>
          </cell>
          <cell r="F3423">
            <v>4113.2</v>
          </cell>
          <cell r="K3423">
            <v>145.06</v>
          </cell>
          <cell r="O3423">
            <v>2681.22</v>
          </cell>
          <cell r="U3423">
            <v>41395</v>
          </cell>
        </row>
        <row r="3424">
          <cell r="C3424">
            <v>62</v>
          </cell>
          <cell r="F3424">
            <v>14924.13</v>
          </cell>
          <cell r="K3424">
            <v>153.9</v>
          </cell>
          <cell r="O3424">
            <v>2844.48</v>
          </cell>
          <cell r="U3424">
            <v>41395</v>
          </cell>
        </row>
        <row r="3425">
          <cell r="C3425">
            <v>64</v>
          </cell>
          <cell r="F3425">
            <v>66429.91</v>
          </cell>
          <cell r="K3425">
            <v>669.08</v>
          </cell>
          <cell r="O3425">
            <v>12366.64</v>
          </cell>
          <cell r="U3425">
            <v>41395</v>
          </cell>
        </row>
        <row r="3426">
          <cell r="C3426">
            <v>66</v>
          </cell>
          <cell r="F3426">
            <v>10520.91</v>
          </cell>
          <cell r="K3426">
            <v>90.77</v>
          </cell>
          <cell r="O3426">
            <v>1677.67</v>
          </cell>
          <cell r="U3426">
            <v>41395</v>
          </cell>
        </row>
        <row r="3427">
          <cell r="C3427">
            <v>66</v>
          </cell>
          <cell r="F3427">
            <v>3420.01</v>
          </cell>
          <cell r="K3427">
            <v>119.37</v>
          </cell>
          <cell r="O3427">
            <v>2206.34</v>
          </cell>
          <cell r="U3427">
            <v>41395</v>
          </cell>
        </row>
        <row r="3428">
          <cell r="C3428">
            <v>66</v>
          </cell>
          <cell r="F3428">
            <v>7831.06</v>
          </cell>
          <cell r="K3428">
            <v>74.87</v>
          </cell>
          <cell r="O3428">
            <v>1383.8</v>
          </cell>
          <cell r="U3428">
            <v>41395</v>
          </cell>
        </row>
        <row r="3429">
          <cell r="C3429">
            <v>62</v>
          </cell>
          <cell r="F3429">
            <v>-3002.79</v>
          </cell>
          <cell r="K3429">
            <v>0</v>
          </cell>
          <cell r="O3429">
            <v>0</v>
          </cell>
          <cell r="U3429">
            <v>41395</v>
          </cell>
        </row>
        <row r="3430">
          <cell r="C3430">
            <v>94</v>
          </cell>
          <cell r="F3430">
            <v>-8759.4599999999991</v>
          </cell>
          <cell r="K3430">
            <v>0</v>
          </cell>
          <cell r="O3430">
            <v>0</v>
          </cell>
          <cell r="U3430">
            <v>41395</v>
          </cell>
        </row>
        <row r="3431">
          <cell r="C3431">
            <v>98</v>
          </cell>
          <cell r="F3431">
            <v>-2974.15</v>
          </cell>
          <cell r="K3431">
            <v>0</v>
          </cell>
          <cell r="O3431">
            <v>0</v>
          </cell>
          <cell r="U3431">
            <v>41395</v>
          </cell>
        </row>
        <row r="3432">
          <cell r="C3432">
            <v>62</v>
          </cell>
          <cell r="F3432">
            <v>469831.27</v>
          </cell>
          <cell r="K3432">
            <v>16538.54</v>
          </cell>
          <cell r="O3432">
            <v>305683.81</v>
          </cell>
          <cell r="U3432">
            <v>41395</v>
          </cell>
        </row>
        <row r="3433">
          <cell r="C3433">
            <v>64</v>
          </cell>
          <cell r="F3433">
            <v>430067.44</v>
          </cell>
          <cell r="K3433">
            <v>15157.46</v>
          </cell>
          <cell r="O3433">
            <v>280157.63</v>
          </cell>
          <cell r="U3433">
            <v>41395</v>
          </cell>
        </row>
        <row r="3434">
          <cell r="C3434">
            <v>66</v>
          </cell>
          <cell r="F3434">
            <v>172591.7</v>
          </cell>
          <cell r="K3434">
            <v>5934.37</v>
          </cell>
          <cell r="O3434">
            <v>109685.82</v>
          </cell>
          <cell r="U3434">
            <v>41395</v>
          </cell>
        </row>
        <row r="3435">
          <cell r="C3435">
            <v>67</v>
          </cell>
          <cell r="F3435">
            <v>3803.83</v>
          </cell>
          <cell r="K3435">
            <v>109.92</v>
          </cell>
          <cell r="O3435">
            <v>2031.72</v>
          </cell>
          <cell r="U3435">
            <v>41395</v>
          </cell>
        </row>
        <row r="3436">
          <cell r="C3436">
            <v>68</v>
          </cell>
          <cell r="F3436">
            <v>22693.89</v>
          </cell>
          <cell r="K3436">
            <v>800.36</v>
          </cell>
          <cell r="O3436">
            <v>14793.14</v>
          </cell>
          <cell r="U3436">
            <v>41395</v>
          </cell>
        </row>
        <row r="3437">
          <cell r="C3437">
            <v>62</v>
          </cell>
          <cell r="F3437">
            <v>593841.9</v>
          </cell>
          <cell r="K3437">
            <v>6605.81</v>
          </cell>
          <cell r="O3437">
            <v>122095.82</v>
          </cell>
          <cell r="U3437">
            <v>41395</v>
          </cell>
        </row>
        <row r="3438">
          <cell r="C3438">
            <v>64</v>
          </cell>
          <cell r="F3438">
            <v>578452.41</v>
          </cell>
          <cell r="K3438">
            <v>6246.66</v>
          </cell>
          <cell r="O3438">
            <v>115457.74</v>
          </cell>
          <cell r="U3438">
            <v>41395</v>
          </cell>
        </row>
        <row r="3439">
          <cell r="C3439">
            <v>66</v>
          </cell>
          <cell r="F3439">
            <v>211563.77</v>
          </cell>
          <cell r="K3439">
            <v>2105.34</v>
          </cell>
          <cell r="O3439">
            <v>38913.19</v>
          </cell>
          <cell r="U3439">
            <v>41395</v>
          </cell>
        </row>
        <row r="3440">
          <cell r="C3440">
            <v>67</v>
          </cell>
          <cell r="F3440">
            <v>335.95</v>
          </cell>
          <cell r="K3440">
            <v>1.1499999999999999</v>
          </cell>
          <cell r="O3440">
            <v>21.24</v>
          </cell>
          <cell r="U3440">
            <v>41395</v>
          </cell>
        </row>
        <row r="3441">
          <cell r="C3441">
            <v>68</v>
          </cell>
          <cell r="F3441">
            <v>31918.36</v>
          </cell>
          <cell r="K3441">
            <v>357.98</v>
          </cell>
          <cell r="O3441">
            <v>6616.67</v>
          </cell>
          <cell r="U3441">
            <v>41395</v>
          </cell>
        </row>
        <row r="3442">
          <cell r="C3442">
            <v>64</v>
          </cell>
          <cell r="F3442">
            <v>22295.53</v>
          </cell>
          <cell r="K3442">
            <v>0</v>
          </cell>
          <cell r="O3442">
            <v>11584.19</v>
          </cell>
          <cell r="U3442">
            <v>41395</v>
          </cell>
        </row>
        <row r="3443">
          <cell r="C3443">
            <v>2</v>
          </cell>
          <cell r="F3443">
            <v>20257.78</v>
          </cell>
          <cell r="K3443">
            <v>386.86</v>
          </cell>
          <cell r="O3443">
            <v>7636.02</v>
          </cell>
          <cell r="U3443">
            <v>41395</v>
          </cell>
        </row>
        <row r="3444">
          <cell r="C3444">
            <v>4</v>
          </cell>
          <cell r="F3444">
            <v>628.71</v>
          </cell>
          <cell r="K3444">
            <v>13.04</v>
          </cell>
          <cell r="O3444">
            <v>240.99</v>
          </cell>
          <cell r="U3444">
            <v>41395</v>
          </cell>
        </row>
        <row r="3445">
          <cell r="C3445">
            <v>16</v>
          </cell>
          <cell r="F3445">
            <v>27615.02</v>
          </cell>
          <cell r="K3445">
            <v>581.26</v>
          </cell>
          <cell r="O3445">
            <v>10743.64</v>
          </cell>
          <cell r="U3445">
            <v>41395</v>
          </cell>
        </row>
        <row r="3446">
          <cell r="C3446">
            <v>66</v>
          </cell>
          <cell r="F3446">
            <v>63897.11</v>
          </cell>
          <cell r="K3446">
            <v>1371.68</v>
          </cell>
          <cell r="O3446">
            <v>25008.400000000001</v>
          </cell>
          <cell r="U3446">
            <v>41395</v>
          </cell>
        </row>
        <row r="3447">
          <cell r="C3447">
            <v>4</v>
          </cell>
          <cell r="F3447">
            <v>8.74</v>
          </cell>
          <cell r="K3447">
            <v>0.13</v>
          </cell>
          <cell r="O3447">
            <v>2.3199999999999998</v>
          </cell>
          <cell r="U3447">
            <v>41395</v>
          </cell>
        </row>
        <row r="3448">
          <cell r="C3448">
            <v>16</v>
          </cell>
          <cell r="F3448">
            <v>100.02</v>
          </cell>
          <cell r="K3448">
            <v>1.29</v>
          </cell>
          <cell r="O3448">
            <v>23.9</v>
          </cell>
          <cell r="U3448">
            <v>41395</v>
          </cell>
        </row>
        <row r="3449">
          <cell r="C3449">
            <v>2</v>
          </cell>
          <cell r="F3449">
            <v>42964.92</v>
          </cell>
          <cell r="K3449">
            <v>705.67</v>
          </cell>
          <cell r="O3449">
            <v>13044.64</v>
          </cell>
          <cell r="U3449">
            <v>41395</v>
          </cell>
        </row>
        <row r="3450">
          <cell r="C3450">
            <v>15</v>
          </cell>
          <cell r="F3450">
            <v>3</v>
          </cell>
          <cell r="K3450">
            <v>0</v>
          </cell>
          <cell r="O3450">
            <v>0</v>
          </cell>
          <cell r="U3450">
            <v>41395</v>
          </cell>
        </row>
        <row r="3451">
          <cell r="C3451">
            <v>16</v>
          </cell>
          <cell r="F3451">
            <v>1358.04</v>
          </cell>
          <cell r="K3451">
            <v>20.58</v>
          </cell>
          <cell r="O3451">
            <v>381.56</v>
          </cell>
          <cell r="U3451">
            <v>41395</v>
          </cell>
        </row>
        <row r="3452">
          <cell r="C3452">
            <v>2</v>
          </cell>
          <cell r="F3452">
            <v>227.24</v>
          </cell>
          <cell r="K3452">
            <v>0</v>
          </cell>
          <cell r="O3452">
            <v>0</v>
          </cell>
          <cell r="U3452">
            <v>41395</v>
          </cell>
        </row>
        <row r="3453">
          <cell r="C3453">
            <v>62</v>
          </cell>
          <cell r="F3453">
            <v>1546.08</v>
          </cell>
          <cell r="K3453">
            <v>0</v>
          </cell>
          <cell r="O3453">
            <v>0</v>
          </cell>
          <cell r="U3453">
            <v>41395</v>
          </cell>
        </row>
        <row r="3454">
          <cell r="C3454">
            <v>64</v>
          </cell>
          <cell r="F3454">
            <v>247.19</v>
          </cell>
          <cell r="K3454">
            <v>0</v>
          </cell>
          <cell r="O3454">
            <v>0</v>
          </cell>
          <cell r="U3454">
            <v>41395</v>
          </cell>
        </row>
        <row r="3455">
          <cell r="C3455">
            <v>66</v>
          </cell>
          <cell r="F3455">
            <v>87.12</v>
          </cell>
          <cell r="K3455">
            <v>0</v>
          </cell>
          <cell r="O3455">
            <v>0</v>
          </cell>
          <cell r="U3455">
            <v>41395</v>
          </cell>
        </row>
        <row r="3456">
          <cell r="C3456">
            <v>2</v>
          </cell>
          <cell r="F3456">
            <v>117</v>
          </cell>
          <cell r="K3456">
            <v>0</v>
          </cell>
          <cell r="O3456">
            <v>0</v>
          </cell>
          <cell r="U3456">
            <v>41395</v>
          </cell>
        </row>
        <row r="3457">
          <cell r="C3457">
            <v>16</v>
          </cell>
          <cell r="F3457">
            <v>13</v>
          </cell>
          <cell r="K3457">
            <v>0</v>
          </cell>
          <cell r="O3457">
            <v>0</v>
          </cell>
          <cell r="U3457">
            <v>41395</v>
          </cell>
        </row>
        <row r="3458">
          <cell r="C3458">
            <v>62</v>
          </cell>
          <cell r="F3458">
            <v>143</v>
          </cell>
          <cell r="K3458">
            <v>0</v>
          </cell>
          <cell r="O3458">
            <v>0</v>
          </cell>
          <cell r="U3458">
            <v>41395</v>
          </cell>
        </row>
        <row r="3459">
          <cell r="C3459">
            <v>64</v>
          </cell>
          <cell r="F3459">
            <v>104</v>
          </cell>
          <cell r="K3459">
            <v>0</v>
          </cell>
          <cell r="O3459">
            <v>0</v>
          </cell>
          <cell r="U3459">
            <v>41395</v>
          </cell>
        </row>
        <row r="3460">
          <cell r="C3460">
            <v>66</v>
          </cell>
          <cell r="F3460">
            <v>78</v>
          </cell>
          <cell r="K3460">
            <v>0</v>
          </cell>
          <cell r="O3460">
            <v>0</v>
          </cell>
          <cell r="U3460">
            <v>41395</v>
          </cell>
        </row>
        <row r="3461">
          <cell r="C3461">
            <v>68</v>
          </cell>
          <cell r="F3461">
            <v>13</v>
          </cell>
          <cell r="K3461">
            <v>0</v>
          </cell>
          <cell r="O3461">
            <v>0</v>
          </cell>
          <cell r="U3461">
            <v>41395</v>
          </cell>
        </row>
        <row r="3462">
          <cell r="C3462">
            <v>62</v>
          </cell>
          <cell r="F3462">
            <v>12985.88</v>
          </cell>
          <cell r="K3462">
            <v>0</v>
          </cell>
          <cell r="O3462">
            <v>0</v>
          </cell>
          <cell r="U3462">
            <v>41395</v>
          </cell>
        </row>
        <row r="3463">
          <cell r="C3463">
            <v>64</v>
          </cell>
          <cell r="F3463">
            <v>3250</v>
          </cell>
          <cell r="K3463">
            <v>0</v>
          </cell>
          <cell r="O3463">
            <v>0</v>
          </cell>
          <cell r="U3463">
            <v>41395</v>
          </cell>
        </row>
        <row r="3464">
          <cell r="C3464">
            <v>66</v>
          </cell>
          <cell r="F3464">
            <v>13806</v>
          </cell>
          <cell r="K3464">
            <v>0</v>
          </cell>
          <cell r="O3464">
            <v>0</v>
          </cell>
          <cell r="U3464">
            <v>41395</v>
          </cell>
        </row>
        <row r="3465">
          <cell r="C3465">
            <v>1</v>
          </cell>
          <cell r="F3465">
            <v>20.27</v>
          </cell>
          <cell r="K3465">
            <v>0.23</v>
          </cell>
          <cell r="O3465">
            <v>4.2</v>
          </cell>
          <cell r="U3465">
            <v>41395</v>
          </cell>
        </row>
        <row r="3466">
          <cell r="C3466">
            <v>2</v>
          </cell>
          <cell r="F3466">
            <v>283.77999999999997</v>
          </cell>
          <cell r="K3466">
            <v>3.22</v>
          </cell>
          <cell r="O3466">
            <v>58.8</v>
          </cell>
          <cell r="U3466">
            <v>41395</v>
          </cell>
        </row>
        <row r="3467">
          <cell r="C3467">
            <v>16</v>
          </cell>
          <cell r="F3467">
            <v>445.94</v>
          </cell>
          <cell r="K3467">
            <v>5.0599999999999996</v>
          </cell>
          <cell r="O3467">
            <v>92.4</v>
          </cell>
          <cell r="U3467">
            <v>41395</v>
          </cell>
        </row>
        <row r="3468">
          <cell r="C3468">
            <v>0</v>
          </cell>
          <cell r="F3468">
            <v>1385.73</v>
          </cell>
          <cell r="K3468">
            <v>10.41</v>
          </cell>
          <cell r="O3468">
            <v>178.34</v>
          </cell>
          <cell r="U3468">
            <v>41395</v>
          </cell>
        </row>
        <row r="3469">
          <cell r="C3469">
            <v>1</v>
          </cell>
          <cell r="F3469">
            <v>117.31</v>
          </cell>
          <cell r="K3469">
            <v>0.78</v>
          </cell>
          <cell r="O3469">
            <v>13.39</v>
          </cell>
          <cell r="U3469">
            <v>41395</v>
          </cell>
        </row>
        <row r="3470">
          <cell r="C3470">
            <v>2</v>
          </cell>
          <cell r="F3470">
            <v>278.97000000000003</v>
          </cell>
          <cell r="K3470">
            <v>1.96</v>
          </cell>
          <cell r="O3470">
            <v>33.659999999999997</v>
          </cell>
          <cell r="U3470">
            <v>41395</v>
          </cell>
        </row>
        <row r="3471">
          <cell r="C3471">
            <v>4</v>
          </cell>
          <cell r="F3471">
            <v>7.92</v>
          </cell>
          <cell r="K3471">
            <v>0.06</v>
          </cell>
          <cell r="O3471">
            <v>1.03</v>
          </cell>
          <cell r="U3471">
            <v>41395</v>
          </cell>
        </row>
        <row r="3472">
          <cell r="C3472">
            <v>16</v>
          </cell>
          <cell r="F3472">
            <v>18.71</v>
          </cell>
          <cell r="K3472">
            <v>0.12</v>
          </cell>
          <cell r="O3472">
            <v>2.06</v>
          </cell>
          <cell r="U3472">
            <v>41395</v>
          </cell>
        </row>
        <row r="3473">
          <cell r="C3473">
            <v>0</v>
          </cell>
          <cell r="F3473">
            <v>-9.4499999999999993</v>
          </cell>
          <cell r="K3473">
            <v>0</v>
          </cell>
          <cell r="O3473">
            <v>0</v>
          </cell>
          <cell r="U3473">
            <v>41395</v>
          </cell>
        </row>
        <row r="3474">
          <cell r="C3474">
            <v>0</v>
          </cell>
          <cell r="F3474">
            <v>11.34</v>
          </cell>
          <cell r="K3474">
            <v>0.06</v>
          </cell>
          <cell r="O3474">
            <v>1.06</v>
          </cell>
          <cell r="U3474">
            <v>41395</v>
          </cell>
        </row>
        <row r="3475">
          <cell r="C3475">
            <v>1</v>
          </cell>
          <cell r="F3475">
            <v>1051.46</v>
          </cell>
          <cell r="K3475">
            <v>6.14</v>
          </cell>
          <cell r="O3475">
            <v>110.12</v>
          </cell>
          <cell r="U3475">
            <v>41395</v>
          </cell>
        </row>
        <row r="3476">
          <cell r="C3476">
            <v>2</v>
          </cell>
          <cell r="F3476">
            <v>547.42999999999995</v>
          </cell>
          <cell r="K3476">
            <v>3.72</v>
          </cell>
          <cell r="O3476">
            <v>67.81</v>
          </cell>
          <cell r="U3476">
            <v>41395</v>
          </cell>
        </row>
        <row r="3477">
          <cell r="C3477">
            <v>15</v>
          </cell>
          <cell r="F3477">
            <v>88.28</v>
          </cell>
          <cell r="K3477">
            <v>1.0900000000000001</v>
          </cell>
          <cell r="O3477">
            <v>20.239999999999998</v>
          </cell>
          <cell r="U3477">
            <v>41395</v>
          </cell>
        </row>
        <row r="3478">
          <cell r="C3478">
            <v>15</v>
          </cell>
          <cell r="F3478">
            <v>675.86</v>
          </cell>
          <cell r="K3478">
            <v>4.37</v>
          </cell>
          <cell r="O3478">
            <v>80.790000000000006</v>
          </cell>
          <cell r="U3478">
            <v>41395</v>
          </cell>
        </row>
        <row r="3479">
          <cell r="C3479">
            <v>15</v>
          </cell>
          <cell r="F3479">
            <v>4674.49</v>
          </cell>
          <cell r="K3479">
            <v>41.75</v>
          </cell>
          <cell r="O3479">
            <v>771.71</v>
          </cell>
          <cell r="U3479">
            <v>41395</v>
          </cell>
        </row>
        <row r="3480">
          <cell r="C3480">
            <v>15</v>
          </cell>
          <cell r="F3480">
            <v>35.590000000000003</v>
          </cell>
          <cell r="K3480">
            <v>0.46</v>
          </cell>
          <cell r="O3480">
            <v>8.4499999999999993</v>
          </cell>
          <cell r="U3480">
            <v>41395</v>
          </cell>
        </row>
        <row r="3481">
          <cell r="C3481">
            <v>0</v>
          </cell>
          <cell r="F3481">
            <v>480.76</v>
          </cell>
          <cell r="K3481">
            <v>6.19</v>
          </cell>
          <cell r="O3481">
            <v>114.46</v>
          </cell>
          <cell r="U3481">
            <v>41395</v>
          </cell>
        </row>
        <row r="3482">
          <cell r="C3482">
            <v>1</v>
          </cell>
          <cell r="F3482">
            <v>474.88</v>
          </cell>
          <cell r="K3482">
            <v>6.26</v>
          </cell>
          <cell r="O3482">
            <v>115.84</v>
          </cell>
          <cell r="U3482">
            <v>41395</v>
          </cell>
        </row>
        <row r="3483">
          <cell r="C3483">
            <v>2</v>
          </cell>
          <cell r="F3483">
            <v>13626.82</v>
          </cell>
          <cell r="K3483">
            <v>188.02</v>
          </cell>
          <cell r="O3483">
            <v>3457.13</v>
          </cell>
          <cell r="U3483">
            <v>41395</v>
          </cell>
        </row>
        <row r="3484">
          <cell r="C3484">
            <v>4</v>
          </cell>
          <cell r="F3484">
            <v>818.66</v>
          </cell>
          <cell r="K3484">
            <v>11.73</v>
          </cell>
          <cell r="O3484">
            <v>217.68</v>
          </cell>
          <cell r="U3484">
            <v>41395</v>
          </cell>
        </row>
        <row r="3485">
          <cell r="C3485">
            <v>15</v>
          </cell>
          <cell r="F3485">
            <v>12.64</v>
          </cell>
          <cell r="K3485">
            <v>0.12</v>
          </cell>
          <cell r="O3485">
            <v>2.19</v>
          </cell>
          <cell r="U3485">
            <v>41395</v>
          </cell>
        </row>
        <row r="3486">
          <cell r="C3486">
            <v>16</v>
          </cell>
          <cell r="F3486">
            <v>3547.04</v>
          </cell>
          <cell r="K3486">
            <v>48.99</v>
          </cell>
          <cell r="O3486">
            <v>908.29</v>
          </cell>
          <cell r="U3486">
            <v>41395</v>
          </cell>
        </row>
        <row r="3487">
          <cell r="C3487">
            <v>17</v>
          </cell>
          <cell r="F3487">
            <v>41.12</v>
          </cell>
          <cell r="K3487">
            <v>0.47</v>
          </cell>
          <cell r="O3487">
            <v>8.65</v>
          </cell>
          <cell r="U3487">
            <v>41395</v>
          </cell>
        </row>
        <row r="3488">
          <cell r="C3488">
            <v>18</v>
          </cell>
          <cell r="F3488">
            <v>98.08</v>
          </cell>
          <cell r="K3488">
            <v>1.17</v>
          </cell>
          <cell r="O3488">
            <v>21.57</v>
          </cell>
          <cell r="U3488">
            <v>41395</v>
          </cell>
        </row>
        <row r="3489">
          <cell r="C3489">
            <v>2</v>
          </cell>
          <cell r="F3489">
            <v>-1201.56</v>
          </cell>
          <cell r="K3489">
            <v>0</v>
          </cell>
          <cell r="O3489">
            <v>-0.09</v>
          </cell>
          <cell r="U3489">
            <v>41395</v>
          </cell>
        </row>
        <row r="3490">
          <cell r="C3490">
            <v>0</v>
          </cell>
          <cell r="F3490">
            <v>9314.44</v>
          </cell>
          <cell r="K3490">
            <v>84.59</v>
          </cell>
          <cell r="O3490">
            <v>1527.11</v>
          </cell>
          <cell r="U3490">
            <v>41395</v>
          </cell>
        </row>
        <row r="3491">
          <cell r="C3491">
            <v>1</v>
          </cell>
          <cell r="F3491">
            <v>4331.67</v>
          </cell>
          <cell r="K3491">
            <v>32.99</v>
          </cell>
          <cell r="O3491">
            <v>603.01</v>
          </cell>
          <cell r="U3491">
            <v>41395</v>
          </cell>
        </row>
        <row r="3492">
          <cell r="C3492">
            <v>2</v>
          </cell>
          <cell r="F3492">
            <v>11037.4</v>
          </cell>
          <cell r="K3492">
            <v>120.7</v>
          </cell>
          <cell r="O3492">
            <v>2205.1999999999998</v>
          </cell>
          <cell r="U3492">
            <v>41395</v>
          </cell>
        </row>
        <row r="3493">
          <cell r="C3493">
            <v>4</v>
          </cell>
          <cell r="F3493">
            <v>1148.8499999999999</v>
          </cell>
          <cell r="K3493">
            <v>13.96</v>
          </cell>
          <cell r="O3493">
            <v>256.37</v>
          </cell>
          <cell r="U3493">
            <v>41395</v>
          </cell>
        </row>
        <row r="3494">
          <cell r="C3494">
            <v>15</v>
          </cell>
          <cell r="F3494">
            <v>63.66</v>
          </cell>
          <cell r="K3494">
            <v>0.18</v>
          </cell>
          <cell r="O3494">
            <v>3.18</v>
          </cell>
          <cell r="U3494">
            <v>41395</v>
          </cell>
        </row>
        <row r="3495">
          <cell r="C3495">
            <v>16</v>
          </cell>
          <cell r="F3495">
            <v>2023.24</v>
          </cell>
          <cell r="K3495">
            <v>18.66</v>
          </cell>
          <cell r="O3495">
            <v>343.33</v>
          </cell>
          <cell r="U3495">
            <v>41395</v>
          </cell>
        </row>
        <row r="3496">
          <cell r="C3496">
            <v>17</v>
          </cell>
          <cell r="F3496">
            <v>15.6</v>
          </cell>
          <cell r="K3496">
            <v>0.12</v>
          </cell>
          <cell r="O3496">
            <v>2.12</v>
          </cell>
          <cell r="U3496">
            <v>41395</v>
          </cell>
        </row>
        <row r="3497">
          <cell r="C3497">
            <v>18</v>
          </cell>
          <cell r="F3497">
            <v>21.13</v>
          </cell>
          <cell r="K3497">
            <v>0.2</v>
          </cell>
          <cell r="O3497">
            <v>3.66</v>
          </cell>
          <cell r="U3497">
            <v>41395</v>
          </cell>
        </row>
        <row r="3498">
          <cell r="C3498">
            <v>1</v>
          </cell>
          <cell r="F3498">
            <v>108.72</v>
          </cell>
          <cell r="K3498">
            <v>0.8</v>
          </cell>
          <cell r="O3498">
            <v>14.64</v>
          </cell>
          <cell r="U3498">
            <v>41395</v>
          </cell>
        </row>
        <row r="3499">
          <cell r="C3499">
            <v>2</v>
          </cell>
          <cell r="F3499">
            <v>250.33</v>
          </cell>
          <cell r="K3499">
            <v>1.7</v>
          </cell>
          <cell r="O3499">
            <v>31.36</v>
          </cell>
          <cell r="U3499">
            <v>41395</v>
          </cell>
        </row>
        <row r="3500">
          <cell r="C3500">
            <v>0</v>
          </cell>
          <cell r="F3500">
            <v>3441.85</v>
          </cell>
          <cell r="K3500">
            <v>293.63</v>
          </cell>
          <cell r="O3500">
            <v>955.78</v>
          </cell>
          <cell r="U3500">
            <v>41395</v>
          </cell>
        </row>
        <row r="3501">
          <cell r="C3501">
            <v>1</v>
          </cell>
          <cell r="F3501">
            <v>37.03</v>
          </cell>
          <cell r="K3501">
            <v>3.25</v>
          </cell>
          <cell r="O3501">
            <v>10.57</v>
          </cell>
          <cell r="U3501">
            <v>41395</v>
          </cell>
        </row>
        <row r="3502">
          <cell r="C3502">
            <v>0</v>
          </cell>
          <cell r="F3502">
            <v>-214661.76000000001</v>
          </cell>
          <cell r="K3502">
            <v>-7099.55</v>
          </cell>
          <cell r="O3502">
            <v>-58857.81</v>
          </cell>
          <cell r="U3502">
            <v>41395</v>
          </cell>
        </row>
        <row r="3503">
          <cell r="C3503">
            <v>1</v>
          </cell>
          <cell r="F3503">
            <v>-1261.96</v>
          </cell>
          <cell r="K3503">
            <v>-32.380000000000003</v>
          </cell>
          <cell r="O3503">
            <v>-334.9</v>
          </cell>
          <cell r="U3503">
            <v>41395</v>
          </cell>
        </row>
        <row r="3504">
          <cell r="C3504">
            <v>2</v>
          </cell>
          <cell r="F3504">
            <v>-691.17</v>
          </cell>
          <cell r="K3504">
            <v>-21.35</v>
          </cell>
          <cell r="O3504">
            <v>-181.06</v>
          </cell>
          <cell r="U3504">
            <v>41395</v>
          </cell>
        </row>
        <row r="3505">
          <cell r="C3505">
            <v>60</v>
          </cell>
          <cell r="F3505">
            <v>-6.58</v>
          </cell>
          <cell r="K3505">
            <v>0</v>
          </cell>
          <cell r="O3505">
            <v>-2.11</v>
          </cell>
          <cell r="U3505">
            <v>41395</v>
          </cell>
        </row>
        <row r="3506">
          <cell r="C3506">
            <v>70</v>
          </cell>
          <cell r="F3506">
            <v>-170</v>
          </cell>
          <cell r="K3506">
            <v>0</v>
          </cell>
          <cell r="O3506">
            <v>0</v>
          </cell>
          <cell r="U3506">
            <v>41395</v>
          </cell>
        </row>
        <row r="3507">
          <cell r="C3507">
            <v>0</v>
          </cell>
          <cell r="F3507">
            <v>1733.63</v>
          </cell>
          <cell r="K3507">
            <v>154.12</v>
          </cell>
          <cell r="O3507">
            <v>470.27</v>
          </cell>
          <cell r="U3507">
            <v>41395</v>
          </cell>
        </row>
        <row r="3508">
          <cell r="C3508">
            <v>0</v>
          </cell>
          <cell r="F3508">
            <v>3086.8</v>
          </cell>
          <cell r="K3508">
            <v>0</v>
          </cell>
          <cell r="O3508">
            <v>961.1</v>
          </cell>
          <cell r="U3508">
            <v>41395</v>
          </cell>
        </row>
        <row r="3509">
          <cell r="C3509">
            <v>0</v>
          </cell>
          <cell r="F3509">
            <v>7708664.8799999999</v>
          </cell>
          <cell r="K3509">
            <v>127194.91</v>
          </cell>
          <cell r="O3509">
            <v>2282746.5499999998</v>
          </cell>
          <cell r="U3509">
            <v>41395</v>
          </cell>
        </row>
        <row r="3510">
          <cell r="C3510">
            <v>1</v>
          </cell>
          <cell r="F3510">
            <v>96733.66</v>
          </cell>
          <cell r="K3510">
            <v>1534.07</v>
          </cell>
          <cell r="O3510">
            <v>27992.91</v>
          </cell>
          <cell r="U3510">
            <v>41395</v>
          </cell>
        </row>
        <row r="3511">
          <cell r="C3511">
            <v>16</v>
          </cell>
          <cell r="F3511">
            <v>26.65</v>
          </cell>
          <cell r="K3511">
            <v>0.31</v>
          </cell>
          <cell r="O3511">
            <v>5.59</v>
          </cell>
          <cell r="U3511">
            <v>41395</v>
          </cell>
        </row>
        <row r="3512">
          <cell r="C3512">
            <v>60</v>
          </cell>
          <cell r="F3512">
            <v>125.97</v>
          </cell>
          <cell r="K3512">
            <v>2.1</v>
          </cell>
          <cell r="O3512">
            <v>38.880000000000003</v>
          </cell>
          <cell r="U3512">
            <v>41395</v>
          </cell>
        </row>
        <row r="3513">
          <cell r="C3513">
            <v>15</v>
          </cell>
          <cell r="F3513">
            <v>43.78</v>
          </cell>
          <cell r="K3513">
            <v>1.51</v>
          </cell>
          <cell r="O3513">
            <v>27.89</v>
          </cell>
          <cell r="U3513">
            <v>41395</v>
          </cell>
        </row>
        <row r="3514">
          <cell r="C3514">
            <v>15</v>
          </cell>
          <cell r="F3514">
            <v>5.16</v>
          </cell>
          <cell r="K3514">
            <v>0.06</v>
          </cell>
          <cell r="O3514">
            <v>1.06</v>
          </cell>
          <cell r="U3514">
            <v>41395</v>
          </cell>
        </row>
        <row r="3515">
          <cell r="C3515">
            <v>15</v>
          </cell>
          <cell r="F3515">
            <v>319.44</v>
          </cell>
          <cell r="K3515">
            <v>11</v>
          </cell>
          <cell r="O3515">
            <v>203.46</v>
          </cell>
          <cell r="U3515">
            <v>41395</v>
          </cell>
        </row>
        <row r="3516">
          <cell r="C3516">
            <v>2</v>
          </cell>
          <cell r="F3516">
            <v>2393.12</v>
          </cell>
          <cell r="K3516">
            <v>23.69</v>
          </cell>
          <cell r="O3516">
            <v>437.62</v>
          </cell>
          <cell r="U3516">
            <v>41395</v>
          </cell>
        </row>
        <row r="3517">
          <cell r="C3517">
            <v>15</v>
          </cell>
          <cell r="F3517">
            <v>13740.49</v>
          </cell>
          <cell r="K3517">
            <v>147.21</v>
          </cell>
          <cell r="O3517">
            <v>2720.5</v>
          </cell>
          <cell r="U3517">
            <v>41395</v>
          </cell>
        </row>
        <row r="3518">
          <cell r="C3518">
            <v>15</v>
          </cell>
          <cell r="F3518">
            <v>330.24</v>
          </cell>
          <cell r="K3518">
            <v>2.52</v>
          </cell>
          <cell r="O3518">
            <v>46.59</v>
          </cell>
          <cell r="U3518">
            <v>41395</v>
          </cell>
        </row>
        <row r="3519">
          <cell r="C3519">
            <v>15</v>
          </cell>
          <cell r="F3519">
            <v>389.92</v>
          </cell>
          <cell r="K3519">
            <v>4.0599999999999996</v>
          </cell>
          <cell r="O3519">
            <v>75.099999999999994</v>
          </cell>
          <cell r="U3519">
            <v>41395</v>
          </cell>
        </row>
        <row r="3520">
          <cell r="C3520">
            <v>2</v>
          </cell>
          <cell r="F3520">
            <v>19.829999999999998</v>
          </cell>
          <cell r="K3520">
            <v>0.23</v>
          </cell>
          <cell r="O3520">
            <v>4.2</v>
          </cell>
          <cell r="U3520">
            <v>41395</v>
          </cell>
        </row>
        <row r="3521">
          <cell r="C3521">
            <v>15</v>
          </cell>
          <cell r="F3521">
            <v>2267.85</v>
          </cell>
          <cell r="K3521">
            <v>20.12</v>
          </cell>
          <cell r="O3521">
            <v>370.75</v>
          </cell>
          <cell r="U3521">
            <v>41395</v>
          </cell>
        </row>
        <row r="3522">
          <cell r="C3522">
            <v>2</v>
          </cell>
          <cell r="F3522">
            <v>46.7</v>
          </cell>
          <cell r="K3522">
            <v>0.5</v>
          </cell>
          <cell r="O3522">
            <v>9.11</v>
          </cell>
          <cell r="U3522">
            <v>41395</v>
          </cell>
        </row>
        <row r="3523">
          <cell r="C3523">
            <v>15</v>
          </cell>
          <cell r="F3523">
            <v>82132.02</v>
          </cell>
          <cell r="K3523">
            <v>1032.8399999999999</v>
          </cell>
          <cell r="O3523">
            <v>19087.38</v>
          </cell>
          <cell r="U3523">
            <v>41395</v>
          </cell>
        </row>
        <row r="3524">
          <cell r="C3524">
            <v>2</v>
          </cell>
          <cell r="F3524">
            <v>1416.08</v>
          </cell>
          <cell r="K3524">
            <v>4.67</v>
          </cell>
          <cell r="O3524">
            <v>86.39</v>
          </cell>
          <cell r="U3524">
            <v>41395</v>
          </cell>
        </row>
        <row r="3525">
          <cell r="C3525">
            <v>15</v>
          </cell>
          <cell r="F3525">
            <v>7289.41</v>
          </cell>
          <cell r="K3525">
            <v>34.549999999999997</v>
          </cell>
          <cell r="O3525">
            <v>638.9</v>
          </cell>
          <cell r="U3525">
            <v>41395</v>
          </cell>
        </row>
        <row r="3526">
          <cell r="C3526">
            <v>15</v>
          </cell>
          <cell r="F3526">
            <v>33.65</v>
          </cell>
          <cell r="K3526">
            <v>0.2</v>
          </cell>
          <cell r="O3526">
            <v>3.76</v>
          </cell>
          <cell r="U3526">
            <v>41395</v>
          </cell>
        </row>
        <row r="3527">
          <cell r="C3527">
            <v>2</v>
          </cell>
          <cell r="F3527">
            <v>1974.39</v>
          </cell>
          <cell r="K3527">
            <v>7.88</v>
          </cell>
          <cell r="O3527">
            <v>145.51</v>
          </cell>
          <cell r="U3527">
            <v>41395</v>
          </cell>
        </row>
        <row r="3528">
          <cell r="C3528">
            <v>15</v>
          </cell>
          <cell r="F3528">
            <v>8257.76</v>
          </cell>
          <cell r="K3528">
            <v>57.23</v>
          </cell>
          <cell r="O3528">
            <v>1057.75</v>
          </cell>
          <cell r="U3528">
            <v>41395</v>
          </cell>
        </row>
        <row r="3529">
          <cell r="C3529">
            <v>15</v>
          </cell>
          <cell r="F3529">
            <v>3612.79</v>
          </cell>
          <cell r="K3529">
            <v>36.61</v>
          </cell>
          <cell r="O3529">
            <v>676.54</v>
          </cell>
          <cell r="U3529">
            <v>41395</v>
          </cell>
        </row>
        <row r="3530">
          <cell r="C3530">
            <v>15</v>
          </cell>
          <cell r="F3530">
            <v>112.43</v>
          </cell>
          <cell r="K3530">
            <v>3.09</v>
          </cell>
          <cell r="O3530">
            <v>57.11</v>
          </cell>
          <cell r="U3530">
            <v>41395</v>
          </cell>
        </row>
        <row r="3531">
          <cell r="C3531">
            <v>0</v>
          </cell>
          <cell r="F3531">
            <v>74.819999999999993</v>
          </cell>
          <cell r="K3531">
            <v>1.02</v>
          </cell>
          <cell r="O3531">
            <v>18.809999999999999</v>
          </cell>
          <cell r="U3531">
            <v>41395</v>
          </cell>
        </row>
        <row r="3532">
          <cell r="C3532">
            <v>2</v>
          </cell>
          <cell r="F3532">
            <v>228.69</v>
          </cell>
          <cell r="K3532">
            <v>4.47</v>
          </cell>
          <cell r="O3532">
            <v>82.35</v>
          </cell>
          <cell r="U3532">
            <v>41395</v>
          </cell>
        </row>
        <row r="3533">
          <cell r="C3533">
            <v>16</v>
          </cell>
          <cell r="F3533">
            <v>9.75</v>
          </cell>
          <cell r="K3533">
            <v>0.23</v>
          </cell>
          <cell r="O3533">
            <v>4.17</v>
          </cell>
          <cell r="U3533">
            <v>41395</v>
          </cell>
        </row>
        <row r="3534">
          <cell r="C3534">
            <v>2</v>
          </cell>
          <cell r="F3534">
            <v>46.96</v>
          </cell>
          <cell r="K3534">
            <v>0.53</v>
          </cell>
          <cell r="O3534">
            <v>9.7100000000000009</v>
          </cell>
          <cell r="U3534">
            <v>41395</v>
          </cell>
        </row>
        <row r="3535">
          <cell r="C3535">
            <v>16</v>
          </cell>
          <cell r="F3535">
            <v>1335.81</v>
          </cell>
          <cell r="K3535">
            <v>13.25</v>
          </cell>
          <cell r="O3535">
            <v>296.13</v>
          </cell>
          <cell r="U3535">
            <v>41395</v>
          </cell>
        </row>
        <row r="3536">
          <cell r="C3536">
            <v>0</v>
          </cell>
          <cell r="F3536">
            <v>35.409999999999997</v>
          </cell>
          <cell r="K3536">
            <v>0.46</v>
          </cell>
          <cell r="O3536">
            <v>8.4499999999999993</v>
          </cell>
          <cell r="U3536">
            <v>41395</v>
          </cell>
        </row>
        <row r="3537">
          <cell r="C3537">
            <v>2</v>
          </cell>
          <cell r="F3537">
            <v>23.3</v>
          </cell>
          <cell r="K3537">
            <v>0.26</v>
          </cell>
          <cell r="O3537">
            <v>4.8099999999999996</v>
          </cell>
          <cell r="U3537">
            <v>41395</v>
          </cell>
        </row>
        <row r="3538">
          <cell r="C3538">
            <v>15</v>
          </cell>
          <cell r="F3538">
            <v>37.65</v>
          </cell>
          <cell r="K3538">
            <v>0.66</v>
          </cell>
          <cell r="O3538">
            <v>12.21</v>
          </cell>
          <cell r="U3538">
            <v>41395</v>
          </cell>
        </row>
        <row r="3539">
          <cell r="C3539">
            <v>15</v>
          </cell>
          <cell r="F3539">
            <v>54.71</v>
          </cell>
          <cell r="K3539">
            <v>0.69</v>
          </cell>
          <cell r="O3539">
            <v>12.77</v>
          </cell>
          <cell r="U3539">
            <v>41395</v>
          </cell>
        </row>
        <row r="3540">
          <cell r="C3540">
            <v>0</v>
          </cell>
          <cell r="F3540">
            <v>20.71</v>
          </cell>
          <cell r="K3540">
            <v>0.25</v>
          </cell>
          <cell r="O3540">
            <v>4.6100000000000003</v>
          </cell>
          <cell r="U3540">
            <v>41395</v>
          </cell>
        </row>
        <row r="3541">
          <cell r="C3541">
            <v>2</v>
          </cell>
          <cell r="F3541">
            <v>31.72</v>
          </cell>
          <cell r="K3541">
            <v>0.51</v>
          </cell>
          <cell r="O3541">
            <v>9.32</v>
          </cell>
          <cell r="U3541">
            <v>41395</v>
          </cell>
        </row>
        <row r="3542">
          <cell r="C3542">
            <v>15</v>
          </cell>
          <cell r="F3542">
            <v>11.14</v>
          </cell>
          <cell r="K3542">
            <v>0.15</v>
          </cell>
          <cell r="O3542">
            <v>2.76</v>
          </cell>
          <cell r="U3542">
            <v>41395</v>
          </cell>
        </row>
        <row r="3543">
          <cell r="C3543">
            <v>16</v>
          </cell>
          <cell r="F3543">
            <v>12</v>
          </cell>
          <cell r="K3543">
            <v>0.18</v>
          </cell>
          <cell r="O3543">
            <v>3.3</v>
          </cell>
          <cell r="U3543">
            <v>41395</v>
          </cell>
        </row>
        <row r="3544">
          <cell r="C3544">
            <v>2</v>
          </cell>
          <cell r="F3544">
            <v>10.15</v>
          </cell>
          <cell r="K3544">
            <v>0.23</v>
          </cell>
          <cell r="O3544">
            <v>4.17</v>
          </cell>
          <cell r="U3544">
            <v>41395</v>
          </cell>
        </row>
        <row r="3545">
          <cell r="C3545">
            <v>15</v>
          </cell>
          <cell r="F3545">
            <v>59.53</v>
          </cell>
          <cell r="K3545">
            <v>0.8</v>
          </cell>
          <cell r="O3545">
            <v>14.77</v>
          </cell>
          <cell r="U3545">
            <v>41395</v>
          </cell>
        </row>
        <row r="3546">
          <cell r="C3546">
            <v>15</v>
          </cell>
          <cell r="F3546">
            <v>2281.2600000000002</v>
          </cell>
          <cell r="K3546">
            <v>73.44</v>
          </cell>
          <cell r="O3546">
            <v>1417.18</v>
          </cell>
          <cell r="U3546">
            <v>41395</v>
          </cell>
        </row>
        <row r="3547">
          <cell r="C3547">
            <v>2</v>
          </cell>
          <cell r="F3547">
            <v>1.1200000000000001</v>
          </cell>
          <cell r="K3547">
            <v>0.02</v>
          </cell>
          <cell r="O3547">
            <v>0.46</v>
          </cell>
          <cell r="U3547">
            <v>41395</v>
          </cell>
        </row>
        <row r="3548">
          <cell r="C3548">
            <v>15</v>
          </cell>
          <cell r="F3548">
            <v>3934.66</v>
          </cell>
          <cell r="K3548">
            <v>87.6</v>
          </cell>
          <cell r="O3548">
            <v>1626.95</v>
          </cell>
          <cell r="U3548">
            <v>41395</v>
          </cell>
        </row>
        <row r="3549">
          <cell r="C3549">
            <v>94</v>
          </cell>
          <cell r="F3549">
            <v>-3498.29</v>
          </cell>
          <cell r="K3549">
            <v>0</v>
          </cell>
          <cell r="O3549">
            <v>0</v>
          </cell>
          <cell r="U3549">
            <v>41395</v>
          </cell>
        </row>
        <row r="3550">
          <cell r="C3550">
            <v>98</v>
          </cell>
          <cell r="F3550">
            <v>-6715.18</v>
          </cell>
          <cell r="K3550">
            <v>0</v>
          </cell>
          <cell r="O3550">
            <v>0</v>
          </cell>
          <cell r="U3550">
            <v>41395</v>
          </cell>
        </row>
        <row r="3551">
          <cell r="C3551">
            <v>62</v>
          </cell>
          <cell r="F3551">
            <v>46246.48</v>
          </cell>
          <cell r="K3551">
            <v>1393.85</v>
          </cell>
          <cell r="O3551">
            <v>25762.68</v>
          </cell>
          <cell r="U3551">
            <v>41395</v>
          </cell>
        </row>
        <row r="3552">
          <cell r="C3552">
            <v>64</v>
          </cell>
          <cell r="F3552">
            <v>318806.37</v>
          </cell>
          <cell r="K3552">
            <v>9661.43</v>
          </cell>
          <cell r="O3552">
            <v>178573.5</v>
          </cell>
          <cell r="U3552">
            <v>41395</v>
          </cell>
        </row>
        <row r="3553">
          <cell r="C3553">
            <v>66</v>
          </cell>
          <cell r="F3553">
            <v>38787.31</v>
          </cell>
          <cell r="K3553">
            <v>1143.74</v>
          </cell>
          <cell r="O3553">
            <v>21139.89</v>
          </cell>
          <cell r="U3553">
            <v>41395</v>
          </cell>
        </row>
        <row r="3554">
          <cell r="C3554">
            <v>64</v>
          </cell>
          <cell r="F3554">
            <v>40997.29</v>
          </cell>
          <cell r="K3554">
            <v>960.29</v>
          </cell>
          <cell r="O3554">
            <v>17749.16</v>
          </cell>
          <cell r="U3554">
            <v>41395</v>
          </cell>
        </row>
        <row r="3555">
          <cell r="C3555">
            <v>62</v>
          </cell>
          <cell r="F3555">
            <v>67585.83</v>
          </cell>
          <cell r="K3555">
            <v>769.76</v>
          </cell>
          <cell r="O3555">
            <v>14227.49</v>
          </cell>
          <cell r="U3555">
            <v>41395</v>
          </cell>
        </row>
        <row r="3556">
          <cell r="C3556">
            <v>64</v>
          </cell>
          <cell r="F3556">
            <v>277015.5</v>
          </cell>
          <cell r="K3556">
            <v>4266.75</v>
          </cell>
          <cell r="O3556">
            <v>78862.98</v>
          </cell>
          <cell r="U3556">
            <v>41395</v>
          </cell>
        </row>
        <row r="3557">
          <cell r="C3557">
            <v>66</v>
          </cell>
          <cell r="F3557">
            <v>29134.18</v>
          </cell>
          <cell r="K3557">
            <v>356.74</v>
          </cell>
          <cell r="O3557">
            <v>6593.57</v>
          </cell>
          <cell r="U3557">
            <v>41395</v>
          </cell>
        </row>
        <row r="3558">
          <cell r="C3558">
            <v>64</v>
          </cell>
          <cell r="F3558">
            <v>66768.27</v>
          </cell>
          <cell r="K3558">
            <v>2024.07</v>
          </cell>
          <cell r="O3558">
            <v>37411.21</v>
          </cell>
          <cell r="U3558">
            <v>41395</v>
          </cell>
        </row>
        <row r="3559">
          <cell r="C3559">
            <v>66</v>
          </cell>
          <cell r="F3559">
            <v>60511.17</v>
          </cell>
          <cell r="K3559">
            <v>1834.39</v>
          </cell>
          <cell r="O3559">
            <v>33905.269999999997</v>
          </cell>
          <cell r="U3559">
            <v>41395</v>
          </cell>
        </row>
        <row r="3560">
          <cell r="C3560">
            <v>64</v>
          </cell>
          <cell r="F3560">
            <v>51811.17</v>
          </cell>
          <cell r="K3560">
            <v>1178.99</v>
          </cell>
          <cell r="O3560">
            <v>21791.39</v>
          </cell>
          <cell r="U3560">
            <v>41395</v>
          </cell>
        </row>
        <row r="3561">
          <cell r="C3561">
            <v>64</v>
          </cell>
          <cell r="F3561">
            <v>56900.49</v>
          </cell>
          <cell r="K3561">
            <v>715.61</v>
          </cell>
          <cell r="O3561">
            <v>13226.75</v>
          </cell>
          <cell r="U3561">
            <v>41395</v>
          </cell>
        </row>
        <row r="3562">
          <cell r="C3562">
            <v>66</v>
          </cell>
          <cell r="F3562">
            <v>49320.67</v>
          </cell>
          <cell r="K3562">
            <v>698.26</v>
          </cell>
          <cell r="O3562">
            <v>12906.12</v>
          </cell>
          <cell r="U3562">
            <v>41395</v>
          </cell>
        </row>
        <row r="3563">
          <cell r="C3563">
            <v>64</v>
          </cell>
          <cell r="F3563">
            <v>21962.240000000002</v>
          </cell>
          <cell r="K3563">
            <v>0</v>
          </cell>
          <cell r="O3563">
            <v>13661.44</v>
          </cell>
          <cell r="U3563">
            <v>41395</v>
          </cell>
        </row>
        <row r="3564">
          <cell r="C3564">
            <v>64</v>
          </cell>
          <cell r="F3564">
            <v>10801.03</v>
          </cell>
          <cell r="K3564">
            <v>0</v>
          </cell>
          <cell r="O3564">
            <v>6436.24</v>
          </cell>
          <cell r="U3564">
            <v>41395</v>
          </cell>
        </row>
        <row r="3565">
          <cell r="C3565">
            <v>15</v>
          </cell>
          <cell r="F3565">
            <v>59.7</v>
          </cell>
          <cell r="K3565">
            <v>2.06</v>
          </cell>
          <cell r="O3565">
            <v>38.03</v>
          </cell>
          <cell r="U3565">
            <v>41395</v>
          </cell>
        </row>
        <row r="3566">
          <cell r="C3566">
            <v>0</v>
          </cell>
          <cell r="F3566">
            <v>66.11</v>
          </cell>
          <cell r="K3566">
            <v>2.29</v>
          </cell>
          <cell r="O3566">
            <v>42.15</v>
          </cell>
          <cell r="U3566">
            <v>41395</v>
          </cell>
        </row>
        <row r="3567">
          <cell r="C3567">
            <v>2</v>
          </cell>
          <cell r="F3567">
            <v>304.95</v>
          </cell>
          <cell r="K3567">
            <v>10.61</v>
          </cell>
          <cell r="O3567">
            <v>194.26</v>
          </cell>
          <cell r="U3567">
            <v>41395</v>
          </cell>
        </row>
        <row r="3568">
          <cell r="C3568">
            <v>4</v>
          </cell>
          <cell r="F3568">
            <v>58.78</v>
          </cell>
          <cell r="K3568">
            <v>2.06</v>
          </cell>
          <cell r="O3568">
            <v>37.43</v>
          </cell>
          <cell r="U3568">
            <v>41395</v>
          </cell>
        </row>
        <row r="3569">
          <cell r="C3569">
            <v>15</v>
          </cell>
          <cell r="F3569">
            <v>58.55</v>
          </cell>
          <cell r="K3569">
            <v>2.04</v>
          </cell>
          <cell r="O3569">
            <v>37.31</v>
          </cell>
          <cell r="U3569">
            <v>41395</v>
          </cell>
        </row>
        <row r="3570">
          <cell r="C3570">
            <v>16</v>
          </cell>
          <cell r="F3570">
            <v>26.11</v>
          </cell>
          <cell r="K3570">
            <v>0.91</v>
          </cell>
          <cell r="O3570">
            <v>16.63</v>
          </cell>
          <cell r="U3570">
            <v>41395</v>
          </cell>
        </row>
        <row r="3571">
          <cell r="C3571">
            <v>2</v>
          </cell>
          <cell r="F3571">
            <v>87.64</v>
          </cell>
          <cell r="K3571">
            <v>3.03</v>
          </cell>
          <cell r="O3571">
            <v>55.82</v>
          </cell>
          <cell r="U3571">
            <v>41395</v>
          </cell>
        </row>
        <row r="3572">
          <cell r="C3572">
            <v>15</v>
          </cell>
          <cell r="F3572">
            <v>1317.27</v>
          </cell>
          <cell r="K3572">
            <v>46.4</v>
          </cell>
          <cell r="O3572">
            <v>838.45</v>
          </cell>
          <cell r="U3572">
            <v>41395</v>
          </cell>
        </row>
        <row r="3573">
          <cell r="C3573">
            <v>16</v>
          </cell>
          <cell r="F3573">
            <v>831.6</v>
          </cell>
          <cell r="K3573">
            <v>0</v>
          </cell>
          <cell r="O3573">
            <v>404.75</v>
          </cell>
          <cell r="U3573">
            <v>41395</v>
          </cell>
        </row>
        <row r="3574">
          <cell r="C3574">
            <v>64</v>
          </cell>
          <cell r="F3574">
            <v>7505.86</v>
          </cell>
          <cell r="K3574">
            <v>686.68</v>
          </cell>
          <cell r="O3574">
            <v>2235.16</v>
          </cell>
          <cell r="U3574">
            <v>41426</v>
          </cell>
        </row>
        <row r="3575">
          <cell r="C3575">
            <v>68</v>
          </cell>
          <cell r="F3575">
            <v>15918.58</v>
          </cell>
          <cell r="K3575">
            <v>1736.37</v>
          </cell>
          <cell r="O3575">
            <v>5651.95</v>
          </cell>
          <cell r="U3575">
            <v>41426</v>
          </cell>
        </row>
        <row r="3576">
          <cell r="C3576">
            <v>62</v>
          </cell>
          <cell r="F3576">
            <v>53919.8</v>
          </cell>
          <cell r="K3576">
            <v>6090.76</v>
          </cell>
          <cell r="O3576">
            <v>19825.64</v>
          </cell>
          <cell r="U3576">
            <v>41426</v>
          </cell>
        </row>
        <row r="3577">
          <cell r="C3577">
            <v>66</v>
          </cell>
          <cell r="F3577">
            <v>59102.239999999998</v>
          </cell>
          <cell r="K3577">
            <v>6383.31</v>
          </cell>
          <cell r="O3577">
            <v>20777.919999999998</v>
          </cell>
          <cell r="U3577">
            <v>41426</v>
          </cell>
        </row>
        <row r="3578">
          <cell r="C3578">
            <v>64</v>
          </cell>
          <cell r="F3578">
            <v>5279.48</v>
          </cell>
          <cell r="K3578">
            <v>496.99</v>
          </cell>
          <cell r="O3578">
            <v>1617.72</v>
          </cell>
          <cell r="U3578">
            <v>41426</v>
          </cell>
        </row>
        <row r="3579">
          <cell r="C3579">
            <v>67</v>
          </cell>
          <cell r="F3579">
            <v>7745.28</v>
          </cell>
          <cell r="K3579">
            <v>761.59</v>
          </cell>
          <cell r="O3579">
            <v>2479</v>
          </cell>
          <cell r="U3579">
            <v>41426</v>
          </cell>
        </row>
        <row r="3580">
          <cell r="C3580">
            <v>62</v>
          </cell>
          <cell r="F3580">
            <v>1042.78</v>
          </cell>
          <cell r="K3580">
            <v>87.72</v>
          </cell>
          <cell r="O3580">
            <v>285.54000000000002</v>
          </cell>
          <cell r="U3580">
            <v>41426</v>
          </cell>
        </row>
        <row r="3581">
          <cell r="C3581">
            <v>64</v>
          </cell>
          <cell r="F3581">
            <v>8250.9699999999993</v>
          </cell>
          <cell r="K3581">
            <v>1084.06</v>
          </cell>
          <cell r="O3581">
            <v>3528.67</v>
          </cell>
          <cell r="U3581">
            <v>41426</v>
          </cell>
        </row>
        <row r="3582">
          <cell r="C3582">
            <v>1</v>
          </cell>
          <cell r="F3582">
            <v>26419.88</v>
          </cell>
          <cell r="K3582">
            <v>2386.1</v>
          </cell>
          <cell r="O3582">
            <v>7766.96</v>
          </cell>
          <cell r="U3582">
            <v>41426</v>
          </cell>
        </row>
        <row r="3583">
          <cell r="C3583">
            <v>2</v>
          </cell>
          <cell r="F3583">
            <v>5698685.8899999997</v>
          </cell>
          <cell r="K3583">
            <v>521896.34</v>
          </cell>
          <cell r="O3583">
            <v>1698774.79</v>
          </cell>
          <cell r="U3583">
            <v>41426</v>
          </cell>
        </row>
        <row r="3584">
          <cell r="C3584">
            <v>4</v>
          </cell>
          <cell r="F3584">
            <v>310536.94</v>
          </cell>
          <cell r="K3584">
            <v>28011.81</v>
          </cell>
          <cell r="O3584">
            <v>91179.64</v>
          </cell>
          <cell r="U3584">
            <v>41426</v>
          </cell>
        </row>
        <row r="3585">
          <cell r="C3585">
            <v>15</v>
          </cell>
          <cell r="F3585">
            <v>8233.27</v>
          </cell>
          <cell r="K3585">
            <v>682.52</v>
          </cell>
          <cell r="O3585">
            <v>2221.64</v>
          </cell>
          <cell r="U3585">
            <v>41426</v>
          </cell>
        </row>
        <row r="3586">
          <cell r="C3586">
            <v>16</v>
          </cell>
          <cell r="F3586">
            <v>503192.99</v>
          </cell>
          <cell r="K3586">
            <v>44211.02</v>
          </cell>
          <cell r="O3586">
            <v>143907.57</v>
          </cell>
          <cell r="U3586">
            <v>41426</v>
          </cell>
        </row>
        <row r="3587">
          <cell r="C3587">
            <v>17</v>
          </cell>
          <cell r="F3587">
            <v>68.849999999999994</v>
          </cell>
          <cell r="K3587">
            <v>2.8</v>
          </cell>
          <cell r="O3587">
            <v>9.09</v>
          </cell>
          <cell r="U3587">
            <v>41426</v>
          </cell>
        </row>
        <row r="3588">
          <cell r="C3588">
            <v>18</v>
          </cell>
          <cell r="F3588">
            <v>37482.71</v>
          </cell>
          <cell r="K3588">
            <v>3627.62</v>
          </cell>
          <cell r="O3588">
            <v>11808.11</v>
          </cell>
          <cell r="U3588">
            <v>41426</v>
          </cell>
        </row>
        <row r="3589">
          <cell r="C3589">
            <v>62</v>
          </cell>
          <cell r="F3589">
            <v>1074987.67</v>
          </cell>
          <cell r="K3589">
            <v>112012.01</v>
          </cell>
          <cell r="O3589">
            <v>364602.73</v>
          </cell>
          <cell r="U3589">
            <v>41426</v>
          </cell>
        </row>
        <row r="3590">
          <cell r="C3590">
            <v>64</v>
          </cell>
          <cell r="F3590">
            <v>177171.75</v>
          </cell>
          <cell r="K3590">
            <v>17523.79</v>
          </cell>
          <cell r="O3590">
            <v>57040.57</v>
          </cell>
          <cell r="U3590">
            <v>41426</v>
          </cell>
        </row>
        <row r="3591">
          <cell r="C3591">
            <v>66</v>
          </cell>
          <cell r="F3591">
            <v>364385.71</v>
          </cell>
          <cell r="K3591">
            <v>31491.59</v>
          </cell>
          <cell r="O3591">
            <v>101449.14</v>
          </cell>
          <cell r="U3591">
            <v>41426</v>
          </cell>
        </row>
        <row r="3592">
          <cell r="C3592">
            <v>2</v>
          </cell>
          <cell r="F3592">
            <v>13354.05</v>
          </cell>
          <cell r="K3592">
            <v>432.94</v>
          </cell>
          <cell r="O3592">
            <v>1365.16</v>
          </cell>
          <cell r="U3592">
            <v>41426</v>
          </cell>
        </row>
        <row r="3593">
          <cell r="C3593">
            <v>4</v>
          </cell>
          <cell r="F3593">
            <v>1312.9</v>
          </cell>
          <cell r="K3593">
            <v>41.68</v>
          </cell>
          <cell r="O3593">
            <v>135.69</v>
          </cell>
          <cell r="U3593">
            <v>41426</v>
          </cell>
        </row>
        <row r="3594">
          <cell r="C3594">
            <v>15</v>
          </cell>
          <cell r="F3594">
            <v>20.010000000000002</v>
          </cell>
          <cell r="K3594">
            <v>0.17</v>
          </cell>
          <cell r="O3594">
            <v>0.55000000000000004</v>
          </cell>
          <cell r="U3594">
            <v>41426</v>
          </cell>
        </row>
        <row r="3595">
          <cell r="C3595">
            <v>16</v>
          </cell>
          <cell r="F3595">
            <v>8961.01</v>
          </cell>
          <cell r="K3595">
            <v>288.62</v>
          </cell>
          <cell r="O3595">
            <v>939.41</v>
          </cell>
          <cell r="U3595">
            <v>41426</v>
          </cell>
        </row>
        <row r="3596">
          <cell r="C3596">
            <v>18</v>
          </cell>
          <cell r="F3596">
            <v>736.7</v>
          </cell>
          <cell r="K3596">
            <v>24.3</v>
          </cell>
          <cell r="O3596">
            <v>79.099999999999994</v>
          </cell>
          <cell r="U3596">
            <v>41426</v>
          </cell>
        </row>
        <row r="3597">
          <cell r="C3597">
            <v>62</v>
          </cell>
          <cell r="F3597">
            <v>906.57</v>
          </cell>
          <cell r="K3597">
            <v>29.52</v>
          </cell>
          <cell r="O3597">
            <v>96.08</v>
          </cell>
          <cell r="U3597">
            <v>41426</v>
          </cell>
        </row>
        <row r="3598">
          <cell r="C3598">
            <v>64</v>
          </cell>
          <cell r="F3598">
            <v>1929.01</v>
          </cell>
          <cell r="K3598">
            <v>64.45</v>
          </cell>
          <cell r="O3598">
            <v>209.79</v>
          </cell>
          <cell r="U3598">
            <v>41426</v>
          </cell>
        </row>
        <row r="3599">
          <cell r="C3599">
            <v>66</v>
          </cell>
          <cell r="F3599">
            <v>114.74</v>
          </cell>
          <cell r="K3599">
            <v>3.36</v>
          </cell>
          <cell r="O3599">
            <v>10.93</v>
          </cell>
          <cell r="U3599">
            <v>41426</v>
          </cell>
        </row>
        <row r="3600">
          <cell r="C3600">
            <v>2</v>
          </cell>
          <cell r="F3600">
            <v>8033.13</v>
          </cell>
          <cell r="K3600">
            <v>194.54</v>
          </cell>
          <cell r="O3600">
            <v>3298.38</v>
          </cell>
          <cell r="U3600">
            <v>41426</v>
          </cell>
        </row>
        <row r="3601">
          <cell r="C3601">
            <v>4</v>
          </cell>
          <cell r="F3601">
            <v>220.19</v>
          </cell>
          <cell r="K3601">
            <v>10.52</v>
          </cell>
          <cell r="O3601">
            <v>194.07</v>
          </cell>
          <cell r="U3601">
            <v>41426</v>
          </cell>
        </row>
        <row r="3602">
          <cell r="C3602">
            <v>16</v>
          </cell>
          <cell r="F3602">
            <v>-1159.46</v>
          </cell>
          <cell r="K3602">
            <v>-27.93</v>
          </cell>
          <cell r="O3602">
            <v>-303.77999999999997</v>
          </cell>
          <cell r="U3602">
            <v>41426</v>
          </cell>
        </row>
        <row r="3603">
          <cell r="C3603">
            <v>62</v>
          </cell>
          <cell r="F3603">
            <v>-10.71</v>
          </cell>
          <cell r="K3603">
            <v>-0.17</v>
          </cell>
          <cell r="O3603">
            <v>-3.22</v>
          </cell>
          <cell r="U3603">
            <v>41426</v>
          </cell>
        </row>
        <row r="3604">
          <cell r="C3604">
            <v>64</v>
          </cell>
          <cell r="F3604">
            <v>7538.19</v>
          </cell>
          <cell r="K3604">
            <v>112.93</v>
          </cell>
          <cell r="O3604">
            <v>2087.34</v>
          </cell>
          <cell r="U3604">
            <v>41426</v>
          </cell>
        </row>
        <row r="3605">
          <cell r="C3605">
            <v>92</v>
          </cell>
          <cell r="F3605">
            <v>-936.83</v>
          </cell>
          <cell r="K3605">
            <v>0</v>
          </cell>
          <cell r="O3605">
            <v>0</v>
          </cell>
          <cell r="U3605">
            <v>41426</v>
          </cell>
        </row>
        <row r="3606">
          <cell r="C3606">
            <v>96</v>
          </cell>
          <cell r="F3606">
            <v>-567.55999999999995</v>
          </cell>
          <cell r="K3606">
            <v>0</v>
          </cell>
          <cell r="O3606">
            <v>0</v>
          </cell>
          <cell r="U3606">
            <v>41426</v>
          </cell>
        </row>
        <row r="3607">
          <cell r="C3607">
            <v>2</v>
          </cell>
          <cell r="F3607">
            <v>3756.82</v>
          </cell>
          <cell r="K3607">
            <v>17.79</v>
          </cell>
          <cell r="O3607">
            <v>532.82000000000005</v>
          </cell>
          <cell r="U3607">
            <v>41426</v>
          </cell>
        </row>
        <row r="3608">
          <cell r="C3608">
            <v>16</v>
          </cell>
          <cell r="F3608">
            <v>1.55</v>
          </cell>
          <cell r="K3608">
            <v>0</v>
          </cell>
          <cell r="O3608">
            <v>0</v>
          </cell>
          <cell r="U3608">
            <v>41426</v>
          </cell>
        </row>
        <row r="3609">
          <cell r="C3609">
            <v>4</v>
          </cell>
          <cell r="F3609">
            <v>5522.51</v>
          </cell>
          <cell r="K3609">
            <v>508.66</v>
          </cell>
          <cell r="O3609">
            <v>1655.71</v>
          </cell>
          <cell r="U3609">
            <v>41426</v>
          </cell>
        </row>
        <row r="3610">
          <cell r="C3610">
            <v>62</v>
          </cell>
          <cell r="F3610">
            <v>4757.46</v>
          </cell>
          <cell r="K3610">
            <v>471.47</v>
          </cell>
          <cell r="O3610">
            <v>1534.66</v>
          </cell>
          <cell r="U3610">
            <v>41426</v>
          </cell>
        </row>
        <row r="3611">
          <cell r="C3611">
            <v>66</v>
          </cell>
          <cell r="F3611">
            <v>10971.56</v>
          </cell>
          <cell r="K3611">
            <v>1078.55</v>
          </cell>
          <cell r="O3611">
            <v>3510.7</v>
          </cell>
          <cell r="U3611">
            <v>41426</v>
          </cell>
        </row>
        <row r="3612">
          <cell r="C3612">
            <v>66</v>
          </cell>
          <cell r="F3612">
            <v>11846.82</v>
          </cell>
          <cell r="K3612">
            <v>1288.24</v>
          </cell>
          <cell r="O3612">
            <v>4193.26</v>
          </cell>
          <cell r="U3612">
            <v>41426</v>
          </cell>
        </row>
        <row r="3613">
          <cell r="C3613">
            <v>2</v>
          </cell>
          <cell r="F3613">
            <v>126412.75</v>
          </cell>
          <cell r="K3613">
            <v>12698.35</v>
          </cell>
          <cell r="O3613">
            <v>41333.599999999999</v>
          </cell>
          <cell r="U3613">
            <v>41426</v>
          </cell>
        </row>
        <row r="3614">
          <cell r="C3614">
            <v>4</v>
          </cell>
          <cell r="F3614">
            <v>6455.42</v>
          </cell>
          <cell r="K3614">
            <v>545.76</v>
          </cell>
          <cell r="O3614">
            <v>1776.47</v>
          </cell>
          <cell r="U3614">
            <v>41426</v>
          </cell>
        </row>
        <row r="3615">
          <cell r="C3615">
            <v>16</v>
          </cell>
          <cell r="F3615">
            <v>1590.62</v>
          </cell>
          <cell r="K3615">
            <v>132.99</v>
          </cell>
          <cell r="O3615">
            <v>432.87</v>
          </cell>
          <cell r="U3615">
            <v>41426</v>
          </cell>
        </row>
        <row r="3616">
          <cell r="C3616">
            <v>17</v>
          </cell>
          <cell r="F3616">
            <v>2339.75</v>
          </cell>
          <cell r="K3616">
            <v>180.91</v>
          </cell>
          <cell r="O3616">
            <v>588.87</v>
          </cell>
          <cell r="U3616">
            <v>41426</v>
          </cell>
        </row>
        <row r="3617">
          <cell r="C3617">
            <v>62</v>
          </cell>
          <cell r="F3617">
            <v>20578.919999999998</v>
          </cell>
          <cell r="K3617">
            <v>2109.48</v>
          </cell>
          <cell r="O3617">
            <v>6866.45</v>
          </cell>
          <cell r="U3617">
            <v>41426</v>
          </cell>
        </row>
        <row r="3618">
          <cell r="C3618">
            <v>66</v>
          </cell>
          <cell r="F3618">
            <v>6449.77</v>
          </cell>
          <cell r="K3618">
            <v>542.21</v>
          </cell>
          <cell r="O3618">
            <v>1764.91</v>
          </cell>
          <cell r="U3618">
            <v>41426</v>
          </cell>
        </row>
        <row r="3619">
          <cell r="C3619">
            <v>2</v>
          </cell>
          <cell r="F3619">
            <v>140.29</v>
          </cell>
          <cell r="K3619">
            <v>4.05</v>
          </cell>
          <cell r="O3619">
            <v>13.18</v>
          </cell>
          <cell r="U3619">
            <v>41426</v>
          </cell>
        </row>
        <row r="3620">
          <cell r="C3620">
            <v>16</v>
          </cell>
          <cell r="F3620">
            <v>220.47</v>
          </cell>
          <cell r="K3620">
            <v>6.75</v>
          </cell>
          <cell r="O3620">
            <v>21.97</v>
          </cell>
          <cell r="U3620">
            <v>41426</v>
          </cell>
        </row>
        <row r="3621">
          <cell r="C3621">
            <v>2</v>
          </cell>
          <cell r="F3621">
            <v>3580.6</v>
          </cell>
          <cell r="K3621">
            <v>25.47</v>
          </cell>
          <cell r="O3621">
            <v>537.65</v>
          </cell>
          <cell r="U3621">
            <v>41426</v>
          </cell>
        </row>
        <row r="3622">
          <cell r="C3622">
            <v>16</v>
          </cell>
          <cell r="F3622">
            <v>214.65</v>
          </cell>
          <cell r="K3622">
            <v>1.1100000000000001</v>
          </cell>
          <cell r="O3622">
            <v>20.6</v>
          </cell>
          <cell r="U3622">
            <v>41426</v>
          </cell>
        </row>
        <row r="3623">
          <cell r="C3623">
            <v>2</v>
          </cell>
          <cell r="F3623">
            <v>75035.09</v>
          </cell>
          <cell r="K3623">
            <v>5463.5</v>
          </cell>
          <cell r="O3623">
            <v>17783.919999999998</v>
          </cell>
          <cell r="U3623">
            <v>41426</v>
          </cell>
        </row>
        <row r="3624">
          <cell r="C3624">
            <v>62</v>
          </cell>
          <cell r="F3624">
            <v>5035.25</v>
          </cell>
          <cell r="K3624">
            <v>392.86</v>
          </cell>
          <cell r="O3624">
            <v>1278.76</v>
          </cell>
          <cell r="U3624">
            <v>41426</v>
          </cell>
        </row>
        <row r="3625">
          <cell r="C3625">
            <v>2</v>
          </cell>
          <cell r="F3625">
            <v>308.20999999999998</v>
          </cell>
          <cell r="K3625">
            <v>10.130000000000001</v>
          </cell>
          <cell r="O3625">
            <v>32.96</v>
          </cell>
          <cell r="U3625">
            <v>41426</v>
          </cell>
        </row>
        <row r="3626">
          <cell r="C3626">
            <v>2</v>
          </cell>
          <cell r="F3626">
            <v>64294.22</v>
          </cell>
          <cell r="K3626">
            <v>4882.67</v>
          </cell>
          <cell r="O3626">
            <v>15893.19</v>
          </cell>
          <cell r="U3626">
            <v>41426</v>
          </cell>
        </row>
        <row r="3627">
          <cell r="C3627">
            <v>2</v>
          </cell>
          <cell r="F3627">
            <v>7452.27</v>
          </cell>
          <cell r="K3627">
            <v>386.87</v>
          </cell>
          <cell r="O3627">
            <v>1259.25</v>
          </cell>
          <cell r="U3627">
            <v>41426</v>
          </cell>
        </row>
        <row r="3628">
          <cell r="C3628">
            <v>2</v>
          </cell>
          <cell r="F3628">
            <v>-2793.72</v>
          </cell>
          <cell r="K3628">
            <v>-57.91</v>
          </cell>
          <cell r="O3628">
            <v>-503.61</v>
          </cell>
          <cell r="U3628">
            <v>41426</v>
          </cell>
        </row>
        <row r="3629">
          <cell r="C3629">
            <v>2</v>
          </cell>
          <cell r="F3629">
            <v>2921.44</v>
          </cell>
          <cell r="K3629">
            <v>60.57</v>
          </cell>
          <cell r="O3629">
            <v>486.09</v>
          </cell>
          <cell r="U3629">
            <v>41426</v>
          </cell>
        </row>
        <row r="3630">
          <cell r="C3630">
            <v>62</v>
          </cell>
          <cell r="F3630">
            <v>1622.57</v>
          </cell>
          <cell r="K3630">
            <v>0</v>
          </cell>
          <cell r="O3630">
            <v>800.55</v>
          </cell>
          <cell r="U3630">
            <v>41426</v>
          </cell>
        </row>
        <row r="3631">
          <cell r="C3631">
            <v>64</v>
          </cell>
          <cell r="F3631">
            <v>-1841.58</v>
          </cell>
          <cell r="K3631">
            <v>0</v>
          </cell>
          <cell r="O3631">
            <v>-1803.42</v>
          </cell>
          <cell r="U3631">
            <v>41426</v>
          </cell>
        </row>
        <row r="3632">
          <cell r="C3632">
            <v>62</v>
          </cell>
          <cell r="F3632">
            <v>851153.55</v>
          </cell>
          <cell r="K3632">
            <v>149767.94</v>
          </cell>
          <cell r="O3632">
            <v>487500.14</v>
          </cell>
          <cell r="U3632">
            <v>41426</v>
          </cell>
        </row>
        <row r="3633">
          <cell r="C3633">
            <v>64</v>
          </cell>
          <cell r="F3633">
            <v>916356.91</v>
          </cell>
          <cell r="K3633">
            <v>160907.45000000001</v>
          </cell>
          <cell r="O3633">
            <v>523759.68</v>
          </cell>
          <cell r="U3633">
            <v>41426</v>
          </cell>
        </row>
        <row r="3634">
          <cell r="C3634">
            <v>66</v>
          </cell>
          <cell r="F3634">
            <v>69173.119999999995</v>
          </cell>
          <cell r="K3634">
            <v>12056.63</v>
          </cell>
          <cell r="O3634">
            <v>39244.78</v>
          </cell>
          <cell r="U3634">
            <v>41426</v>
          </cell>
        </row>
        <row r="3635">
          <cell r="C3635">
            <v>68</v>
          </cell>
          <cell r="F3635">
            <v>6220.73</v>
          </cell>
          <cell r="K3635">
            <v>1087.6199999999999</v>
          </cell>
          <cell r="O3635">
            <v>3540.23</v>
          </cell>
          <cell r="U3635">
            <v>41426</v>
          </cell>
        </row>
        <row r="3636">
          <cell r="C3636">
            <v>64</v>
          </cell>
          <cell r="F3636">
            <v>-71700.86</v>
          </cell>
          <cell r="K3636">
            <v>-2792.12</v>
          </cell>
          <cell r="O3636">
            <v>-23374.83</v>
          </cell>
          <cell r="U3636">
            <v>41426</v>
          </cell>
        </row>
        <row r="3637">
          <cell r="C3637">
            <v>92</v>
          </cell>
          <cell r="F3637">
            <v>-5694.77</v>
          </cell>
          <cell r="K3637">
            <v>0</v>
          </cell>
          <cell r="O3637">
            <v>0</v>
          </cell>
          <cell r="U3637">
            <v>41426</v>
          </cell>
        </row>
        <row r="3638">
          <cell r="C3638">
            <v>94</v>
          </cell>
          <cell r="F3638">
            <v>-17142.32</v>
          </cell>
          <cell r="K3638">
            <v>0</v>
          </cell>
          <cell r="O3638">
            <v>0</v>
          </cell>
          <cell r="U3638">
            <v>41426</v>
          </cell>
        </row>
        <row r="3639">
          <cell r="C3639">
            <v>96</v>
          </cell>
          <cell r="F3639">
            <v>-1440.18</v>
          </cell>
          <cell r="K3639">
            <v>0</v>
          </cell>
          <cell r="O3639">
            <v>0</v>
          </cell>
          <cell r="U3639">
            <v>41426</v>
          </cell>
        </row>
        <row r="3640">
          <cell r="C3640">
            <v>64</v>
          </cell>
          <cell r="F3640">
            <v>93964.47</v>
          </cell>
          <cell r="K3640">
            <v>10307.469999999999</v>
          </cell>
          <cell r="O3640">
            <v>33551.18</v>
          </cell>
          <cell r="U3640">
            <v>41426</v>
          </cell>
        </row>
        <row r="3641">
          <cell r="C3641">
            <v>2</v>
          </cell>
          <cell r="F3641">
            <v>27562.42</v>
          </cell>
          <cell r="K3641">
            <v>2703.54</v>
          </cell>
          <cell r="O3641">
            <v>8800.11</v>
          </cell>
          <cell r="U3641">
            <v>41426</v>
          </cell>
        </row>
        <row r="3642">
          <cell r="C3642">
            <v>16</v>
          </cell>
          <cell r="F3642">
            <v>15</v>
          </cell>
          <cell r="K3642">
            <v>0</v>
          </cell>
          <cell r="O3642">
            <v>0</v>
          </cell>
          <cell r="U3642">
            <v>41426</v>
          </cell>
        </row>
        <row r="3643">
          <cell r="C3643">
            <v>62</v>
          </cell>
          <cell r="F3643">
            <v>1155789.51</v>
          </cell>
          <cell r="K3643">
            <v>65782.09</v>
          </cell>
          <cell r="O3643">
            <v>214123.25</v>
          </cell>
          <cell r="U3643">
            <v>41426</v>
          </cell>
        </row>
        <row r="3644">
          <cell r="C3644">
            <v>64</v>
          </cell>
          <cell r="F3644">
            <v>1320590.5900000001</v>
          </cell>
          <cell r="K3644">
            <v>73195.539999999994</v>
          </cell>
          <cell r="O3644">
            <v>238254.14</v>
          </cell>
          <cell r="U3644">
            <v>41426</v>
          </cell>
        </row>
        <row r="3645">
          <cell r="C3645">
            <v>66</v>
          </cell>
          <cell r="F3645">
            <v>156358.48000000001</v>
          </cell>
          <cell r="K3645">
            <v>6567.87</v>
          </cell>
          <cell r="O3645">
            <v>21378.66</v>
          </cell>
          <cell r="U3645">
            <v>41426</v>
          </cell>
        </row>
        <row r="3646">
          <cell r="C3646">
            <v>68</v>
          </cell>
          <cell r="F3646">
            <v>7356.97</v>
          </cell>
          <cell r="K3646">
            <v>441.47</v>
          </cell>
          <cell r="O3646">
            <v>1436.99</v>
          </cell>
          <cell r="U3646">
            <v>41426</v>
          </cell>
        </row>
        <row r="3647">
          <cell r="C3647">
            <v>64</v>
          </cell>
          <cell r="F3647">
            <v>5728.97</v>
          </cell>
          <cell r="K3647">
            <v>98.07</v>
          </cell>
          <cell r="O3647">
            <v>975.63</v>
          </cell>
          <cell r="U3647">
            <v>41426</v>
          </cell>
        </row>
        <row r="3648">
          <cell r="C3648">
            <v>64</v>
          </cell>
          <cell r="F3648">
            <v>23650.12</v>
          </cell>
          <cell r="K3648">
            <v>1788.68</v>
          </cell>
          <cell r="O3648">
            <v>14732.3</v>
          </cell>
          <cell r="U3648">
            <v>41426</v>
          </cell>
        </row>
        <row r="3649">
          <cell r="C3649">
            <v>64</v>
          </cell>
          <cell r="F3649">
            <v>44287.79</v>
          </cell>
          <cell r="K3649">
            <v>905.36</v>
          </cell>
          <cell r="O3649">
            <v>7666.97</v>
          </cell>
          <cell r="U3649">
            <v>41426</v>
          </cell>
        </row>
        <row r="3650">
          <cell r="C3650">
            <v>62</v>
          </cell>
          <cell r="F3650">
            <v>11858.69</v>
          </cell>
          <cell r="K3650">
            <v>2073.34</v>
          </cell>
          <cell r="O3650">
            <v>6748.81</v>
          </cell>
          <cell r="U3650">
            <v>41426</v>
          </cell>
        </row>
        <row r="3651">
          <cell r="C3651">
            <v>64</v>
          </cell>
          <cell r="F3651">
            <v>78273.89</v>
          </cell>
          <cell r="K3651">
            <v>13426.79</v>
          </cell>
          <cell r="O3651">
            <v>43704.69</v>
          </cell>
          <cell r="U3651">
            <v>41426</v>
          </cell>
        </row>
        <row r="3652">
          <cell r="C3652">
            <v>66</v>
          </cell>
          <cell r="F3652">
            <v>4238.22</v>
          </cell>
          <cell r="K3652">
            <v>741</v>
          </cell>
          <cell r="O3652">
            <v>2411.98</v>
          </cell>
          <cell r="U3652">
            <v>41426</v>
          </cell>
        </row>
        <row r="3653">
          <cell r="C3653">
            <v>62</v>
          </cell>
          <cell r="F3653">
            <v>18909.189999999999</v>
          </cell>
          <cell r="K3653">
            <v>1027.18</v>
          </cell>
          <cell r="O3653">
            <v>3343.52</v>
          </cell>
          <cell r="U3653">
            <v>41426</v>
          </cell>
        </row>
        <row r="3654">
          <cell r="C3654">
            <v>64</v>
          </cell>
          <cell r="F3654">
            <v>80713.600000000006</v>
          </cell>
          <cell r="K3654">
            <v>4583.57</v>
          </cell>
          <cell r="O3654">
            <v>14919.69</v>
          </cell>
          <cell r="U3654">
            <v>41426</v>
          </cell>
        </row>
        <row r="3655">
          <cell r="C3655">
            <v>66</v>
          </cell>
          <cell r="F3655">
            <v>8928.84</v>
          </cell>
          <cell r="K3655">
            <v>398.62</v>
          </cell>
          <cell r="O3655">
            <v>1297.52</v>
          </cell>
          <cell r="U3655">
            <v>41426</v>
          </cell>
        </row>
        <row r="3656">
          <cell r="C3656">
            <v>66</v>
          </cell>
          <cell r="F3656">
            <v>5160.22</v>
          </cell>
          <cell r="K3656">
            <v>902.2</v>
          </cell>
          <cell r="O3656">
            <v>2936.69</v>
          </cell>
          <cell r="U3656">
            <v>41426</v>
          </cell>
        </row>
        <row r="3657">
          <cell r="C3657">
            <v>66</v>
          </cell>
          <cell r="F3657">
            <v>10569.37</v>
          </cell>
          <cell r="K3657">
            <v>529.27</v>
          </cell>
          <cell r="O3657">
            <v>1722.78</v>
          </cell>
          <cell r="U3657">
            <v>41426</v>
          </cell>
        </row>
        <row r="3658">
          <cell r="C3658">
            <v>62</v>
          </cell>
          <cell r="F3658">
            <v>583488.85</v>
          </cell>
          <cell r="K3658">
            <v>101997.79</v>
          </cell>
          <cell r="O3658">
            <v>332006.61</v>
          </cell>
          <cell r="U3658">
            <v>41426</v>
          </cell>
        </row>
        <row r="3659">
          <cell r="C3659">
            <v>64</v>
          </cell>
          <cell r="F3659">
            <v>557054.57999999996</v>
          </cell>
          <cell r="K3659">
            <v>97371.95</v>
          </cell>
          <cell r="O3659">
            <v>316949.25</v>
          </cell>
          <cell r="U3659">
            <v>41426</v>
          </cell>
        </row>
        <row r="3660">
          <cell r="C3660">
            <v>66</v>
          </cell>
          <cell r="F3660">
            <v>216432.66</v>
          </cell>
          <cell r="K3660">
            <v>37325.32</v>
          </cell>
          <cell r="O3660">
            <v>121495.25</v>
          </cell>
          <cell r="U3660">
            <v>41426</v>
          </cell>
        </row>
        <row r="3661">
          <cell r="C3661">
            <v>67</v>
          </cell>
          <cell r="F3661">
            <v>4790.87</v>
          </cell>
          <cell r="K3661">
            <v>717.51</v>
          </cell>
          <cell r="O3661">
            <v>2335.52</v>
          </cell>
          <cell r="U3661">
            <v>41426</v>
          </cell>
        </row>
        <row r="3662">
          <cell r="C3662">
            <v>68</v>
          </cell>
          <cell r="F3662">
            <v>27977.48</v>
          </cell>
          <cell r="K3662">
            <v>4891.51</v>
          </cell>
          <cell r="O3662">
            <v>15922.04</v>
          </cell>
          <cell r="U3662">
            <v>41426</v>
          </cell>
        </row>
        <row r="3663">
          <cell r="C3663">
            <v>62</v>
          </cell>
          <cell r="F3663">
            <v>-2278.2600000000002</v>
          </cell>
          <cell r="K3663">
            <v>0</v>
          </cell>
          <cell r="O3663">
            <v>0</v>
          </cell>
          <cell r="U3663">
            <v>41426</v>
          </cell>
        </row>
        <row r="3664">
          <cell r="C3664">
            <v>92</v>
          </cell>
          <cell r="F3664">
            <v>-3000.37</v>
          </cell>
          <cell r="K3664">
            <v>0</v>
          </cell>
          <cell r="O3664">
            <v>0</v>
          </cell>
          <cell r="U3664">
            <v>41426</v>
          </cell>
        </row>
        <row r="3665">
          <cell r="C3665">
            <v>94</v>
          </cell>
          <cell r="F3665">
            <v>-10194.81</v>
          </cell>
          <cell r="K3665">
            <v>0</v>
          </cell>
          <cell r="O3665">
            <v>0</v>
          </cell>
          <cell r="U3665">
            <v>41426</v>
          </cell>
        </row>
        <row r="3666">
          <cell r="C3666">
            <v>62</v>
          </cell>
          <cell r="F3666">
            <v>716484.1</v>
          </cell>
          <cell r="K3666">
            <v>42463.35</v>
          </cell>
          <cell r="O3666">
            <v>138219.74</v>
          </cell>
          <cell r="U3666">
            <v>41426</v>
          </cell>
        </row>
        <row r="3667">
          <cell r="C3667">
            <v>64</v>
          </cell>
          <cell r="F3667">
            <v>667720.76</v>
          </cell>
          <cell r="K3667">
            <v>39781.730000000003</v>
          </cell>
          <cell r="O3667">
            <v>129490.91</v>
          </cell>
          <cell r="U3667">
            <v>41426</v>
          </cell>
        </row>
        <row r="3668">
          <cell r="C3668">
            <v>66</v>
          </cell>
          <cell r="F3668">
            <v>265213.71999999997</v>
          </cell>
          <cell r="K3668">
            <v>15018.02</v>
          </cell>
          <cell r="O3668">
            <v>48884.2</v>
          </cell>
          <cell r="U3668">
            <v>41426</v>
          </cell>
        </row>
        <row r="3669">
          <cell r="C3669">
            <v>67</v>
          </cell>
          <cell r="F3669">
            <v>378.15</v>
          </cell>
          <cell r="K3669">
            <v>7.1</v>
          </cell>
          <cell r="O3669">
            <v>23.1</v>
          </cell>
          <cell r="U3669">
            <v>41426</v>
          </cell>
        </row>
        <row r="3670">
          <cell r="C3670">
            <v>68</v>
          </cell>
          <cell r="F3670">
            <v>37875.78</v>
          </cell>
          <cell r="K3670">
            <v>2318.5500000000002</v>
          </cell>
          <cell r="O3670">
            <v>7546.97</v>
          </cell>
          <cell r="U3670">
            <v>41426</v>
          </cell>
        </row>
        <row r="3671">
          <cell r="C3671">
            <v>64</v>
          </cell>
          <cell r="F3671">
            <v>19885.73</v>
          </cell>
          <cell r="K3671">
            <v>0</v>
          </cell>
          <cell r="O3671">
            <v>10649.83</v>
          </cell>
          <cell r="U3671">
            <v>41426</v>
          </cell>
        </row>
        <row r="3672">
          <cell r="C3672">
            <v>2</v>
          </cell>
          <cell r="F3672">
            <v>1.95</v>
          </cell>
          <cell r="K3672">
            <v>-0.06</v>
          </cell>
          <cell r="O3672">
            <v>-1.06</v>
          </cell>
          <cell r="U3672">
            <v>41426</v>
          </cell>
        </row>
        <row r="3673">
          <cell r="C3673">
            <v>16</v>
          </cell>
          <cell r="F3673">
            <v>-167.86</v>
          </cell>
          <cell r="K3673">
            <v>-3.57</v>
          </cell>
          <cell r="O3673">
            <v>-65.92</v>
          </cell>
          <cell r="U3673">
            <v>41426</v>
          </cell>
        </row>
        <row r="3674">
          <cell r="C3674">
            <v>4</v>
          </cell>
          <cell r="F3674">
            <v>9.5399999999999991</v>
          </cell>
          <cell r="K3674">
            <v>0.76</v>
          </cell>
          <cell r="O3674">
            <v>2.4700000000000002</v>
          </cell>
          <cell r="U3674">
            <v>41426</v>
          </cell>
        </row>
        <row r="3675">
          <cell r="C3675">
            <v>16</v>
          </cell>
          <cell r="F3675">
            <v>108.35</v>
          </cell>
          <cell r="K3675">
            <v>7.87</v>
          </cell>
          <cell r="O3675">
            <v>25.5</v>
          </cell>
          <cell r="U3675">
            <v>41426</v>
          </cell>
        </row>
        <row r="3676">
          <cell r="C3676">
            <v>2</v>
          </cell>
          <cell r="F3676">
            <v>47509.58</v>
          </cell>
          <cell r="K3676">
            <v>4274.46</v>
          </cell>
          <cell r="O3676">
            <v>13912.1</v>
          </cell>
          <cell r="U3676">
            <v>41426</v>
          </cell>
        </row>
        <row r="3677">
          <cell r="C3677">
            <v>15</v>
          </cell>
          <cell r="F3677">
            <v>3</v>
          </cell>
          <cell r="K3677">
            <v>0.01</v>
          </cell>
          <cell r="O3677">
            <v>0</v>
          </cell>
          <cell r="U3677">
            <v>41426</v>
          </cell>
        </row>
        <row r="3678">
          <cell r="C3678">
            <v>16</v>
          </cell>
          <cell r="F3678">
            <v>1491.44</v>
          </cell>
          <cell r="K3678">
            <v>125.4</v>
          </cell>
          <cell r="O3678">
            <v>407</v>
          </cell>
          <cell r="U3678">
            <v>41426</v>
          </cell>
        </row>
        <row r="3679">
          <cell r="C3679">
            <v>2</v>
          </cell>
          <cell r="F3679">
            <v>18.66</v>
          </cell>
          <cell r="K3679">
            <v>0.31</v>
          </cell>
          <cell r="O3679">
            <v>6.04</v>
          </cell>
          <cell r="U3679">
            <v>41426</v>
          </cell>
        </row>
        <row r="3680">
          <cell r="C3680">
            <v>2</v>
          </cell>
          <cell r="F3680">
            <v>227.24</v>
          </cell>
          <cell r="K3680">
            <v>0</v>
          </cell>
          <cell r="O3680">
            <v>0</v>
          </cell>
          <cell r="U3680">
            <v>41426</v>
          </cell>
        </row>
        <row r="3681">
          <cell r="C3681">
            <v>62</v>
          </cell>
          <cell r="F3681">
            <v>1546.08</v>
          </cell>
          <cell r="K3681">
            <v>0</v>
          </cell>
          <cell r="O3681">
            <v>0</v>
          </cell>
          <cell r="U3681">
            <v>41426</v>
          </cell>
        </row>
        <row r="3682">
          <cell r="C3682">
            <v>64</v>
          </cell>
          <cell r="F3682">
            <v>247.19</v>
          </cell>
          <cell r="K3682">
            <v>0</v>
          </cell>
          <cell r="O3682">
            <v>0</v>
          </cell>
          <cell r="U3682">
            <v>41426</v>
          </cell>
        </row>
        <row r="3683">
          <cell r="C3683">
            <v>66</v>
          </cell>
          <cell r="F3683">
            <v>87.12</v>
          </cell>
          <cell r="K3683">
            <v>0</v>
          </cell>
          <cell r="O3683">
            <v>0</v>
          </cell>
          <cell r="U3683">
            <v>41426</v>
          </cell>
        </row>
        <row r="3684">
          <cell r="C3684">
            <v>2</v>
          </cell>
          <cell r="F3684">
            <v>877</v>
          </cell>
          <cell r="K3684">
            <v>0</v>
          </cell>
          <cell r="O3684">
            <v>0</v>
          </cell>
          <cell r="U3684">
            <v>41426</v>
          </cell>
        </row>
        <row r="3685">
          <cell r="C3685">
            <v>16</v>
          </cell>
          <cell r="F3685">
            <v>13</v>
          </cell>
          <cell r="K3685">
            <v>0</v>
          </cell>
          <cell r="O3685">
            <v>0</v>
          </cell>
          <cell r="U3685">
            <v>41426</v>
          </cell>
        </row>
        <row r="3686">
          <cell r="C3686">
            <v>62</v>
          </cell>
          <cell r="F3686">
            <v>2803</v>
          </cell>
          <cell r="K3686">
            <v>0</v>
          </cell>
          <cell r="O3686">
            <v>0</v>
          </cell>
          <cell r="U3686">
            <v>41426</v>
          </cell>
        </row>
        <row r="3687">
          <cell r="C3687">
            <v>64</v>
          </cell>
          <cell r="F3687">
            <v>104</v>
          </cell>
          <cell r="K3687">
            <v>0</v>
          </cell>
          <cell r="O3687">
            <v>0</v>
          </cell>
          <cell r="U3687">
            <v>41426</v>
          </cell>
        </row>
        <row r="3688">
          <cell r="C3688">
            <v>66</v>
          </cell>
          <cell r="F3688">
            <v>78</v>
          </cell>
          <cell r="K3688">
            <v>0</v>
          </cell>
          <cell r="O3688">
            <v>0</v>
          </cell>
          <cell r="U3688">
            <v>41426</v>
          </cell>
        </row>
        <row r="3689">
          <cell r="C3689">
            <v>68</v>
          </cell>
          <cell r="F3689">
            <v>13</v>
          </cell>
          <cell r="K3689">
            <v>0</v>
          </cell>
          <cell r="O3689">
            <v>0</v>
          </cell>
          <cell r="U3689">
            <v>41426</v>
          </cell>
        </row>
        <row r="3690">
          <cell r="C3690">
            <v>62</v>
          </cell>
          <cell r="F3690">
            <v>12985.88</v>
          </cell>
          <cell r="K3690">
            <v>0</v>
          </cell>
          <cell r="O3690">
            <v>0</v>
          </cell>
          <cell r="U3690">
            <v>41426</v>
          </cell>
        </row>
        <row r="3691">
          <cell r="C3691">
            <v>64</v>
          </cell>
          <cell r="F3691">
            <v>3250</v>
          </cell>
          <cell r="K3691">
            <v>0</v>
          </cell>
          <cell r="O3691">
            <v>0</v>
          </cell>
          <cell r="U3691">
            <v>41426</v>
          </cell>
        </row>
        <row r="3692">
          <cell r="C3692">
            <v>66</v>
          </cell>
          <cell r="F3692">
            <v>13806</v>
          </cell>
          <cell r="K3692">
            <v>0</v>
          </cell>
          <cell r="O3692">
            <v>0</v>
          </cell>
          <cell r="U3692">
            <v>41426</v>
          </cell>
        </row>
        <row r="3693">
          <cell r="C3693">
            <v>1</v>
          </cell>
          <cell r="F3693">
            <v>21.74</v>
          </cell>
          <cell r="K3693">
            <v>1.38</v>
          </cell>
          <cell r="O3693">
            <v>4.4800000000000004</v>
          </cell>
          <cell r="U3693">
            <v>41426</v>
          </cell>
        </row>
        <row r="3694">
          <cell r="C3694">
            <v>2</v>
          </cell>
          <cell r="F3694">
            <v>304.36</v>
          </cell>
          <cell r="K3694">
            <v>19.32</v>
          </cell>
          <cell r="O3694">
            <v>62.72</v>
          </cell>
          <cell r="U3694">
            <v>41426</v>
          </cell>
        </row>
        <row r="3695">
          <cell r="C3695">
            <v>16</v>
          </cell>
          <cell r="F3695">
            <v>478.28</v>
          </cell>
          <cell r="K3695">
            <v>30.36</v>
          </cell>
          <cell r="O3695">
            <v>98.56</v>
          </cell>
          <cell r="U3695">
            <v>41426</v>
          </cell>
        </row>
        <row r="3696">
          <cell r="C3696">
            <v>0</v>
          </cell>
          <cell r="F3696">
            <v>1443.36</v>
          </cell>
          <cell r="K3696">
            <v>58.75</v>
          </cell>
          <cell r="O3696">
            <v>190.08</v>
          </cell>
          <cell r="U3696">
            <v>41426</v>
          </cell>
        </row>
        <row r="3697">
          <cell r="C3697">
            <v>1</v>
          </cell>
          <cell r="F3697">
            <v>121.86</v>
          </cell>
          <cell r="K3697">
            <v>4.42</v>
          </cell>
          <cell r="O3697">
            <v>14.3</v>
          </cell>
          <cell r="U3697">
            <v>41426</v>
          </cell>
        </row>
        <row r="3698">
          <cell r="C3698">
            <v>2</v>
          </cell>
          <cell r="F3698">
            <v>284.73</v>
          </cell>
          <cell r="K3698">
            <v>10.88</v>
          </cell>
          <cell r="O3698">
            <v>35.200000000000003</v>
          </cell>
          <cell r="U3698">
            <v>41426</v>
          </cell>
        </row>
        <row r="3699">
          <cell r="C3699">
            <v>4</v>
          </cell>
          <cell r="F3699">
            <v>8.27</v>
          </cell>
          <cell r="K3699">
            <v>0.34</v>
          </cell>
          <cell r="O3699">
            <v>1.1000000000000001</v>
          </cell>
          <cell r="U3699">
            <v>41426</v>
          </cell>
        </row>
        <row r="3700">
          <cell r="C3700">
            <v>16</v>
          </cell>
          <cell r="F3700">
            <v>19.41</v>
          </cell>
          <cell r="K3700">
            <v>0.68</v>
          </cell>
          <cell r="O3700">
            <v>2.2000000000000002</v>
          </cell>
          <cell r="U3700">
            <v>41426</v>
          </cell>
        </row>
        <row r="3701">
          <cell r="C3701">
            <v>0</v>
          </cell>
          <cell r="F3701">
            <v>11.7</v>
          </cell>
          <cell r="K3701">
            <v>0.35</v>
          </cell>
          <cell r="O3701">
            <v>1.1299999999999999</v>
          </cell>
          <cell r="U3701">
            <v>41426</v>
          </cell>
        </row>
        <row r="3702">
          <cell r="C3702">
            <v>1</v>
          </cell>
          <cell r="F3702">
            <v>1089.3399999999999</v>
          </cell>
          <cell r="K3702">
            <v>36.25</v>
          </cell>
          <cell r="O3702">
            <v>117.37</v>
          </cell>
          <cell r="U3702">
            <v>41426</v>
          </cell>
        </row>
        <row r="3703">
          <cell r="C3703">
            <v>2</v>
          </cell>
          <cell r="F3703">
            <v>571.07000000000005</v>
          </cell>
          <cell r="K3703">
            <v>22.25</v>
          </cell>
          <cell r="O3703">
            <v>72.260000000000005</v>
          </cell>
          <cell r="U3703">
            <v>41426</v>
          </cell>
        </row>
        <row r="3704">
          <cell r="C3704">
            <v>15</v>
          </cell>
          <cell r="F3704">
            <v>95.32</v>
          </cell>
          <cell r="K3704">
            <v>6.63</v>
          </cell>
          <cell r="O3704">
            <v>21.59</v>
          </cell>
          <cell r="U3704">
            <v>41426</v>
          </cell>
        </row>
        <row r="3705">
          <cell r="C3705">
            <v>15</v>
          </cell>
          <cell r="F3705">
            <v>703.96</v>
          </cell>
          <cell r="K3705">
            <v>26.48</v>
          </cell>
          <cell r="O3705">
            <v>86.19</v>
          </cell>
          <cell r="U3705">
            <v>41426</v>
          </cell>
        </row>
        <row r="3706">
          <cell r="C3706">
            <v>15</v>
          </cell>
          <cell r="F3706">
            <v>4941.1099999999997</v>
          </cell>
          <cell r="K3706">
            <v>252.88</v>
          </cell>
          <cell r="O3706">
            <v>823.21</v>
          </cell>
          <cell r="U3706">
            <v>41426</v>
          </cell>
        </row>
        <row r="3707">
          <cell r="C3707">
            <v>15</v>
          </cell>
          <cell r="F3707">
            <v>38.53</v>
          </cell>
          <cell r="K3707">
            <v>2.77</v>
          </cell>
          <cell r="O3707">
            <v>9.01</v>
          </cell>
          <cell r="U3707">
            <v>41426</v>
          </cell>
        </row>
        <row r="3708">
          <cell r="C3708">
            <v>0</v>
          </cell>
          <cell r="F3708">
            <v>520.53</v>
          </cell>
          <cell r="K3708">
            <v>37.53</v>
          </cell>
          <cell r="O3708">
            <v>122.15</v>
          </cell>
          <cell r="U3708">
            <v>41426</v>
          </cell>
        </row>
        <row r="3709">
          <cell r="C3709">
            <v>1</v>
          </cell>
          <cell r="F3709">
            <v>515.26</v>
          </cell>
          <cell r="K3709">
            <v>38</v>
          </cell>
          <cell r="O3709">
            <v>123.62</v>
          </cell>
          <cell r="U3709">
            <v>41426</v>
          </cell>
        </row>
        <row r="3710">
          <cell r="C3710">
            <v>2</v>
          </cell>
          <cell r="F3710">
            <v>14663.01</v>
          </cell>
          <cell r="K3710">
            <v>1120.1600000000001</v>
          </cell>
          <cell r="O3710">
            <v>3647.67</v>
          </cell>
          <cell r="U3710">
            <v>41426</v>
          </cell>
        </row>
        <row r="3711">
          <cell r="C3711">
            <v>4</v>
          </cell>
          <cell r="F3711">
            <v>894.63</v>
          </cell>
          <cell r="K3711">
            <v>71.37</v>
          </cell>
          <cell r="O3711">
            <v>232.45</v>
          </cell>
          <cell r="U3711">
            <v>41426</v>
          </cell>
        </row>
        <row r="3712">
          <cell r="C3712">
            <v>15</v>
          </cell>
          <cell r="F3712">
            <v>13.4</v>
          </cell>
          <cell r="K3712">
            <v>0.72</v>
          </cell>
          <cell r="O3712">
            <v>2.33</v>
          </cell>
          <cell r="U3712">
            <v>41426</v>
          </cell>
        </row>
        <row r="3713">
          <cell r="C3713">
            <v>16</v>
          </cell>
          <cell r="F3713">
            <v>3864.04</v>
          </cell>
          <cell r="K3713">
            <v>297.83</v>
          </cell>
          <cell r="O3713">
            <v>969.69</v>
          </cell>
          <cell r="U3713">
            <v>41426</v>
          </cell>
        </row>
        <row r="3714">
          <cell r="C3714">
            <v>17</v>
          </cell>
          <cell r="F3714">
            <v>44.13</v>
          </cell>
          <cell r="K3714">
            <v>2.84</v>
          </cell>
          <cell r="O3714">
            <v>9.2200000000000006</v>
          </cell>
          <cell r="U3714">
            <v>41426</v>
          </cell>
        </row>
        <row r="3715">
          <cell r="C3715">
            <v>18</v>
          </cell>
          <cell r="F3715">
            <v>105.59</v>
          </cell>
          <cell r="K3715">
            <v>7.08</v>
          </cell>
          <cell r="O3715">
            <v>23</v>
          </cell>
          <cell r="U3715">
            <v>41426</v>
          </cell>
        </row>
        <row r="3716">
          <cell r="C3716">
            <v>0</v>
          </cell>
          <cell r="F3716">
            <v>9825.64</v>
          </cell>
          <cell r="K3716">
            <v>501.03</v>
          </cell>
          <cell r="O3716">
            <v>1624.12</v>
          </cell>
          <cell r="U3716">
            <v>41426</v>
          </cell>
        </row>
        <row r="3717">
          <cell r="C3717">
            <v>1</v>
          </cell>
          <cell r="F3717">
            <v>4540.82</v>
          </cell>
          <cell r="K3717">
            <v>198.04</v>
          </cell>
          <cell r="O3717">
            <v>643.01</v>
          </cell>
          <cell r="U3717">
            <v>41426</v>
          </cell>
        </row>
        <row r="3718">
          <cell r="C3718">
            <v>2</v>
          </cell>
          <cell r="F3718">
            <v>11728.7</v>
          </cell>
          <cell r="K3718">
            <v>719.27</v>
          </cell>
          <cell r="O3718">
            <v>2337.2600000000002</v>
          </cell>
          <cell r="U3718">
            <v>41426</v>
          </cell>
        </row>
        <row r="3719">
          <cell r="C3719">
            <v>4</v>
          </cell>
          <cell r="F3719">
            <v>1283.72</v>
          </cell>
          <cell r="K3719">
            <v>87.54</v>
          </cell>
          <cell r="O3719">
            <v>284.55</v>
          </cell>
          <cell r="U3719">
            <v>41426</v>
          </cell>
        </row>
        <row r="3720">
          <cell r="C3720">
            <v>15</v>
          </cell>
          <cell r="F3720">
            <v>64.739999999999995</v>
          </cell>
          <cell r="K3720">
            <v>1.05</v>
          </cell>
          <cell r="O3720">
            <v>3.39</v>
          </cell>
          <cell r="U3720">
            <v>41426</v>
          </cell>
        </row>
        <row r="3721">
          <cell r="C3721">
            <v>16</v>
          </cell>
          <cell r="F3721">
            <v>2145.8200000000002</v>
          </cell>
          <cell r="K3721">
            <v>112.89</v>
          </cell>
          <cell r="O3721">
            <v>366.88</v>
          </cell>
          <cell r="U3721">
            <v>41426</v>
          </cell>
        </row>
        <row r="3722">
          <cell r="C3722">
            <v>17</v>
          </cell>
          <cell r="F3722">
            <v>16.32</v>
          </cell>
          <cell r="K3722">
            <v>0.7</v>
          </cell>
          <cell r="O3722">
            <v>2.2599999999999998</v>
          </cell>
          <cell r="U3722">
            <v>41426</v>
          </cell>
        </row>
        <row r="3723">
          <cell r="C3723">
            <v>18</v>
          </cell>
          <cell r="F3723">
            <v>22.4</v>
          </cell>
          <cell r="K3723">
            <v>1.2</v>
          </cell>
          <cell r="O3723">
            <v>3.9</v>
          </cell>
          <cell r="U3723">
            <v>41426</v>
          </cell>
        </row>
        <row r="3724">
          <cell r="C3724">
            <v>0</v>
          </cell>
          <cell r="F3724">
            <v>-86.67</v>
          </cell>
          <cell r="K3724">
            <v>0</v>
          </cell>
          <cell r="O3724">
            <v>0</v>
          </cell>
          <cell r="U3724">
            <v>41426</v>
          </cell>
        </row>
        <row r="3725">
          <cell r="C3725">
            <v>0</v>
          </cell>
          <cell r="F3725">
            <v>6.34</v>
          </cell>
          <cell r="K3725">
            <v>0.06</v>
          </cell>
          <cell r="O3725">
            <v>1.04</v>
          </cell>
          <cell r="U3725">
            <v>41426</v>
          </cell>
        </row>
        <row r="3726">
          <cell r="C3726">
            <v>2</v>
          </cell>
          <cell r="F3726">
            <v>24.51</v>
          </cell>
          <cell r="K3726">
            <v>0.27</v>
          </cell>
          <cell r="O3726">
            <v>5.29</v>
          </cell>
          <cell r="U3726">
            <v>41426</v>
          </cell>
        </row>
        <row r="3727">
          <cell r="C3727">
            <v>4</v>
          </cell>
          <cell r="F3727">
            <v>41.4</v>
          </cell>
          <cell r="K3727">
            <v>0.56000000000000005</v>
          </cell>
          <cell r="O3727">
            <v>10.28</v>
          </cell>
          <cell r="U3727">
            <v>41426</v>
          </cell>
        </row>
        <row r="3728">
          <cell r="C3728">
            <v>1</v>
          </cell>
          <cell r="F3728">
            <v>113.84</v>
          </cell>
          <cell r="K3728">
            <v>4.8</v>
          </cell>
          <cell r="O3728">
            <v>15.6</v>
          </cell>
          <cell r="U3728">
            <v>41426</v>
          </cell>
        </row>
        <row r="3729">
          <cell r="C3729">
            <v>2</v>
          </cell>
          <cell r="F3729">
            <v>261.31</v>
          </cell>
          <cell r="K3729">
            <v>10.3</v>
          </cell>
          <cell r="O3729">
            <v>33.450000000000003</v>
          </cell>
          <cell r="U3729">
            <v>41426</v>
          </cell>
        </row>
        <row r="3730">
          <cell r="C3730">
            <v>0</v>
          </cell>
          <cell r="F3730">
            <v>10658022.550000001</v>
          </cell>
          <cell r="K3730">
            <v>953055.45</v>
          </cell>
          <cell r="O3730">
            <v>3102019.22</v>
          </cell>
          <cell r="U3730">
            <v>41426</v>
          </cell>
        </row>
        <row r="3731">
          <cell r="C3731">
            <v>1</v>
          </cell>
          <cell r="F3731">
            <v>108685.8</v>
          </cell>
          <cell r="K3731">
            <v>9392.09</v>
          </cell>
          <cell r="O3731">
            <v>30570.43</v>
          </cell>
          <cell r="U3731">
            <v>41426</v>
          </cell>
        </row>
        <row r="3732">
          <cell r="C3732">
            <v>16</v>
          </cell>
          <cell r="F3732">
            <v>23.42</v>
          </cell>
          <cell r="K3732">
            <v>1.34</v>
          </cell>
          <cell r="O3732">
            <v>4.37</v>
          </cell>
          <cell r="U3732">
            <v>41426</v>
          </cell>
        </row>
        <row r="3733">
          <cell r="C3733">
            <v>60</v>
          </cell>
          <cell r="F3733">
            <v>192.39</v>
          </cell>
          <cell r="K3733">
            <v>17.96</v>
          </cell>
          <cell r="O3733">
            <v>57.71</v>
          </cell>
          <cell r="U3733">
            <v>41426</v>
          </cell>
        </row>
        <row r="3734">
          <cell r="C3734">
            <v>0</v>
          </cell>
          <cell r="F3734">
            <v>-160372.60999999999</v>
          </cell>
          <cell r="K3734">
            <v>-4629.17</v>
          </cell>
          <cell r="O3734">
            <v>-46890.31</v>
          </cell>
          <cell r="U3734">
            <v>41426</v>
          </cell>
        </row>
        <row r="3735">
          <cell r="C3735">
            <v>1</v>
          </cell>
          <cell r="F3735">
            <v>-475.83</v>
          </cell>
          <cell r="K3735">
            <v>-5.72</v>
          </cell>
          <cell r="O3735">
            <v>-126.81</v>
          </cell>
          <cell r="U3735">
            <v>41426</v>
          </cell>
        </row>
        <row r="3736">
          <cell r="C3736">
            <v>0</v>
          </cell>
          <cell r="F3736">
            <v>1412.48</v>
          </cell>
          <cell r="K3736">
            <v>0</v>
          </cell>
          <cell r="O3736">
            <v>436.71</v>
          </cell>
          <cell r="U3736">
            <v>41426</v>
          </cell>
        </row>
        <row r="3737">
          <cell r="C3737">
            <v>0</v>
          </cell>
          <cell r="F3737">
            <v>1529.15</v>
          </cell>
          <cell r="K3737">
            <v>140.5</v>
          </cell>
          <cell r="O3737">
            <v>428.71</v>
          </cell>
          <cell r="U3737">
            <v>41426</v>
          </cell>
        </row>
        <row r="3738">
          <cell r="C3738">
            <v>0</v>
          </cell>
          <cell r="F3738">
            <v>1245.8800000000001</v>
          </cell>
          <cell r="K3738">
            <v>0</v>
          </cell>
          <cell r="O3738">
            <v>417.51</v>
          </cell>
          <cell r="U3738">
            <v>41426</v>
          </cell>
        </row>
        <row r="3739">
          <cell r="C3739">
            <v>0</v>
          </cell>
          <cell r="F3739">
            <v>155611.17000000001</v>
          </cell>
          <cell r="K3739">
            <v>4477.34</v>
          </cell>
          <cell r="O3739">
            <v>45247.040000000001</v>
          </cell>
          <cell r="U3739">
            <v>41426</v>
          </cell>
        </row>
        <row r="3740">
          <cell r="C3740">
            <v>1</v>
          </cell>
          <cell r="F3740">
            <v>292.27999999999997</v>
          </cell>
          <cell r="K3740">
            <v>3.66</v>
          </cell>
          <cell r="O3740">
            <v>67.91</v>
          </cell>
          <cell r="U3740">
            <v>41426</v>
          </cell>
        </row>
        <row r="3741">
          <cell r="C3741">
            <v>15</v>
          </cell>
          <cell r="F3741">
            <v>53.51</v>
          </cell>
          <cell r="K3741">
            <v>9.14</v>
          </cell>
          <cell r="O3741">
            <v>29.75</v>
          </cell>
          <cell r="U3741">
            <v>41426</v>
          </cell>
        </row>
        <row r="3742">
          <cell r="C3742">
            <v>15</v>
          </cell>
          <cell r="F3742">
            <v>5.52</v>
          </cell>
          <cell r="K3742">
            <v>0.35</v>
          </cell>
          <cell r="O3742">
            <v>1.1299999999999999</v>
          </cell>
          <cell r="U3742">
            <v>41426</v>
          </cell>
        </row>
        <row r="3743">
          <cell r="C3743">
            <v>15</v>
          </cell>
          <cell r="F3743">
            <v>390.53</v>
          </cell>
          <cell r="K3743">
            <v>66.69</v>
          </cell>
          <cell r="O3743">
            <v>217.06</v>
          </cell>
          <cell r="U3743">
            <v>41426</v>
          </cell>
        </row>
        <row r="3744">
          <cell r="C3744">
            <v>2</v>
          </cell>
          <cell r="F3744">
            <v>2649.96</v>
          </cell>
          <cell r="K3744">
            <v>147.56</v>
          </cell>
          <cell r="O3744">
            <v>480.35</v>
          </cell>
          <cell r="U3744">
            <v>41426</v>
          </cell>
        </row>
        <row r="3745">
          <cell r="C3745">
            <v>15</v>
          </cell>
          <cell r="F3745">
            <v>14699.33</v>
          </cell>
          <cell r="K3745">
            <v>891.61</v>
          </cell>
          <cell r="O3745">
            <v>2902.19</v>
          </cell>
          <cell r="U3745">
            <v>41426</v>
          </cell>
        </row>
        <row r="3746">
          <cell r="C3746">
            <v>15</v>
          </cell>
          <cell r="F3746">
            <v>346.47</v>
          </cell>
          <cell r="K3746">
            <v>15.28</v>
          </cell>
          <cell r="O3746">
            <v>49.7</v>
          </cell>
          <cell r="U3746">
            <v>41426</v>
          </cell>
        </row>
        <row r="3747">
          <cell r="C3747">
            <v>15</v>
          </cell>
          <cell r="F3747">
            <v>416.07</v>
          </cell>
          <cell r="K3747">
            <v>24.65</v>
          </cell>
          <cell r="O3747">
            <v>80.069999999999993</v>
          </cell>
          <cell r="U3747">
            <v>41426</v>
          </cell>
        </row>
        <row r="3748">
          <cell r="C3748">
            <v>2</v>
          </cell>
          <cell r="F3748">
            <v>21.3</v>
          </cell>
          <cell r="K3748">
            <v>1.38</v>
          </cell>
          <cell r="O3748">
            <v>4.4800000000000004</v>
          </cell>
          <cell r="U3748">
            <v>41426</v>
          </cell>
        </row>
        <row r="3749">
          <cell r="C3749">
            <v>15</v>
          </cell>
          <cell r="F3749">
            <v>2397.25</v>
          </cell>
          <cell r="K3749">
            <v>121.56</v>
          </cell>
          <cell r="O3749">
            <v>395.32</v>
          </cell>
          <cell r="U3749">
            <v>41426</v>
          </cell>
        </row>
        <row r="3750">
          <cell r="C3750">
            <v>2</v>
          </cell>
          <cell r="F3750">
            <v>49.86</v>
          </cell>
          <cell r="K3750">
            <v>3</v>
          </cell>
          <cell r="O3750">
            <v>9.7100000000000009</v>
          </cell>
          <cell r="U3750">
            <v>41426</v>
          </cell>
        </row>
        <row r="3751">
          <cell r="C3751">
            <v>15</v>
          </cell>
          <cell r="F3751">
            <v>88800.1</v>
          </cell>
          <cell r="K3751">
            <v>6254.26</v>
          </cell>
          <cell r="O3751">
            <v>20356.919999999998</v>
          </cell>
          <cell r="U3751">
            <v>41426</v>
          </cell>
        </row>
        <row r="3752">
          <cell r="C3752">
            <v>15</v>
          </cell>
          <cell r="F3752">
            <v>8.23</v>
          </cell>
          <cell r="K3752">
            <v>0.12</v>
          </cell>
          <cell r="O3752">
            <v>2.39</v>
          </cell>
          <cell r="U3752">
            <v>41426</v>
          </cell>
        </row>
        <row r="3753">
          <cell r="C3753">
            <v>2</v>
          </cell>
          <cell r="F3753">
            <v>1446.17</v>
          </cell>
          <cell r="K3753">
            <v>28.3</v>
          </cell>
          <cell r="O3753">
            <v>92.12</v>
          </cell>
          <cell r="U3753">
            <v>41426</v>
          </cell>
        </row>
        <row r="3754">
          <cell r="C3754">
            <v>15</v>
          </cell>
          <cell r="F3754">
            <v>7512.25</v>
          </cell>
          <cell r="K3754">
            <v>209.39</v>
          </cell>
          <cell r="O3754">
            <v>681.55</v>
          </cell>
          <cell r="U3754">
            <v>41426</v>
          </cell>
        </row>
        <row r="3755">
          <cell r="C3755">
            <v>15</v>
          </cell>
          <cell r="F3755">
            <v>34.950000000000003</v>
          </cell>
          <cell r="K3755">
            <v>1.23</v>
          </cell>
          <cell r="O3755">
            <v>4.01</v>
          </cell>
          <cell r="U3755">
            <v>41426</v>
          </cell>
        </row>
        <row r="3756">
          <cell r="C3756">
            <v>2</v>
          </cell>
          <cell r="F3756">
            <v>2025.11</v>
          </cell>
          <cell r="K3756">
            <v>47.71</v>
          </cell>
          <cell r="O3756">
            <v>155.24</v>
          </cell>
          <cell r="U3756">
            <v>41426</v>
          </cell>
        </row>
        <row r="3757">
          <cell r="C3757">
            <v>15</v>
          </cell>
          <cell r="F3757">
            <v>8624.6200000000008</v>
          </cell>
          <cell r="K3757">
            <v>346.66</v>
          </cell>
          <cell r="O3757">
            <v>1128.4000000000001</v>
          </cell>
          <cell r="U3757">
            <v>41426</v>
          </cell>
        </row>
        <row r="3758">
          <cell r="C3758">
            <v>15</v>
          </cell>
          <cell r="F3758">
            <v>3848.35</v>
          </cell>
          <cell r="K3758">
            <v>221.72</v>
          </cell>
          <cell r="O3758">
            <v>721.7</v>
          </cell>
          <cell r="U3758">
            <v>41426</v>
          </cell>
        </row>
        <row r="3759">
          <cell r="C3759">
            <v>15</v>
          </cell>
          <cell r="F3759">
            <v>130.34</v>
          </cell>
          <cell r="K3759">
            <v>18.71</v>
          </cell>
          <cell r="O3759">
            <v>60.92</v>
          </cell>
          <cell r="U3759">
            <v>41426</v>
          </cell>
        </row>
        <row r="3760">
          <cell r="C3760">
            <v>0</v>
          </cell>
          <cell r="F3760">
            <v>81.41</v>
          </cell>
          <cell r="K3760">
            <v>6.14</v>
          </cell>
          <cell r="O3760">
            <v>20.05</v>
          </cell>
          <cell r="U3760">
            <v>41426</v>
          </cell>
        </row>
        <row r="3761">
          <cell r="C3761">
            <v>2</v>
          </cell>
          <cell r="F3761">
            <v>257.60000000000002</v>
          </cell>
          <cell r="K3761">
            <v>26.97</v>
          </cell>
          <cell r="O3761">
            <v>87.85</v>
          </cell>
          <cell r="U3761">
            <v>41426</v>
          </cell>
        </row>
        <row r="3762">
          <cell r="C3762">
            <v>16</v>
          </cell>
          <cell r="F3762">
            <v>11.21</v>
          </cell>
          <cell r="K3762">
            <v>1.37</v>
          </cell>
          <cell r="O3762">
            <v>4.45</v>
          </cell>
          <cell r="U3762">
            <v>41426</v>
          </cell>
        </row>
        <row r="3763">
          <cell r="C3763">
            <v>2</v>
          </cell>
          <cell r="F3763">
            <v>88.86</v>
          </cell>
          <cell r="K3763">
            <v>6.04</v>
          </cell>
          <cell r="O3763">
            <v>19.670000000000002</v>
          </cell>
          <cell r="U3763">
            <v>41426</v>
          </cell>
        </row>
        <row r="3764">
          <cell r="C3764">
            <v>16</v>
          </cell>
          <cell r="F3764">
            <v>2017.59</v>
          </cell>
          <cell r="K3764">
            <v>139.81</v>
          </cell>
          <cell r="O3764">
            <v>455.04</v>
          </cell>
          <cell r="U3764">
            <v>41426</v>
          </cell>
        </row>
        <row r="3765">
          <cell r="C3765">
            <v>16</v>
          </cell>
          <cell r="F3765">
            <v>0</v>
          </cell>
          <cell r="K3765">
            <v>0</v>
          </cell>
          <cell r="O3765">
            <v>0</v>
          </cell>
          <cell r="U3765">
            <v>41426</v>
          </cell>
        </row>
        <row r="3766">
          <cell r="C3766">
            <v>0</v>
          </cell>
          <cell r="F3766">
            <v>38.36</v>
          </cell>
          <cell r="K3766">
            <v>2.76</v>
          </cell>
          <cell r="O3766">
            <v>9.01</v>
          </cell>
          <cell r="U3766">
            <v>41426</v>
          </cell>
        </row>
        <row r="3767">
          <cell r="C3767">
            <v>2</v>
          </cell>
          <cell r="F3767">
            <v>24.99</v>
          </cell>
          <cell r="K3767">
            <v>1.58</v>
          </cell>
          <cell r="O3767">
            <v>5.14</v>
          </cell>
          <cell r="U3767">
            <v>41426</v>
          </cell>
        </row>
        <row r="3768">
          <cell r="C3768">
            <v>15</v>
          </cell>
          <cell r="F3768">
            <v>41.94</v>
          </cell>
          <cell r="K3768">
            <v>3.99</v>
          </cell>
          <cell r="O3768">
            <v>13.02</v>
          </cell>
          <cell r="U3768">
            <v>41426</v>
          </cell>
        </row>
        <row r="3769">
          <cell r="C3769">
            <v>15</v>
          </cell>
          <cell r="F3769">
            <v>59.2</v>
          </cell>
          <cell r="K3769">
            <v>4.18</v>
          </cell>
          <cell r="O3769">
            <v>13.63</v>
          </cell>
          <cell r="U3769">
            <v>41426</v>
          </cell>
        </row>
        <row r="3770">
          <cell r="C3770">
            <v>0</v>
          </cell>
          <cell r="F3770">
            <v>21.3</v>
          </cell>
          <cell r="K3770">
            <v>1.43</v>
          </cell>
          <cell r="O3770">
            <v>4.6399999999999997</v>
          </cell>
          <cell r="U3770">
            <v>41426</v>
          </cell>
        </row>
        <row r="3771">
          <cell r="C3771">
            <v>2</v>
          </cell>
          <cell r="F3771">
            <v>34.97</v>
          </cell>
          <cell r="K3771">
            <v>3.06</v>
          </cell>
          <cell r="O3771">
            <v>9.9499999999999993</v>
          </cell>
          <cell r="U3771">
            <v>41426</v>
          </cell>
        </row>
        <row r="3772">
          <cell r="C3772">
            <v>15</v>
          </cell>
          <cell r="F3772">
            <v>12.1</v>
          </cell>
          <cell r="K3772">
            <v>0.9</v>
          </cell>
          <cell r="O3772">
            <v>2.94</v>
          </cell>
          <cell r="U3772">
            <v>41426</v>
          </cell>
        </row>
        <row r="3773">
          <cell r="C3773">
            <v>16</v>
          </cell>
          <cell r="F3773">
            <v>13.14</v>
          </cell>
          <cell r="K3773">
            <v>1.08</v>
          </cell>
          <cell r="O3773">
            <v>3.52</v>
          </cell>
          <cell r="U3773">
            <v>41426</v>
          </cell>
        </row>
        <row r="3774">
          <cell r="C3774">
            <v>2</v>
          </cell>
          <cell r="F3774">
            <v>11.61</v>
          </cell>
          <cell r="K3774">
            <v>1.37</v>
          </cell>
          <cell r="O3774">
            <v>4.45</v>
          </cell>
          <cell r="U3774">
            <v>41426</v>
          </cell>
        </row>
        <row r="3775">
          <cell r="C3775">
            <v>15</v>
          </cell>
          <cell r="F3775">
            <v>64.7</v>
          </cell>
          <cell r="K3775">
            <v>4.8499999999999996</v>
          </cell>
          <cell r="O3775">
            <v>15.77</v>
          </cell>
          <cell r="U3775">
            <v>41426</v>
          </cell>
        </row>
        <row r="3776">
          <cell r="C3776">
            <v>15</v>
          </cell>
          <cell r="F3776">
            <v>2794.48</v>
          </cell>
          <cell r="K3776">
            <v>477.78</v>
          </cell>
          <cell r="O3776">
            <v>1524.11</v>
          </cell>
          <cell r="U3776">
            <v>41426</v>
          </cell>
        </row>
        <row r="3777">
          <cell r="C3777">
            <v>2</v>
          </cell>
          <cell r="F3777">
            <v>1.28</v>
          </cell>
          <cell r="K3777">
            <v>0.16</v>
          </cell>
          <cell r="O3777">
            <v>0.5</v>
          </cell>
          <cell r="U3777">
            <v>41426</v>
          </cell>
        </row>
        <row r="3778">
          <cell r="C3778">
            <v>15</v>
          </cell>
          <cell r="F3778">
            <v>4501.1899999999996</v>
          </cell>
          <cell r="K3778">
            <v>533.79</v>
          </cell>
          <cell r="O3778">
            <v>1734.66</v>
          </cell>
          <cell r="U3778">
            <v>41426</v>
          </cell>
        </row>
        <row r="3779">
          <cell r="C3779">
            <v>62</v>
          </cell>
          <cell r="F3779">
            <v>57101.33</v>
          </cell>
          <cell r="K3779">
            <v>8788.99</v>
          </cell>
          <cell r="O3779">
            <v>28608.48</v>
          </cell>
          <cell r="U3779">
            <v>41426</v>
          </cell>
        </row>
        <row r="3780">
          <cell r="C3780">
            <v>64</v>
          </cell>
          <cell r="F3780">
            <v>370774.07</v>
          </cell>
          <cell r="K3780">
            <v>57150.16</v>
          </cell>
          <cell r="O3780">
            <v>186025.88</v>
          </cell>
          <cell r="U3780">
            <v>41426</v>
          </cell>
        </row>
        <row r="3781">
          <cell r="C3781">
            <v>66</v>
          </cell>
          <cell r="F3781">
            <v>35635.46</v>
          </cell>
          <cell r="K3781">
            <v>5349.01</v>
          </cell>
          <cell r="O3781">
            <v>17411.22</v>
          </cell>
          <cell r="U3781">
            <v>41426</v>
          </cell>
        </row>
        <row r="3782">
          <cell r="C3782">
            <v>92</v>
          </cell>
          <cell r="F3782">
            <v>-7132.54</v>
          </cell>
          <cell r="K3782">
            <v>0</v>
          </cell>
          <cell r="O3782">
            <v>0</v>
          </cell>
          <cell r="U3782">
            <v>41426</v>
          </cell>
        </row>
        <row r="3783">
          <cell r="C3783">
            <v>94</v>
          </cell>
          <cell r="F3783">
            <v>-1168.99</v>
          </cell>
          <cell r="K3783">
            <v>0</v>
          </cell>
          <cell r="O3783">
            <v>0</v>
          </cell>
          <cell r="U3783">
            <v>41426</v>
          </cell>
        </row>
        <row r="3784">
          <cell r="C3784">
            <v>64</v>
          </cell>
          <cell r="F3784">
            <v>50091.35</v>
          </cell>
          <cell r="K3784">
            <v>6051.36</v>
          </cell>
          <cell r="O3784">
            <v>19697.41</v>
          </cell>
          <cell r="U3784">
            <v>41426</v>
          </cell>
        </row>
        <row r="3785">
          <cell r="C3785">
            <v>62</v>
          </cell>
          <cell r="F3785">
            <v>77648.5</v>
          </cell>
          <cell r="K3785">
            <v>3637.52</v>
          </cell>
          <cell r="O3785">
            <v>11840.26</v>
          </cell>
          <cell r="U3785">
            <v>41426</v>
          </cell>
        </row>
        <row r="3786">
          <cell r="C3786">
            <v>64</v>
          </cell>
          <cell r="F3786">
            <v>342342.19</v>
          </cell>
          <cell r="K3786">
            <v>26609.86</v>
          </cell>
          <cell r="O3786">
            <v>86616.09</v>
          </cell>
          <cell r="U3786">
            <v>41426</v>
          </cell>
        </row>
        <row r="3787">
          <cell r="C3787">
            <v>66</v>
          </cell>
          <cell r="F3787">
            <v>26029.46</v>
          </cell>
          <cell r="K3787">
            <v>1304.6600000000001</v>
          </cell>
          <cell r="O3787">
            <v>4246.71</v>
          </cell>
          <cell r="U3787">
            <v>41426</v>
          </cell>
        </row>
        <row r="3788">
          <cell r="C3788">
            <v>64</v>
          </cell>
          <cell r="F3788">
            <v>81882.05</v>
          </cell>
          <cell r="K3788">
            <v>12591.18</v>
          </cell>
          <cell r="O3788">
            <v>40984.769999999997</v>
          </cell>
          <cell r="U3788">
            <v>41426</v>
          </cell>
        </row>
        <row r="3789">
          <cell r="C3789">
            <v>66</v>
          </cell>
          <cell r="F3789">
            <v>73700</v>
          </cell>
          <cell r="K3789">
            <v>11344.25</v>
          </cell>
          <cell r="O3789">
            <v>36925.949999999997</v>
          </cell>
          <cell r="U3789">
            <v>41426</v>
          </cell>
        </row>
        <row r="3790">
          <cell r="C3790">
            <v>64</v>
          </cell>
          <cell r="F3790">
            <v>70257.16</v>
          </cell>
          <cell r="K3790">
            <v>8204.0400000000009</v>
          </cell>
          <cell r="O3790">
            <v>26704.45</v>
          </cell>
          <cell r="U3790">
            <v>41426</v>
          </cell>
        </row>
        <row r="3791">
          <cell r="C3791">
            <v>64</v>
          </cell>
          <cell r="F3791">
            <v>81173.03</v>
          </cell>
          <cell r="K3791">
            <v>4790.12</v>
          </cell>
          <cell r="O3791">
            <v>15592.01</v>
          </cell>
          <cell r="U3791">
            <v>41426</v>
          </cell>
        </row>
        <row r="3792">
          <cell r="C3792">
            <v>66</v>
          </cell>
          <cell r="F3792">
            <v>56572.88</v>
          </cell>
          <cell r="K3792">
            <v>4216.28</v>
          </cell>
          <cell r="O3792">
            <v>13724.13</v>
          </cell>
          <cell r="U3792">
            <v>41426</v>
          </cell>
        </row>
        <row r="3793">
          <cell r="C3793">
            <v>64</v>
          </cell>
          <cell r="F3793">
            <v>19843</v>
          </cell>
          <cell r="K3793">
            <v>0</v>
          </cell>
          <cell r="O3793">
            <v>12997.13</v>
          </cell>
          <cell r="U3793">
            <v>41426</v>
          </cell>
        </row>
        <row r="3794">
          <cell r="C3794">
            <v>64</v>
          </cell>
          <cell r="F3794">
            <v>14129.64</v>
          </cell>
          <cell r="K3794">
            <v>0</v>
          </cell>
          <cell r="O3794">
            <v>8918.59</v>
          </cell>
          <cell r="U3794">
            <v>41426</v>
          </cell>
        </row>
        <row r="3795">
          <cell r="C3795">
            <v>15</v>
          </cell>
          <cell r="F3795">
            <v>72.98</v>
          </cell>
          <cell r="K3795">
            <v>12.46</v>
          </cell>
          <cell r="O3795">
            <v>40.57</v>
          </cell>
          <cell r="U3795">
            <v>41426</v>
          </cell>
        </row>
        <row r="3796">
          <cell r="C3796">
            <v>0</v>
          </cell>
          <cell r="F3796">
            <v>80.88</v>
          </cell>
          <cell r="K3796">
            <v>13.81</v>
          </cell>
          <cell r="O3796">
            <v>44.99</v>
          </cell>
          <cell r="U3796">
            <v>41426</v>
          </cell>
        </row>
        <row r="3797">
          <cell r="C3797">
            <v>2</v>
          </cell>
          <cell r="F3797">
            <v>376.61</v>
          </cell>
          <cell r="K3797">
            <v>64.23</v>
          </cell>
          <cell r="O3797">
            <v>209.27</v>
          </cell>
          <cell r="U3797">
            <v>41426</v>
          </cell>
        </row>
        <row r="3798">
          <cell r="C3798">
            <v>4</v>
          </cell>
          <cell r="F3798">
            <v>71.89</v>
          </cell>
          <cell r="K3798">
            <v>12.29</v>
          </cell>
          <cell r="O3798">
            <v>39.94</v>
          </cell>
          <cell r="U3798">
            <v>41426</v>
          </cell>
        </row>
        <row r="3799">
          <cell r="C3799">
            <v>15</v>
          </cell>
          <cell r="F3799">
            <v>71.63</v>
          </cell>
          <cell r="K3799">
            <v>12.23</v>
          </cell>
          <cell r="O3799">
            <v>39.81</v>
          </cell>
          <cell r="U3799">
            <v>41426</v>
          </cell>
        </row>
        <row r="3800">
          <cell r="C3800">
            <v>16</v>
          </cell>
          <cell r="F3800">
            <v>31.94</v>
          </cell>
          <cell r="K3800">
            <v>5.45</v>
          </cell>
          <cell r="O3800">
            <v>17.75</v>
          </cell>
          <cell r="U3800">
            <v>41426</v>
          </cell>
        </row>
        <row r="3801">
          <cell r="C3801">
            <v>2</v>
          </cell>
          <cell r="F3801">
            <v>107.12</v>
          </cell>
          <cell r="K3801">
            <v>18.29</v>
          </cell>
          <cell r="O3801">
            <v>59.56</v>
          </cell>
          <cell r="U3801">
            <v>41426</v>
          </cell>
        </row>
        <row r="3802">
          <cell r="C3802">
            <v>15</v>
          </cell>
          <cell r="F3802">
            <v>1617.61</v>
          </cell>
          <cell r="K3802">
            <v>276.20999999999998</v>
          </cell>
          <cell r="O3802">
            <v>899.21</v>
          </cell>
          <cell r="U3802">
            <v>41426</v>
          </cell>
        </row>
        <row r="3803">
          <cell r="C3803">
            <v>15</v>
          </cell>
          <cell r="F3803">
            <v>133.49</v>
          </cell>
          <cell r="K3803">
            <v>6.47</v>
          </cell>
          <cell r="O3803">
            <v>83.88</v>
          </cell>
          <cell r="U3803">
            <v>41426</v>
          </cell>
        </row>
        <row r="3804">
          <cell r="C3804">
            <v>16</v>
          </cell>
          <cell r="F3804">
            <v>758.4</v>
          </cell>
          <cell r="K3804">
            <v>0</v>
          </cell>
          <cell r="O3804">
            <v>329.6</v>
          </cell>
          <cell r="U3804">
            <v>41426</v>
          </cell>
        </row>
        <row r="3805">
          <cell r="C3805">
            <v>64</v>
          </cell>
          <cell r="F3805">
            <v>9976.49</v>
          </cell>
          <cell r="K3805">
            <v>194.96</v>
          </cell>
          <cell r="O3805">
            <v>3665.2</v>
          </cell>
          <cell r="U3805">
            <v>41456</v>
          </cell>
        </row>
        <row r="3806">
          <cell r="C3806">
            <v>68</v>
          </cell>
          <cell r="F3806">
            <v>16832.349999999999</v>
          </cell>
          <cell r="K3806">
            <v>362.22</v>
          </cell>
          <cell r="O3806">
            <v>6809.48</v>
          </cell>
          <cell r="U3806">
            <v>41456</v>
          </cell>
        </row>
        <row r="3807">
          <cell r="C3807">
            <v>62</v>
          </cell>
          <cell r="F3807">
            <v>49906.84</v>
          </cell>
          <cell r="K3807">
            <v>1066.46</v>
          </cell>
          <cell r="O3807">
            <v>20048.8</v>
          </cell>
          <cell r="U3807">
            <v>41456</v>
          </cell>
        </row>
        <row r="3808">
          <cell r="C3808">
            <v>64</v>
          </cell>
          <cell r="F3808">
            <v>8829.0499999999993</v>
          </cell>
          <cell r="K3808">
            <v>161.99</v>
          </cell>
          <cell r="O3808">
            <v>3045.38</v>
          </cell>
          <cell r="U3808">
            <v>41456</v>
          </cell>
        </row>
        <row r="3809">
          <cell r="C3809">
            <v>66</v>
          </cell>
          <cell r="F3809">
            <v>61103.98</v>
          </cell>
          <cell r="K3809">
            <v>1288.23</v>
          </cell>
          <cell r="O3809">
            <v>24217.99</v>
          </cell>
          <cell r="U3809">
            <v>41456</v>
          </cell>
        </row>
        <row r="3810">
          <cell r="C3810">
            <v>62</v>
          </cell>
          <cell r="F3810">
            <v>1132.6199999999999</v>
          </cell>
          <cell r="K3810">
            <v>15.45</v>
          </cell>
          <cell r="O3810">
            <v>290.45</v>
          </cell>
          <cell r="U3810">
            <v>41456</v>
          </cell>
        </row>
        <row r="3811">
          <cell r="C3811">
            <v>64</v>
          </cell>
          <cell r="F3811">
            <v>5226.28</v>
          </cell>
          <cell r="K3811">
            <v>81.650000000000006</v>
          </cell>
          <cell r="O3811">
            <v>1535</v>
          </cell>
          <cell r="U3811">
            <v>41456</v>
          </cell>
        </row>
        <row r="3812">
          <cell r="C3812">
            <v>67</v>
          </cell>
          <cell r="F3812">
            <v>7571.74</v>
          </cell>
          <cell r="K3812">
            <v>143.72</v>
          </cell>
          <cell r="O3812">
            <v>2701.78</v>
          </cell>
          <cell r="U3812">
            <v>41456</v>
          </cell>
        </row>
        <row r="3813">
          <cell r="C3813">
            <v>62</v>
          </cell>
          <cell r="F3813">
            <v>1023.33</v>
          </cell>
          <cell r="K3813">
            <v>15.35</v>
          </cell>
          <cell r="O3813">
            <v>288.61</v>
          </cell>
          <cell r="U3813">
            <v>41456</v>
          </cell>
        </row>
        <row r="3814">
          <cell r="C3814">
            <v>64</v>
          </cell>
          <cell r="F3814">
            <v>8041.11</v>
          </cell>
          <cell r="K3814">
            <v>209.07</v>
          </cell>
          <cell r="O3814">
            <v>3930.33</v>
          </cell>
          <cell r="U3814">
            <v>41456</v>
          </cell>
        </row>
        <row r="3815">
          <cell r="C3815">
            <v>1</v>
          </cell>
          <cell r="F3815">
            <v>24776.2</v>
          </cell>
          <cell r="K3815">
            <v>416.91</v>
          </cell>
          <cell r="O3815">
            <v>7837.1</v>
          </cell>
          <cell r="U3815">
            <v>41456</v>
          </cell>
        </row>
        <row r="3816">
          <cell r="C3816">
            <v>2</v>
          </cell>
          <cell r="F3816">
            <v>5680993.75</v>
          </cell>
          <cell r="K3816">
            <v>99641.01</v>
          </cell>
          <cell r="O3816">
            <v>1862361.96</v>
          </cell>
          <cell r="U3816">
            <v>41456</v>
          </cell>
        </row>
        <row r="3817">
          <cell r="C3817">
            <v>4</v>
          </cell>
          <cell r="F3817">
            <v>313114.38</v>
          </cell>
          <cell r="K3817">
            <v>5516.93</v>
          </cell>
          <cell r="O3817">
            <v>102185.12</v>
          </cell>
          <cell r="U3817">
            <v>41456</v>
          </cell>
        </row>
        <row r="3818">
          <cell r="C3818">
            <v>15</v>
          </cell>
          <cell r="F3818">
            <v>7779.49</v>
          </cell>
          <cell r="K3818">
            <v>120.81</v>
          </cell>
          <cell r="O3818">
            <v>2271.1</v>
          </cell>
          <cell r="U3818">
            <v>41456</v>
          </cell>
        </row>
        <row r="3819">
          <cell r="C3819">
            <v>16</v>
          </cell>
          <cell r="F3819">
            <v>481993.41</v>
          </cell>
          <cell r="K3819">
            <v>8166.84</v>
          </cell>
          <cell r="O3819">
            <v>151435.85</v>
          </cell>
          <cell r="U3819">
            <v>41456</v>
          </cell>
        </row>
        <row r="3820">
          <cell r="C3820">
            <v>17</v>
          </cell>
          <cell r="F3820">
            <v>68.36</v>
          </cell>
          <cell r="K3820">
            <v>0.51</v>
          </cell>
          <cell r="O3820">
            <v>9.66</v>
          </cell>
          <cell r="U3820">
            <v>41456</v>
          </cell>
        </row>
        <row r="3821">
          <cell r="C3821">
            <v>18</v>
          </cell>
          <cell r="F3821">
            <v>40278.83</v>
          </cell>
          <cell r="K3821">
            <v>762.67</v>
          </cell>
          <cell r="O3821">
            <v>13550.31</v>
          </cell>
          <cell r="U3821">
            <v>41456</v>
          </cell>
        </row>
        <row r="3822">
          <cell r="C3822">
            <v>62</v>
          </cell>
          <cell r="F3822">
            <v>1074669.9099999999</v>
          </cell>
          <cell r="K3822">
            <v>21113.59</v>
          </cell>
          <cell r="O3822">
            <v>396942.76</v>
          </cell>
          <cell r="U3822">
            <v>41456</v>
          </cell>
        </row>
        <row r="3823">
          <cell r="C3823">
            <v>64</v>
          </cell>
          <cell r="F3823">
            <v>203320.97</v>
          </cell>
          <cell r="K3823">
            <v>4380.91</v>
          </cell>
          <cell r="O3823">
            <v>70404.929999999993</v>
          </cell>
          <cell r="U3823">
            <v>41456</v>
          </cell>
        </row>
        <row r="3824">
          <cell r="C3824">
            <v>66</v>
          </cell>
          <cell r="F3824">
            <v>344652.66</v>
          </cell>
          <cell r="K3824">
            <v>5592.29</v>
          </cell>
          <cell r="O3824">
            <v>100508.28</v>
          </cell>
          <cell r="U3824">
            <v>41456</v>
          </cell>
        </row>
        <row r="3825">
          <cell r="C3825">
            <v>70</v>
          </cell>
          <cell r="F3825">
            <v>-5.93</v>
          </cell>
          <cell r="K3825">
            <v>0</v>
          </cell>
          <cell r="O3825">
            <v>0</v>
          </cell>
          <cell r="U3825">
            <v>41456</v>
          </cell>
        </row>
        <row r="3826">
          <cell r="C3826">
            <v>92</v>
          </cell>
          <cell r="F3826">
            <v>-976.83</v>
          </cell>
          <cell r="K3826">
            <v>0</v>
          </cell>
          <cell r="O3826">
            <v>0</v>
          </cell>
          <cell r="U3826">
            <v>41456</v>
          </cell>
        </row>
        <row r="3827">
          <cell r="C3827">
            <v>96</v>
          </cell>
          <cell r="F3827">
            <v>-659.12</v>
          </cell>
          <cell r="K3827">
            <v>0</v>
          </cell>
          <cell r="O3827">
            <v>0</v>
          </cell>
          <cell r="U3827">
            <v>41456</v>
          </cell>
        </row>
        <row r="3828">
          <cell r="C3828">
            <v>2</v>
          </cell>
          <cell r="F3828">
            <v>11058.4</v>
          </cell>
          <cell r="K3828">
            <v>113.5</v>
          </cell>
          <cell r="O3828">
            <v>1215.02</v>
          </cell>
          <cell r="U3828">
            <v>41456</v>
          </cell>
        </row>
        <row r="3829">
          <cell r="C3829">
            <v>4</v>
          </cell>
          <cell r="F3829">
            <v>2428.31</v>
          </cell>
          <cell r="K3829">
            <v>14.11</v>
          </cell>
          <cell r="O3829">
            <v>265.32</v>
          </cell>
          <cell r="U3829">
            <v>41456</v>
          </cell>
        </row>
        <row r="3830">
          <cell r="C3830">
            <v>16</v>
          </cell>
          <cell r="F3830">
            <v>9847.31</v>
          </cell>
          <cell r="K3830">
            <v>56.16</v>
          </cell>
          <cell r="O3830">
            <v>1095.53</v>
          </cell>
          <cell r="U3830">
            <v>41456</v>
          </cell>
        </row>
        <row r="3831">
          <cell r="C3831">
            <v>18</v>
          </cell>
          <cell r="F3831">
            <v>424.26</v>
          </cell>
          <cell r="K3831">
            <v>2.4500000000000002</v>
          </cell>
          <cell r="O3831">
            <v>46.14</v>
          </cell>
          <cell r="U3831">
            <v>41456</v>
          </cell>
        </row>
        <row r="3832">
          <cell r="C3832">
            <v>62</v>
          </cell>
          <cell r="F3832">
            <v>778.62</v>
          </cell>
          <cell r="K3832">
            <v>4.49</v>
          </cell>
          <cell r="O3832">
            <v>84.4</v>
          </cell>
          <cell r="U3832">
            <v>41456</v>
          </cell>
        </row>
        <row r="3833">
          <cell r="C3833">
            <v>66</v>
          </cell>
          <cell r="F3833">
            <v>132.41</v>
          </cell>
          <cell r="K3833">
            <v>0.7</v>
          </cell>
          <cell r="O3833">
            <v>13.24</v>
          </cell>
          <cell r="U3833">
            <v>41456</v>
          </cell>
        </row>
        <row r="3834">
          <cell r="C3834">
            <v>2</v>
          </cell>
          <cell r="F3834">
            <v>-18206.98</v>
          </cell>
          <cell r="K3834">
            <v>-669.11</v>
          </cell>
          <cell r="O3834">
            <v>-8729.5499999999993</v>
          </cell>
          <cell r="U3834">
            <v>41456</v>
          </cell>
        </row>
        <row r="3835">
          <cell r="C3835">
            <v>4</v>
          </cell>
          <cell r="F3835">
            <v>1432.22</v>
          </cell>
          <cell r="K3835">
            <v>12.48</v>
          </cell>
          <cell r="O3835">
            <v>230.69</v>
          </cell>
          <cell r="U3835">
            <v>41456</v>
          </cell>
        </row>
        <row r="3836">
          <cell r="C3836">
            <v>16</v>
          </cell>
          <cell r="F3836">
            <v>154.44</v>
          </cell>
          <cell r="K3836">
            <v>2.81</v>
          </cell>
          <cell r="O3836">
            <v>46.35</v>
          </cell>
          <cell r="U3836">
            <v>41456</v>
          </cell>
        </row>
        <row r="3837">
          <cell r="C3837">
            <v>18</v>
          </cell>
          <cell r="F3837">
            <v>-0.61</v>
          </cell>
          <cell r="K3837">
            <v>-0.01</v>
          </cell>
          <cell r="O3837">
            <v>-0.18</v>
          </cell>
          <cell r="U3837">
            <v>41456</v>
          </cell>
        </row>
        <row r="3838">
          <cell r="C3838">
            <v>66</v>
          </cell>
          <cell r="F3838">
            <v>-1007.2</v>
          </cell>
          <cell r="K3838">
            <v>-14.95</v>
          </cell>
          <cell r="O3838">
            <v>-206.88</v>
          </cell>
          <cell r="U3838">
            <v>41456</v>
          </cell>
        </row>
        <row r="3839">
          <cell r="C3839">
            <v>2</v>
          </cell>
          <cell r="F3839">
            <v>2367.7600000000002</v>
          </cell>
          <cell r="K3839">
            <v>14.51</v>
          </cell>
          <cell r="O3839">
            <v>266.02999999999997</v>
          </cell>
          <cell r="U3839">
            <v>41456</v>
          </cell>
        </row>
        <row r="3840">
          <cell r="C3840">
            <v>4</v>
          </cell>
          <cell r="F3840">
            <v>5467.13</v>
          </cell>
          <cell r="K3840">
            <v>97.57</v>
          </cell>
          <cell r="O3840">
            <v>1834.26</v>
          </cell>
          <cell r="U3840">
            <v>41456</v>
          </cell>
        </row>
        <row r="3841">
          <cell r="C3841">
            <v>62</v>
          </cell>
          <cell r="F3841">
            <v>4729.96</v>
          </cell>
          <cell r="K3841">
            <v>91.95</v>
          </cell>
          <cell r="O3841">
            <v>1728.55</v>
          </cell>
          <cell r="U3841">
            <v>41456</v>
          </cell>
        </row>
        <row r="3842">
          <cell r="C3842">
            <v>66</v>
          </cell>
          <cell r="F3842">
            <v>10581.79</v>
          </cell>
          <cell r="K3842">
            <v>209.5</v>
          </cell>
          <cell r="O3842">
            <v>3938.4</v>
          </cell>
          <cell r="U3842">
            <v>41456</v>
          </cell>
        </row>
        <row r="3843">
          <cell r="C3843">
            <v>66</v>
          </cell>
          <cell r="F3843">
            <v>11342.01</v>
          </cell>
          <cell r="K3843">
            <v>238.32</v>
          </cell>
          <cell r="O3843">
            <v>4480.34</v>
          </cell>
          <cell r="U3843">
            <v>41456</v>
          </cell>
        </row>
        <row r="3844">
          <cell r="C3844">
            <v>2</v>
          </cell>
          <cell r="F3844">
            <v>133296.70000000001</v>
          </cell>
          <cell r="K3844">
            <v>3126.59</v>
          </cell>
          <cell r="O3844">
            <v>48351.12</v>
          </cell>
          <cell r="U3844">
            <v>41456</v>
          </cell>
        </row>
        <row r="3845">
          <cell r="C3845">
            <v>4</v>
          </cell>
          <cell r="F3845">
            <v>6343.38</v>
          </cell>
          <cell r="K3845">
            <v>105.69</v>
          </cell>
          <cell r="O3845">
            <v>1986.88</v>
          </cell>
          <cell r="U3845">
            <v>41456</v>
          </cell>
        </row>
        <row r="3846">
          <cell r="C3846">
            <v>16</v>
          </cell>
          <cell r="F3846">
            <v>2088.75</v>
          </cell>
          <cell r="K3846">
            <v>29.45</v>
          </cell>
          <cell r="O3846">
            <v>553.72</v>
          </cell>
          <cell r="U3846">
            <v>41456</v>
          </cell>
        </row>
        <row r="3847">
          <cell r="C3847">
            <v>17</v>
          </cell>
          <cell r="F3847">
            <v>2075.4699999999998</v>
          </cell>
          <cell r="K3847">
            <v>28.99</v>
          </cell>
          <cell r="O3847">
            <v>544.92999999999995</v>
          </cell>
          <cell r="U3847">
            <v>41456</v>
          </cell>
        </row>
        <row r="3848">
          <cell r="C3848">
            <v>62</v>
          </cell>
          <cell r="F3848">
            <v>19338.87</v>
          </cell>
          <cell r="K3848">
            <v>384.98</v>
          </cell>
          <cell r="O3848">
            <v>7237.34</v>
          </cell>
          <cell r="U3848">
            <v>41456</v>
          </cell>
        </row>
        <row r="3849">
          <cell r="C3849">
            <v>66</v>
          </cell>
          <cell r="F3849">
            <v>5402.08</v>
          </cell>
          <cell r="K3849">
            <v>84.42</v>
          </cell>
          <cell r="O3849">
            <v>1586.99</v>
          </cell>
          <cell r="U3849">
            <v>41456</v>
          </cell>
        </row>
        <row r="3850">
          <cell r="C3850">
            <v>2</v>
          </cell>
          <cell r="F3850">
            <v>234.38</v>
          </cell>
          <cell r="K3850">
            <v>1.29</v>
          </cell>
          <cell r="O3850">
            <v>24.17</v>
          </cell>
          <cell r="U3850">
            <v>41456</v>
          </cell>
        </row>
        <row r="3851">
          <cell r="C3851">
            <v>2</v>
          </cell>
          <cell r="F3851">
            <v>89760.3</v>
          </cell>
          <cell r="K3851">
            <v>1854.64</v>
          </cell>
          <cell r="O3851">
            <v>24661.72</v>
          </cell>
          <cell r="U3851">
            <v>41456</v>
          </cell>
        </row>
        <row r="3852">
          <cell r="C3852">
            <v>62</v>
          </cell>
          <cell r="F3852">
            <v>5069.96</v>
          </cell>
          <cell r="K3852">
            <v>77.37</v>
          </cell>
          <cell r="O3852">
            <v>1454.54</v>
          </cell>
          <cell r="U3852">
            <v>41456</v>
          </cell>
        </row>
        <row r="3853">
          <cell r="C3853">
            <v>2</v>
          </cell>
          <cell r="F3853">
            <v>12377.69</v>
          </cell>
          <cell r="K3853">
            <v>349.67</v>
          </cell>
          <cell r="O3853">
            <v>2812.6</v>
          </cell>
          <cell r="U3853">
            <v>41456</v>
          </cell>
        </row>
        <row r="3854">
          <cell r="C3854">
            <v>2</v>
          </cell>
          <cell r="F3854">
            <v>74236.72</v>
          </cell>
          <cell r="K3854">
            <v>1068.77</v>
          </cell>
          <cell r="O3854">
            <v>20093.05</v>
          </cell>
          <cell r="U3854">
            <v>41456</v>
          </cell>
        </row>
        <row r="3855">
          <cell r="C3855">
            <v>70</v>
          </cell>
          <cell r="F3855">
            <v>-2.98</v>
          </cell>
          <cell r="K3855">
            <v>0</v>
          </cell>
          <cell r="O3855">
            <v>0</v>
          </cell>
          <cell r="U3855">
            <v>41456</v>
          </cell>
        </row>
        <row r="3856">
          <cell r="C3856">
            <v>2</v>
          </cell>
          <cell r="F3856">
            <v>5772.12</v>
          </cell>
          <cell r="K3856">
            <v>54.78</v>
          </cell>
          <cell r="O3856">
            <v>1030.17</v>
          </cell>
          <cell r="U3856">
            <v>41456</v>
          </cell>
        </row>
        <row r="3857">
          <cell r="C3857">
            <v>62</v>
          </cell>
          <cell r="F3857">
            <v>2051.9499999999998</v>
          </cell>
          <cell r="K3857">
            <v>0</v>
          </cell>
          <cell r="O3857">
            <v>741.33</v>
          </cell>
          <cell r="U3857">
            <v>41456</v>
          </cell>
        </row>
        <row r="3858">
          <cell r="C3858">
            <v>64</v>
          </cell>
          <cell r="F3858">
            <v>-471.12</v>
          </cell>
          <cell r="K3858">
            <v>0</v>
          </cell>
          <cell r="O3858">
            <v>-1330.54</v>
          </cell>
          <cell r="U3858">
            <v>41456</v>
          </cell>
        </row>
        <row r="3859">
          <cell r="C3859">
            <v>62</v>
          </cell>
          <cell r="F3859">
            <v>766882.75</v>
          </cell>
          <cell r="K3859">
            <v>27104.28</v>
          </cell>
          <cell r="O3859">
            <v>509546.47</v>
          </cell>
          <cell r="U3859">
            <v>41456</v>
          </cell>
        </row>
        <row r="3860">
          <cell r="C3860">
            <v>64</v>
          </cell>
          <cell r="F3860">
            <v>827335.09</v>
          </cell>
          <cell r="K3860">
            <v>29264.91</v>
          </cell>
          <cell r="O3860">
            <v>550164.54</v>
          </cell>
          <cell r="U3860">
            <v>41456</v>
          </cell>
        </row>
        <row r="3861">
          <cell r="C3861">
            <v>66</v>
          </cell>
          <cell r="F3861">
            <v>45761.36</v>
          </cell>
          <cell r="K3861">
            <v>1848.14</v>
          </cell>
          <cell r="O3861">
            <v>34743.97</v>
          </cell>
          <cell r="U3861">
            <v>41456</v>
          </cell>
        </row>
        <row r="3862">
          <cell r="C3862">
            <v>68</v>
          </cell>
          <cell r="F3862">
            <v>5580.53</v>
          </cell>
          <cell r="K3862">
            <v>197.48</v>
          </cell>
          <cell r="O3862">
            <v>3712.61</v>
          </cell>
          <cell r="U3862">
            <v>41456</v>
          </cell>
        </row>
        <row r="3863">
          <cell r="C3863">
            <v>92</v>
          </cell>
          <cell r="F3863">
            <v>-519893.16</v>
          </cell>
          <cell r="K3863">
            <v>0</v>
          </cell>
          <cell r="O3863">
            <v>0</v>
          </cell>
          <cell r="U3863">
            <v>41456</v>
          </cell>
        </row>
        <row r="3864">
          <cell r="C3864">
            <v>94</v>
          </cell>
          <cell r="F3864">
            <v>-17324.2</v>
          </cell>
          <cell r="K3864">
            <v>0</v>
          </cell>
          <cell r="O3864">
            <v>0</v>
          </cell>
          <cell r="U3864">
            <v>41456</v>
          </cell>
        </row>
        <row r="3865">
          <cell r="C3865">
            <v>96</v>
          </cell>
          <cell r="F3865">
            <v>-1745.68</v>
          </cell>
          <cell r="K3865">
            <v>0</v>
          </cell>
          <cell r="O3865">
            <v>0</v>
          </cell>
          <cell r="U3865">
            <v>41456</v>
          </cell>
        </row>
        <row r="3866">
          <cell r="C3866">
            <v>64</v>
          </cell>
          <cell r="F3866">
            <v>81048.61</v>
          </cell>
          <cell r="K3866">
            <v>1591.67</v>
          </cell>
          <cell r="O3866">
            <v>29922.45</v>
          </cell>
          <cell r="U3866">
            <v>41456</v>
          </cell>
        </row>
        <row r="3867">
          <cell r="C3867">
            <v>2</v>
          </cell>
          <cell r="F3867">
            <v>29507.03</v>
          </cell>
          <cell r="K3867">
            <v>563.83000000000004</v>
          </cell>
          <cell r="O3867">
            <v>10599.68</v>
          </cell>
          <cell r="U3867">
            <v>41456</v>
          </cell>
        </row>
        <row r="3868">
          <cell r="C3868">
            <v>16</v>
          </cell>
          <cell r="F3868">
            <v>15</v>
          </cell>
          <cell r="K3868">
            <v>0</v>
          </cell>
          <cell r="O3868">
            <v>0</v>
          </cell>
          <cell r="U3868">
            <v>41456</v>
          </cell>
        </row>
        <row r="3869">
          <cell r="C3869">
            <v>62</v>
          </cell>
          <cell r="F3869">
            <v>1119914.3600000001</v>
          </cell>
          <cell r="K3869">
            <v>11793.2</v>
          </cell>
          <cell r="O3869">
            <v>221705.94</v>
          </cell>
          <cell r="U3869">
            <v>41456</v>
          </cell>
        </row>
        <row r="3870">
          <cell r="C3870">
            <v>64</v>
          </cell>
          <cell r="F3870">
            <v>1266377.8400000001</v>
          </cell>
          <cell r="K3870">
            <v>12713.41</v>
          </cell>
          <cell r="O3870">
            <v>239005.58</v>
          </cell>
          <cell r="U3870">
            <v>41456</v>
          </cell>
        </row>
        <row r="3871">
          <cell r="C3871">
            <v>66</v>
          </cell>
          <cell r="F3871">
            <v>632236.93999999994</v>
          </cell>
          <cell r="K3871">
            <v>900.93</v>
          </cell>
          <cell r="O3871">
            <v>16937.05</v>
          </cell>
          <cell r="U3871">
            <v>41456</v>
          </cell>
        </row>
        <row r="3872">
          <cell r="C3872">
            <v>68</v>
          </cell>
          <cell r="F3872">
            <v>7475.63</v>
          </cell>
          <cell r="K3872">
            <v>76.459999999999994</v>
          </cell>
          <cell r="O3872">
            <v>1437.41</v>
          </cell>
          <cell r="U3872">
            <v>41456</v>
          </cell>
        </row>
        <row r="3873">
          <cell r="C3873">
            <v>62</v>
          </cell>
          <cell r="F3873">
            <v>11977.48</v>
          </cell>
          <cell r="K3873">
            <v>423.86</v>
          </cell>
          <cell r="O3873">
            <v>7968.35</v>
          </cell>
          <cell r="U3873">
            <v>41456</v>
          </cell>
        </row>
        <row r="3874">
          <cell r="C3874">
            <v>64</v>
          </cell>
          <cell r="F3874">
            <v>70858.429999999993</v>
          </cell>
          <cell r="K3874">
            <v>2457.09</v>
          </cell>
          <cell r="O3874">
            <v>46191.85</v>
          </cell>
          <cell r="U3874">
            <v>41456</v>
          </cell>
        </row>
        <row r="3875">
          <cell r="C3875">
            <v>66</v>
          </cell>
          <cell r="F3875">
            <v>4458.32</v>
          </cell>
          <cell r="K3875">
            <v>157.77000000000001</v>
          </cell>
          <cell r="O3875">
            <v>2966.03</v>
          </cell>
          <cell r="U3875">
            <v>41456</v>
          </cell>
        </row>
        <row r="3876">
          <cell r="C3876">
            <v>62</v>
          </cell>
          <cell r="F3876">
            <v>18410.310000000001</v>
          </cell>
          <cell r="K3876">
            <v>188.57</v>
          </cell>
          <cell r="O3876">
            <v>3544.98</v>
          </cell>
          <cell r="U3876">
            <v>41456</v>
          </cell>
        </row>
        <row r="3877">
          <cell r="C3877">
            <v>64</v>
          </cell>
          <cell r="F3877">
            <v>79085.63</v>
          </cell>
          <cell r="K3877">
            <v>823.79</v>
          </cell>
          <cell r="O3877">
            <v>15486.81</v>
          </cell>
          <cell r="U3877">
            <v>41456</v>
          </cell>
        </row>
        <row r="3878">
          <cell r="C3878">
            <v>66</v>
          </cell>
          <cell r="F3878">
            <v>9544.89</v>
          </cell>
          <cell r="K3878">
            <v>78</v>
          </cell>
          <cell r="O3878">
            <v>1466.41</v>
          </cell>
          <cell r="U3878">
            <v>41456</v>
          </cell>
        </row>
        <row r="3879">
          <cell r="C3879">
            <v>66</v>
          </cell>
          <cell r="F3879">
            <v>4660.79</v>
          </cell>
          <cell r="K3879">
            <v>164.94</v>
          </cell>
          <cell r="O3879">
            <v>3100.72</v>
          </cell>
          <cell r="U3879">
            <v>41456</v>
          </cell>
        </row>
        <row r="3880">
          <cell r="C3880">
            <v>66</v>
          </cell>
          <cell r="F3880">
            <v>8550.61</v>
          </cell>
          <cell r="K3880">
            <v>81.98</v>
          </cell>
          <cell r="O3880">
            <v>1541.25</v>
          </cell>
          <cell r="U3880">
            <v>41456</v>
          </cell>
        </row>
        <row r="3881">
          <cell r="C3881">
            <v>62</v>
          </cell>
          <cell r="F3881">
            <v>557969.84</v>
          </cell>
          <cell r="K3881">
            <v>19824.080000000002</v>
          </cell>
          <cell r="O3881">
            <v>372681.98</v>
          </cell>
          <cell r="U3881">
            <v>41456</v>
          </cell>
        </row>
        <row r="3882">
          <cell r="C3882">
            <v>64</v>
          </cell>
          <cell r="F3882">
            <v>502425.14</v>
          </cell>
          <cell r="K3882">
            <v>17770.14</v>
          </cell>
          <cell r="O3882">
            <v>334069.53000000003</v>
          </cell>
          <cell r="U3882">
            <v>41456</v>
          </cell>
        </row>
        <row r="3883">
          <cell r="C3883">
            <v>66</v>
          </cell>
          <cell r="F3883">
            <v>219041.4</v>
          </cell>
          <cell r="K3883">
            <v>7677.04</v>
          </cell>
          <cell r="O3883">
            <v>144324.01999999999</v>
          </cell>
          <cell r="U3883">
            <v>41456</v>
          </cell>
        </row>
        <row r="3884">
          <cell r="C3884">
            <v>67</v>
          </cell>
          <cell r="F3884">
            <v>4361.9399999999996</v>
          </cell>
          <cell r="K3884">
            <v>129.85</v>
          </cell>
          <cell r="O3884">
            <v>2441.1799999999998</v>
          </cell>
          <cell r="U3884">
            <v>41456</v>
          </cell>
        </row>
        <row r="3885">
          <cell r="C3885">
            <v>68</v>
          </cell>
          <cell r="F3885">
            <v>27345.41</v>
          </cell>
          <cell r="K3885">
            <v>967.7</v>
          </cell>
          <cell r="O3885">
            <v>18192.3</v>
          </cell>
          <cell r="U3885">
            <v>41456</v>
          </cell>
        </row>
        <row r="3886">
          <cell r="C3886">
            <v>92</v>
          </cell>
          <cell r="F3886">
            <v>-3539.42</v>
          </cell>
          <cell r="K3886">
            <v>0</v>
          </cell>
          <cell r="O3886">
            <v>0</v>
          </cell>
          <cell r="U3886">
            <v>41456</v>
          </cell>
        </row>
        <row r="3887">
          <cell r="C3887">
            <v>94</v>
          </cell>
          <cell r="F3887">
            <v>-10870.3</v>
          </cell>
          <cell r="K3887">
            <v>0</v>
          </cell>
          <cell r="O3887">
            <v>0</v>
          </cell>
          <cell r="U3887">
            <v>41456</v>
          </cell>
        </row>
        <row r="3888">
          <cell r="C3888">
            <v>62</v>
          </cell>
          <cell r="F3888">
            <v>715674.42</v>
          </cell>
          <cell r="K3888">
            <v>7738.3</v>
          </cell>
          <cell r="O3888">
            <v>145476.03</v>
          </cell>
          <cell r="U3888">
            <v>41456</v>
          </cell>
        </row>
        <row r="3889">
          <cell r="C3889">
            <v>64</v>
          </cell>
          <cell r="F3889">
            <v>639974.68000000005</v>
          </cell>
          <cell r="K3889">
            <v>6943.62</v>
          </cell>
          <cell r="O3889">
            <v>130536.32000000001</v>
          </cell>
          <cell r="U3889">
            <v>41456</v>
          </cell>
        </row>
        <row r="3890">
          <cell r="C3890">
            <v>66</v>
          </cell>
          <cell r="F3890">
            <v>270668.27</v>
          </cell>
          <cell r="K3890">
            <v>2835.68</v>
          </cell>
          <cell r="O3890">
            <v>53309.16</v>
          </cell>
          <cell r="U3890">
            <v>41456</v>
          </cell>
        </row>
        <row r="3891">
          <cell r="C3891">
            <v>67</v>
          </cell>
          <cell r="F3891">
            <v>383.96</v>
          </cell>
          <cell r="K3891">
            <v>1.46</v>
          </cell>
          <cell r="O3891">
            <v>27.44</v>
          </cell>
          <cell r="U3891">
            <v>41456</v>
          </cell>
        </row>
        <row r="3892">
          <cell r="C3892">
            <v>68</v>
          </cell>
          <cell r="F3892">
            <v>37171.68</v>
          </cell>
          <cell r="K3892">
            <v>417.29</v>
          </cell>
          <cell r="O3892">
            <v>7844.78</v>
          </cell>
          <cell r="U3892">
            <v>41456</v>
          </cell>
        </row>
        <row r="3893">
          <cell r="C3893">
            <v>64</v>
          </cell>
          <cell r="F3893">
            <v>20727.169999999998</v>
          </cell>
          <cell r="K3893">
            <v>0</v>
          </cell>
          <cell r="O3893">
            <v>11684.18</v>
          </cell>
          <cell r="U3893">
            <v>41456</v>
          </cell>
        </row>
        <row r="3894">
          <cell r="C3894">
            <v>2</v>
          </cell>
          <cell r="F3894">
            <v>7.5</v>
          </cell>
          <cell r="K3894">
            <v>0</v>
          </cell>
          <cell r="O3894">
            <v>0</v>
          </cell>
          <cell r="U3894">
            <v>41456</v>
          </cell>
        </row>
        <row r="3895">
          <cell r="C3895">
            <v>4</v>
          </cell>
          <cell r="F3895">
            <v>8.91</v>
          </cell>
          <cell r="K3895">
            <v>0.13</v>
          </cell>
          <cell r="O3895">
            <v>2.4700000000000002</v>
          </cell>
          <cell r="U3895">
            <v>41456</v>
          </cell>
        </row>
        <row r="3896">
          <cell r="C3896">
            <v>16</v>
          </cell>
          <cell r="F3896">
            <v>101.87</v>
          </cell>
          <cell r="K3896">
            <v>1.35</v>
          </cell>
          <cell r="O3896">
            <v>25.5</v>
          </cell>
          <cell r="U3896">
            <v>41456</v>
          </cell>
        </row>
        <row r="3897">
          <cell r="C3897">
            <v>2</v>
          </cell>
          <cell r="F3897">
            <v>43993.94</v>
          </cell>
          <cell r="K3897">
            <v>740.49</v>
          </cell>
          <cell r="O3897">
            <v>13917.97</v>
          </cell>
          <cell r="U3897">
            <v>41456</v>
          </cell>
        </row>
        <row r="3898">
          <cell r="C3898">
            <v>15</v>
          </cell>
          <cell r="F3898">
            <v>3</v>
          </cell>
          <cell r="K3898">
            <v>0</v>
          </cell>
          <cell r="O3898">
            <v>0</v>
          </cell>
          <cell r="U3898">
            <v>41456</v>
          </cell>
        </row>
        <row r="3899">
          <cell r="C3899">
            <v>16</v>
          </cell>
          <cell r="F3899">
            <v>1388.01</v>
          </cell>
          <cell r="K3899">
            <v>21.66</v>
          </cell>
          <cell r="O3899">
            <v>407</v>
          </cell>
          <cell r="U3899">
            <v>41456</v>
          </cell>
        </row>
        <row r="3900">
          <cell r="C3900">
            <v>2</v>
          </cell>
          <cell r="F3900">
            <v>227.24</v>
          </cell>
          <cell r="K3900">
            <v>0</v>
          </cell>
          <cell r="O3900">
            <v>0</v>
          </cell>
          <cell r="U3900">
            <v>41456</v>
          </cell>
        </row>
        <row r="3901">
          <cell r="C3901">
            <v>62</v>
          </cell>
          <cell r="F3901">
            <v>1546.08</v>
          </cell>
          <cell r="K3901">
            <v>0</v>
          </cell>
          <cell r="O3901">
            <v>0</v>
          </cell>
          <cell r="U3901">
            <v>41456</v>
          </cell>
        </row>
        <row r="3902">
          <cell r="C3902">
            <v>64</v>
          </cell>
          <cell r="F3902">
            <v>247.19</v>
          </cell>
          <cell r="K3902">
            <v>0</v>
          </cell>
          <cell r="O3902">
            <v>0</v>
          </cell>
          <cell r="U3902">
            <v>41456</v>
          </cell>
        </row>
        <row r="3903">
          <cell r="C3903">
            <v>66</v>
          </cell>
          <cell r="F3903">
            <v>87.12</v>
          </cell>
          <cell r="K3903">
            <v>0</v>
          </cell>
          <cell r="O3903">
            <v>0</v>
          </cell>
          <cell r="U3903">
            <v>41456</v>
          </cell>
        </row>
        <row r="3904">
          <cell r="C3904">
            <v>2</v>
          </cell>
          <cell r="F3904">
            <v>117</v>
          </cell>
          <cell r="K3904">
            <v>0</v>
          </cell>
          <cell r="O3904">
            <v>0</v>
          </cell>
          <cell r="U3904">
            <v>41456</v>
          </cell>
        </row>
        <row r="3905">
          <cell r="C3905">
            <v>16</v>
          </cell>
          <cell r="F3905">
            <v>13</v>
          </cell>
          <cell r="K3905">
            <v>0</v>
          </cell>
          <cell r="O3905">
            <v>0</v>
          </cell>
          <cell r="U3905">
            <v>41456</v>
          </cell>
        </row>
        <row r="3906">
          <cell r="C3906">
            <v>62</v>
          </cell>
          <cell r="F3906">
            <v>143</v>
          </cell>
          <cell r="K3906">
            <v>0</v>
          </cell>
          <cell r="O3906">
            <v>0</v>
          </cell>
          <cell r="U3906">
            <v>41456</v>
          </cell>
        </row>
        <row r="3907">
          <cell r="C3907">
            <v>64</v>
          </cell>
          <cell r="F3907">
            <v>78</v>
          </cell>
          <cell r="K3907">
            <v>0</v>
          </cell>
          <cell r="O3907">
            <v>0</v>
          </cell>
          <cell r="U3907">
            <v>41456</v>
          </cell>
        </row>
        <row r="3908">
          <cell r="C3908">
            <v>66</v>
          </cell>
          <cell r="F3908">
            <v>78</v>
          </cell>
          <cell r="K3908">
            <v>0</v>
          </cell>
          <cell r="O3908">
            <v>0</v>
          </cell>
          <cell r="U3908">
            <v>41456</v>
          </cell>
        </row>
        <row r="3909">
          <cell r="C3909">
            <v>68</v>
          </cell>
          <cell r="F3909">
            <v>13</v>
          </cell>
          <cell r="K3909">
            <v>0</v>
          </cell>
          <cell r="O3909">
            <v>0</v>
          </cell>
          <cell r="U3909">
            <v>41456</v>
          </cell>
        </row>
        <row r="3910">
          <cell r="C3910">
            <v>62</v>
          </cell>
          <cell r="F3910">
            <v>12985.88</v>
          </cell>
          <cell r="K3910">
            <v>0</v>
          </cell>
          <cell r="O3910">
            <v>0</v>
          </cell>
          <cell r="U3910">
            <v>41456</v>
          </cell>
        </row>
        <row r="3911">
          <cell r="C3911">
            <v>64</v>
          </cell>
          <cell r="F3911">
            <v>3250</v>
          </cell>
          <cell r="K3911">
            <v>0</v>
          </cell>
          <cell r="O3911">
            <v>0</v>
          </cell>
          <cell r="U3911">
            <v>41456</v>
          </cell>
        </row>
        <row r="3912">
          <cell r="C3912">
            <v>66</v>
          </cell>
          <cell r="F3912">
            <v>13806</v>
          </cell>
          <cell r="K3912">
            <v>0</v>
          </cell>
          <cell r="O3912">
            <v>0</v>
          </cell>
          <cell r="U3912">
            <v>41456</v>
          </cell>
        </row>
        <row r="3913">
          <cell r="C3913">
            <v>1</v>
          </cell>
          <cell r="F3913">
            <v>20.6</v>
          </cell>
          <cell r="K3913">
            <v>0.24</v>
          </cell>
          <cell r="O3913">
            <v>4.4800000000000004</v>
          </cell>
          <cell r="U3913">
            <v>41456</v>
          </cell>
        </row>
        <row r="3914">
          <cell r="C3914">
            <v>2</v>
          </cell>
          <cell r="F3914">
            <v>288.39999999999998</v>
          </cell>
          <cell r="K3914">
            <v>3.36</v>
          </cell>
          <cell r="O3914">
            <v>62.72</v>
          </cell>
          <cell r="U3914">
            <v>41456</v>
          </cell>
        </row>
        <row r="3915">
          <cell r="C3915">
            <v>16</v>
          </cell>
          <cell r="F3915">
            <v>453.2</v>
          </cell>
          <cell r="K3915">
            <v>5.28</v>
          </cell>
          <cell r="O3915">
            <v>98.56</v>
          </cell>
          <cell r="U3915">
            <v>41456</v>
          </cell>
        </row>
        <row r="3916">
          <cell r="C3916">
            <v>0</v>
          </cell>
          <cell r="F3916">
            <v>1406.81</v>
          </cell>
          <cell r="K3916">
            <v>10.53</v>
          </cell>
          <cell r="O3916">
            <v>191.68</v>
          </cell>
          <cell r="U3916">
            <v>41456</v>
          </cell>
        </row>
        <row r="3917">
          <cell r="C3917">
            <v>1</v>
          </cell>
          <cell r="F3917">
            <v>118.22</v>
          </cell>
          <cell r="K3917">
            <v>0.78</v>
          </cell>
          <cell r="O3917">
            <v>14.3</v>
          </cell>
          <cell r="U3917">
            <v>41456</v>
          </cell>
        </row>
        <row r="3918">
          <cell r="C3918">
            <v>2</v>
          </cell>
          <cell r="F3918">
            <v>276.8</v>
          </cell>
          <cell r="K3918">
            <v>1.93</v>
          </cell>
          <cell r="O3918">
            <v>35.340000000000003</v>
          </cell>
          <cell r="U3918">
            <v>41456</v>
          </cell>
        </row>
        <row r="3919">
          <cell r="C3919">
            <v>4</v>
          </cell>
          <cell r="F3919">
            <v>7.99</v>
          </cell>
          <cell r="K3919">
            <v>0.06</v>
          </cell>
          <cell r="O3919">
            <v>1.1000000000000001</v>
          </cell>
          <cell r="U3919">
            <v>41456</v>
          </cell>
        </row>
        <row r="3920">
          <cell r="C3920">
            <v>16</v>
          </cell>
          <cell r="F3920">
            <v>18.850000000000001</v>
          </cell>
          <cell r="K3920">
            <v>0.12</v>
          </cell>
          <cell r="O3920">
            <v>2.2000000000000002</v>
          </cell>
          <cell r="U3920">
            <v>41456</v>
          </cell>
        </row>
        <row r="3921">
          <cell r="C3921">
            <v>0</v>
          </cell>
          <cell r="F3921">
            <v>11.41</v>
          </cell>
          <cell r="K3921">
            <v>0.06</v>
          </cell>
          <cell r="O3921">
            <v>1.1299999999999999</v>
          </cell>
          <cell r="U3921">
            <v>41456</v>
          </cell>
        </row>
        <row r="3922">
          <cell r="C3922">
            <v>1</v>
          </cell>
          <cell r="F3922">
            <v>1059.23</v>
          </cell>
          <cell r="K3922">
            <v>6.14</v>
          </cell>
          <cell r="O3922">
            <v>117.37</v>
          </cell>
          <cell r="U3922">
            <v>41456</v>
          </cell>
        </row>
        <row r="3923">
          <cell r="C3923">
            <v>2</v>
          </cell>
          <cell r="F3923">
            <v>552.54</v>
          </cell>
          <cell r="K3923">
            <v>3.72</v>
          </cell>
          <cell r="O3923">
            <v>72.260000000000005</v>
          </cell>
          <cell r="U3923">
            <v>41456</v>
          </cell>
        </row>
        <row r="3924">
          <cell r="C3924">
            <v>15</v>
          </cell>
          <cell r="F3924">
            <v>89.84</v>
          </cell>
          <cell r="K3924">
            <v>1.1499999999999999</v>
          </cell>
          <cell r="O3924">
            <v>21.59</v>
          </cell>
          <cell r="U3924">
            <v>41456</v>
          </cell>
        </row>
        <row r="3925">
          <cell r="C3925">
            <v>15</v>
          </cell>
          <cell r="F3925">
            <v>682.06</v>
          </cell>
          <cell r="K3925">
            <v>4.58</v>
          </cell>
          <cell r="O3925">
            <v>86.19</v>
          </cell>
          <cell r="U3925">
            <v>41456</v>
          </cell>
        </row>
        <row r="3926">
          <cell r="C3926">
            <v>15</v>
          </cell>
          <cell r="F3926">
            <v>4672.08</v>
          </cell>
          <cell r="K3926">
            <v>43.4</v>
          </cell>
          <cell r="O3926">
            <v>814.17</v>
          </cell>
          <cell r="U3926">
            <v>41456</v>
          </cell>
        </row>
        <row r="3927">
          <cell r="C3927">
            <v>15</v>
          </cell>
          <cell r="F3927">
            <v>36.24</v>
          </cell>
          <cell r="K3927">
            <v>0.48</v>
          </cell>
          <cell r="O3927">
            <v>9.01</v>
          </cell>
          <cell r="U3927">
            <v>41456</v>
          </cell>
        </row>
        <row r="3928">
          <cell r="C3928">
            <v>0</v>
          </cell>
          <cell r="F3928">
            <v>489.41</v>
          </cell>
          <cell r="K3928">
            <v>6.41</v>
          </cell>
          <cell r="O3928">
            <v>122.15</v>
          </cell>
          <cell r="U3928">
            <v>41456</v>
          </cell>
        </row>
        <row r="3929">
          <cell r="C3929">
            <v>1</v>
          </cell>
          <cell r="F3929">
            <v>483.74</v>
          </cell>
          <cell r="K3929">
            <v>6.48</v>
          </cell>
          <cell r="O3929">
            <v>123.62</v>
          </cell>
          <cell r="U3929">
            <v>41456</v>
          </cell>
        </row>
        <row r="3930">
          <cell r="C3930">
            <v>2</v>
          </cell>
          <cell r="F3930">
            <v>14190.26</v>
          </cell>
          <cell r="K3930">
            <v>203.8</v>
          </cell>
          <cell r="O3930">
            <v>3773.13</v>
          </cell>
          <cell r="U3930">
            <v>41456</v>
          </cell>
        </row>
        <row r="3931">
          <cell r="C3931">
            <v>4</v>
          </cell>
          <cell r="F3931">
            <v>810.08</v>
          </cell>
          <cell r="K3931">
            <v>12.32</v>
          </cell>
          <cell r="O3931">
            <v>225.16</v>
          </cell>
          <cell r="U3931">
            <v>41456</v>
          </cell>
        </row>
        <row r="3932">
          <cell r="C3932">
            <v>15</v>
          </cell>
          <cell r="F3932">
            <v>12.8</v>
          </cell>
          <cell r="K3932">
            <v>0.12</v>
          </cell>
          <cell r="O3932">
            <v>2.33</v>
          </cell>
          <cell r="U3932">
            <v>41456</v>
          </cell>
        </row>
        <row r="3933">
          <cell r="C3933">
            <v>16</v>
          </cell>
          <cell r="F3933">
            <v>3617.17</v>
          </cell>
          <cell r="K3933">
            <v>50.96</v>
          </cell>
          <cell r="O3933">
            <v>969.69</v>
          </cell>
          <cell r="U3933">
            <v>41456</v>
          </cell>
        </row>
        <row r="3934">
          <cell r="C3934">
            <v>17</v>
          </cell>
          <cell r="F3934">
            <v>41.77</v>
          </cell>
          <cell r="K3934">
            <v>0.48</v>
          </cell>
          <cell r="O3934">
            <v>9.2200000000000006</v>
          </cell>
          <cell r="U3934">
            <v>41456</v>
          </cell>
        </row>
        <row r="3935">
          <cell r="C3935">
            <v>18</v>
          </cell>
          <cell r="F3935">
            <v>99.71</v>
          </cell>
          <cell r="K3935">
            <v>1.2</v>
          </cell>
          <cell r="O3935">
            <v>23</v>
          </cell>
          <cell r="U3935">
            <v>41456</v>
          </cell>
        </row>
        <row r="3936">
          <cell r="C3936">
            <v>0</v>
          </cell>
          <cell r="F3936">
            <v>9403</v>
          </cell>
          <cell r="K3936">
            <v>85.17</v>
          </cell>
          <cell r="O3936">
            <v>1622.93</v>
          </cell>
          <cell r="U3936">
            <v>41456</v>
          </cell>
        </row>
        <row r="3937">
          <cell r="C3937">
            <v>1</v>
          </cell>
          <cell r="F3937">
            <v>4377.54</v>
          </cell>
          <cell r="K3937">
            <v>34.08</v>
          </cell>
          <cell r="O3937">
            <v>643.1</v>
          </cell>
          <cell r="U3937">
            <v>41456</v>
          </cell>
        </row>
        <row r="3938">
          <cell r="C3938">
            <v>2</v>
          </cell>
          <cell r="F3938">
            <v>11127.39</v>
          </cell>
          <cell r="K3938">
            <v>125.2</v>
          </cell>
          <cell r="O3938">
            <v>2334.41</v>
          </cell>
          <cell r="U3938">
            <v>41456</v>
          </cell>
        </row>
        <row r="3939">
          <cell r="C3939">
            <v>4</v>
          </cell>
          <cell r="F3939">
            <v>1211.3499999999999</v>
          </cell>
          <cell r="K3939">
            <v>15.17</v>
          </cell>
          <cell r="O3939">
            <v>284.55</v>
          </cell>
          <cell r="U3939">
            <v>41456</v>
          </cell>
        </row>
        <row r="3940">
          <cell r="C3940">
            <v>15</v>
          </cell>
          <cell r="F3940">
            <v>63.87</v>
          </cell>
          <cell r="K3940">
            <v>0.18</v>
          </cell>
          <cell r="O3940">
            <v>3.39</v>
          </cell>
          <cell r="U3940">
            <v>41456</v>
          </cell>
        </row>
        <row r="3941">
          <cell r="C3941">
            <v>16</v>
          </cell>
          <cell r="F3941">
            <v>2042.13</v>
          </cell>
          <cell r="K3941">
            <v>19.45</v>
          </cell>
          <cell r="O3941">
            <v>365.39</v>
          </cell>
          <cell r="U3941">
            <v>41456</v>
          </cell>
        </row>
        <row r="3942">
          <cell r="C3942">
            <v>17</v>
          </cell>
          <cell r="F3942">
            <v>15.74</v>
          </cell>
          <cell r="K3942">
            <v>0.12</v>
          </cell>
          <cell r="O3942">
            <v>2.2599999999999998</v>
          </cell>
          <cell r="U3942">
            <v>41456</v>
          </cell>
        </row>
        <row r="3943">
          <cell r="C3943">
            <v>18</v>
          </cell>
          <cell r="F3943">
            <v>21.41</v>
          </cell>
          <cell r="K3943">
            <v>0.21</v>
          </cell>
          <cell r="O3943">
            <v>3.9</v>
          </cell>
          <cell r="U3943">
            <v>41456</v>
          </cell>
        </row>
        <row r="3944">
          <cell r="C3944">
            <v>1</v>
          </cell>
          <cell r="F3944">
            <v>109.84</v>
          </cell>
          <cell r="K3944">
            <v>0.8</v>
          </cell>
          <cell r="O3944">
            <v>15.6</v>
          </cell>
          <cell r="U3944">
            <v>41456</v>
          </cell>
        </row>
        <row r="3945">
          <cell r="C3945">
            <v>2</v>
          </cell>
          <cell r="F3945">
            <v>252.76</v>
          </cell>
          <cell r="K3945">
            <v>1.75</v>
          </cell>
          <cell r="O3945">
            <v>33.450000000000003</v>
          </cell>
          <cell r="U3945">
            <v>41456</v>
          </cell>
        </row>
        <row r="3946">
          <cell r="C3946">
            <v>0</v>
          </cell>
          <cell r="F3946">
            <v>12340838.279999999</v>
          </cell>
          <cell r="K3946">
            <v>208693.05</v>
          </cell>
          <cell r="O3946">
            <v>3929044.95</v>
          </cell>
          <cell r="U3946">
            <v>41456</v>
          </cell>
        </row>
        <row r="3947">
          <cell r="C3947">
            <v>1</v>
          </cell>
          <cell r="F3947">
            <v>104604.46</v>
          </cell>
          <cell r="K3947">
            <v>1680.77</v>
          </cell>
          <cell r="O3947">
            <v>31804.33</v>
          </cell>
          <cell r="U3947">
            <v>41456</v>
          </cell>
        </row>
        <row r="3948">
          <cell r="C3948">
            <v>16</v>
          </cell>
          <cell r="F3948">
            <v>20.56</v>
          </cell>
          <cell r="K3948">
            <v>0.2</v>
          </cell>
          <cell r="O3948">
            <v>3.79</v>
          </cell>
          <cell r="U3948">
            <v>41456</v>
          </cell>
        </row>
        <row r="3949">
          <cell r="C3949">
            <v>60</v>
          </cell>
          <cell r="F3949">
            <v>200.47</v>
          </cell>
          <cell r="K3949">
            <v>3.47</v>
          </cell>
          <cell r="O3949">
            <v>65.290000000000006</v>
          </cell>
          <cell r="U3949">
            <v>41456</v>
          </cell>
        </row>
        <row r="3950">
          <cell r="C3950">
            <v>70</v>
          </cell>
          <cell r="F3950">
            <v>-15825.1</v>
          </cell>
          <cell r="K3950">
            <v>0</v>
          </cell>
          <cell r="O3950">
            <v>0</v>
          </cell>
          <cell r="U3950">
            <v>41456</v>
          </cell>
        </row>
        <row r="3951">
          <cell r="C3951">
            <v>71</v>
          </cell>
          <cell r="F3951">
            <v>-3.71</v>
          </cell>
          <cell r="K3951">
            <v>0</v>
          </cell>
          <cell r="O3951">
            <v>0</v>
          </cell>
          <cell r="U3951">
            <v>41456</v>
          </cell>
        </row>
        <row r="3952">
          <cell r="C3952">
            <v>72</v>
          </cell>
          <cell r="F3952">
            <v>-11.89</v>
          </cell>
          <cell r="K3952">
            <v>0</v>
          </cell>
          <cell r="O3952">
            <v>0</v>
          </cell>
          <cell r="U3952">
            <v>41456</v>
          </cell>
        </row>
        <row r="3953">
          <cell r="C3953">
            <v>0</v>
          </cell>
          <cell r="F3953">
            <v>-103851.88</v>
          </cell>
          <cell r="K3953">
            <v>-3046.62</v>
          </cell>
          <cell r="O3953">
            <v>-30306.78</v>
          </cell>
          <cell r="U3953">
            <v>41456</v>
          </cell>
        </row>
        <row r="3954">
          <cell r="C3954">
            <v>1</v>
          </cell>
          <cell r="F3954">
            <v>-545.98</v>
          </cell>
          <cell r="K3954">
            <v>-14.83</v>
          </cell>
          <cell r="O3954">
            <v>-144.03</v>
          </cell>
          <cell r="U3954">
            <v>41456</v>
          </cell>
        </row>
        <row r="3955">
          <cell r="C3955">
            <v>0</v>
          </cell>
          <cell r="F3955">
            <v>3377.21</v>
          </cell>
          <cell r="K3955">
            <v>0</v>
          </cell>
          <cell r="O3955">
            <v>1129.98</v>
          </cell>
          <cell r="U3955">
            <v>41456</v>
          </cell>
        </row>
        <row r="3956">
          <cell r="C3956">
            <v>0</v>
          </cell>
          <cell r="F3956">
            <v>226.61</v>
          </cell>
          <cell r="K3956">
            <v>20.96</v>
          </cell>
          <cell r="O3956">
            <v>63.96</v>
          </cell>
          <cell r="U3956">
            <v>41456</v>
          </cell>
        </row>
        <row r="3957">
          <cell r="C3957">
            <v>0</v>
          </cell>
          <cell r="F3957">
            <v>100.57</v>
          </cell>
          <cell r="K3957">
            <v>0</v>
          </cell>
          <cell r="O3957">
            <v>33.4</v>
          </cell>
          <cell r="U3957">
            <v>41456</v>
          </cell>
        </row>
        <row r="3958">
          <cell r="C3958">
            <v>0</v>
          </cell>
          <cell r="F3958">
            <v>1154.32</v>
          </cell>
          <cell r="K3958">
            <v>0</v>
          </cell>
          <cell r="O3958">
            <v>381.85</v>
          </cell>
          <cell r="U3958">
            <v>41456</v>
          </cell>
        </row>
        <row r="3959">
          <cell r="C3959">
            <v>0</v>
          </cell>
          <cell r="F3959">
            <v>96020.72</v>
          </cell>
          <cell r="K3959">
            <v>2823.62</v>
          </cell>
          <cell r="O3959">
            <v>27749.79</v>
          </cell>
          <cell r="U3959">
            <v>41456</v>
          </cell>
        </row>
        <row r="3960">
          <cell r="C3960">
            <v>1</v>
          </cell>
          <cell r="F3960">
            <v>721.23</v>
          </cell>
          <cell r="K3960">
            <v>19.07</v>
          </cell>
          <cell r="O3960">
            <v>184.05</v>
          </cell>
          <cell r="U3960">
            <v>41456</v>
          </cell>
        </row>
        <row r="3961">
          <cell r="C3961">
            <v>15</v>
          </cell>
          <cell r="F3961">
            <v>45.95</v>
          </cell>
          <cell r="K3961">
            <v>1.58</v>
          </cell>
          <cell r="O3961">
            <v>29.75</v>
          </cell>
          <cell r="U3961">
            <v>41456</v>
          </cell>
        </row>
        <row r="3962">
          <cell r="C3962">
            <v>15</v>
          </cell>
          <cell r="F3962">
            <v>5.23</v>
          </cell>
          <cell r="K3962">
            <v>0.06</v>
          </cell>
          <cell r="O3962">
            <v>1.1299999999999999</v>
          </cell>
          <cell r="U3962">
            <v>41456</v>
          </cell>
        </row>
        <row r="3963">
          <cell r="C3963">
            <v>15</v>
          </cell>
          <cell r="F3963">
            <v>298.89</v>
          </cell>
          <cell r="K3963">
            <v>10.49</v>
          </cell>
          <cell r="O3963">
            <v>193.31</v>
          </cell>
          <cell r="U3963">
            <v>41456</v>
          </cell>
        </row>
        <row r="3964">
          <cell r="C3964">
            <v>2</v>
          </cell>
          <cell r="F3964">
            <v>2527.94</v>
          </cell>
          <cell r="K3964">
            <v>25.54</v>
          </cell>
          <cell r="O3964">
            <v>480.35</v>
          </cell>
          <cell r="U3964">
            <v>41456</v>
          </cell>
        </row>
        <row r="3965">
          <cell r="C3965">
            <v>15</v>
          </cell>
          <cell r="F3965">
            <v>13954.03</v>
          </cell>
          <cell r="K3965">
            <v>154.22999999999999</v>
          </cell>
          <cell r="O3965">
            <v>2901.01</v>
          </cell>
          <cell r="U3965">
            <v>41456</v>
          </cell>
        </row>
        <row r="3966">
          <cell r="C3966">
            <v>15</v>
          </cell>
          <cell r="F3966">
            <v>1736.85</v>
          </cell>
          <cell r="K3966">
            <v>12.25</v>
          </cell>
          <cell r="O3966">
            <v>229.65</v>
          </cell>
          <cell r="U3966">
            <v>41456</v>
          </cell>
        </row>
        <row r="3967">
          <cell r="C3967">
            <v>15</v>
          </cell>
          <cell r="F3967">
            <v>395.71</v>
          </cell>
          <cell r="K3967">
            <v>4.29</v>
          </cell>
          <cell r="O3967">
            <v>80.069999999999993</v>
          </cell>
          <cell r="U3967">
            <v>41456</v>
          </cell>
        </row>
        <row r="3968">
          <cell r="C3968">
            <v>2</v>
          </cell>
          <cell r="F3968">
            <v>20.16</v>
          </cell>
          <cell r="K3968">
            <v>0.24</v>
          </cell>
          <cell r="O3968">
            <v>4.4800000000000004</v>
          </cell>
          <cell r="U3968">
            <v>41456</v>
          </cell>
        </row>
        <row r="3969">
          <cell r="C3969">
            <v>15</v>
          </cell>
          <cell r="F3969">
            <v>2264.52</v>
          </cell>
          <cell r="K3969">
            <v>20.9</v>
          </cell>
          <cell r="O3969">
            <v>389.88</v>
          </cell>
          <cell r="U3969">
            <v>41456</v>
          </cell>
        </row>
        <row r="3970">
          <cell r="C3970">
            <v>2</v>
          </cell>
          <cell r="F3970">
            <v>47.38</v>
          </cell>
          <cell r="K3970">
            <v>0.52</v>
          </cell>
          <cell r="O3970">
            <v>9.7100000000000009</v>
          </cell>
          <cell r="U3970">
            <v>41456</v>
          </cell>
        </row>
        <row r="3971">
          <cell r="C3971">
            <v>15</v>
          </cell>
          <cell r="F3971">
            <v>82035.399999999994</v>
          </cell>
          <cell r="K3971">
            <v>1065.58</v>
          </cell>
          <cell r="O3971">
            <v>19958.939999999999</v>
          </cell>
          <cell r="U3971">
            <v>41456</v>
          </cell>
        </row>
        <row r="3972">
          <cell r="C3972">
            <v>2</v>
          </cell>
          <cell r="F3972">
            <v>1422.78</v>
          </cell>
          <cell r="K3972">
            <v>4.91</v>
          </cell>
          <cell r="O3972">
            <v>92.12</v>
          </cell>
          <cell r="U3972">
            <v>41456</v>
          </cell>
        </row>
        <row r="3973">
          <cell r="C3973">
            <v>15</v>
          </cell>
          <cell r="F3973">
            <v>7339.12</v>
          </cell>
          <cell r="K3973">
            <v>36.26</v>
          </cell>
          <cell r="O3973">
            <v>681.55</v>
          </cell>
          <cell r="U3973">
            <v>41456</v>
          </cell>
        </row>
        <row r="3974">
          <cell r="C3974">
            <v>15</v>
          </cell>
          <cell r="F3974">
            <v>33.93</v>
          </cell>
          <cell r="K3974">
            <v>0.21</v>
          </cell>
          <cell r="O3974">
            <v>4.01</v>
          </cell>
          <cell r="U3974">
            <v>41456</v>
          </cell>
        </row>
        <row r="3975">
          <cell r="C3975">
            <v>2</v>
          </cell>
          <cell r="F3975">
            <v>1985.63</v>
          </cell>
          <cell r="K3975">
            <v>8.23</v>
          </cell>
          <cell r="O3975">
            <v>155.24</v>
          </cell>
          <cell r="U3975">
            <v>41456</v>
          </cell>
        </row>
        <row r="3976">
          <cell r="C3976">
            <v>15</v>
          </cell>
          <cell r="F3976">
            <v>8337.9500000000007</v>
          </cell>
          <cell r="K3976">
            <v>59.99</v>
          </cell>
          <cell r="O3976">
            <v>1128.4000000000001</v>
          </cell>
          <cell r="U3976">
            <v>41456</v>
          </cell>
        </row>
        <row r="3977">
          <cell r="C3977">
            <v>15</v>
          </cell>
          <cell r="F3977">
            <v>-17336.82</v>
          </cell>
          <cell r="K3977">
            <v>38.4</v>
          </cell>
          <cell r="O3977">
            <v>721.7</v>
          </cell>
          <cell r="U3977">
            <v>41456</v>
          </cell>
        </row>
        <row r="3978">
          <cell r="C3978">
            <v>15</v>
          </cell>
          <cell r="F3978">
            <v>99.48</v>
          </cell>
          <cell r="K3978">
            <v>2.83</v>
          </cell>
          <cell r="O3978">
            <v>51.78</v>
          </cell>
          <cell r="U3978">
            <v>41456</v>
          </cell>
        </row>
        <row r="3979">
          <cell r="C3979">
            <v>0</v>
          </cell>
          <cell r="F3979">
            <v>76.319999999999993</v>
          </cell>
          <cell r="K3979">
            <v>1.05</v>
          </cell>
          <cell r="O3979">
            <v>20.05</v>
          </cell>
          <cell r="U3979">
            <v>41456</v>
          </cell>
        </row>
        <row r="3980">
          <cell r="C3980">
            <v>2</v>
          </cell>
          <cell r="F3980">
            <v>235.32</v>
          </cell>
          <cell r="K3980">
            <v>4.6900000000000004</v>
          </cell>
          <cell r="O3980">
            <v>87.85</v>
          </cell>
          <cell r="U3980">
            <v>41456</v>
          </cell>
        </row>
        <row r="3981">
          <cell r="C3981">
            <v>16</v>
          </cell>
          <cell r="F3981">
            <v>10.08</v>
          </cell>
          <cell r="K3981">
            <v>0.24</v>
          </cell>
          <cell r="O3981">
            <v>4.45</v>
          </cell>
          <cell r="U3981">
            <v>41456</v>
          </cell>
        </row>
        <row r="3982">
          <cell r="C3982">
            <v>2</v>
          </cell>
          <cell r="F3982">
            <v>125.47</v>
          </cell>
          <cell r="K3982">
            <v>1.62</v>
          </cell>
          <cell r="O3982">
            <v>30.38</v>
          </cell>
          <cell r="U3982">
            <v>41456</v>
          </cell>
        </row>
        <row r="3983">
          <cell r="C3983">
            <v>16</v>
          </cell>
          <cell r="F3983">
            <v>2885.43</v>
          </cell>
          <cell r="K3983">
            <v>59.09</v>
          </cell>
          <cell r="O3983">
            <v>702.7</v>
          </cell>
          <cell r="U3983">
            <v>41456</v>
          </cell>
        </row>
        <row r="3984">
          <cell r="C3984">
            <v>0</v>
          </cell>
          <cell r="F3984">
            <v>36.07</v>
          </cell>
          <cell r="K3984">
            <v>0.47</v>
          </cell>
          <cell r="O3984">
            <v>9.01</v>
          </cell>
          <cell r="U3984">
            <v>41456</v>
          </cell>
        </row>
        <row r="3985">
          <cell r="C3985">
            <v>2</v>
          </cell>
          <cell r="F3985">
            <v>23.69</v>
          </cell>
          <cell r="K3985">
            <v>0.28000000000000003</v>
          </cell>
          <cell r="O3985">
            <v>5.14</v>
          </cell>
          <cell r="U3985">
            <v>41456</v>
          </cell>
        </row>
        <row r="3986">
          <cell r="C3986">
            <v>15</v>
          </cell>
          <cell r="F3986">
            <v>38.64</v>
          </cell>
          <cell r="K3986">
            <v>0.69</v>
          </cell>
          <cell r="O3986">
            <v>13.02</v>
          </cell>
          <cell r="U3986">
            <v>41456</v>
          </cell>
        </row>
        <row r="3987">
          <cell r="C3987">
            <v>15</v>
          </cell>
          <cell r="F3987">
            <v>55.75</v>
          </cell>
          <cell r="K3987">
            <v>0.73</v>
          </cell>
          <cell r="O3987">
            <v>13.63</v>
          </cell>
          <cell r="U3987">
            <v>41456</v>
          </cell>
        </row>
        <row r="3988">
          <cell r="C3988">
            <v>0</v>
          </cell>
          <cell r="F3988">
            <v>27.64</v>
          </cell>
          <cell r="K3988">
            <v>0.8</v>
          </cell>
          <cell r="O3988">
            <v>6.68</v>
          </cell>
          <cell r="U3988">
            <v>41456</v>
          </cell>
        </row>
        <row r="3989">
          <cell r="C3989">
            <v>2</v>
          </cell>
          <cell r="F3989">
            <v>32.44</v>
          </cell>
          <cell r="K3989">
            <v>0.53</v>
          </cell>
          <cell r="O3989">
            <v>9.9499999999999993</v>
          </cell>
          <cell r="U3989">
            <v>41456</v>
          </cell>
        </row>
        <row r="3990">
          <cell r="C3990">
            <v>15</v>
          </cell>
          <cell r="F3990">
            <v>11.35</v>
          </cell>
          <cell r="K3990">
            <v>0.15</v>
          </cell>
          <cell r="O3990">
            <v>2.94</v>
          </cell>
          <cell r="U3990">
            <v>41456</v>
          </cell>
        </row>
        <row r="3991">
          <cell r="C3991">
            <v>16</v>
          </cell>
          <cell r="F3991">
            <v>12.24</v>
          </cell>
          <cell r="K3991">
            <v>0.18</v>
          </cell>
          <cell r="O3991">
            <v>3.52</v>
          </cell>
          <cell r="U3991">
            <v>41456</v>
          </cell>
        </row>
        <row r="3992">
          <cell r="C3992">
            <v>0</v>
          </cell>
          <cell r="F3992">
            <v>-2.67</v>
          </cell>
          <cell r="K3992">
            <v>-0.46</v>
          </cell>
          <cell r="O3992">
            <v>-1.48</v>
          </cell>
          <cell r="U3992">
            <v>41456</v>
          </cell>
        </row>
        <row r="3993">
          <cell r="C3993">
            <v>2</v>
          </cell>
          <cell r="F3993">
            <v>10.48</v>
          </cell>
          <cell r="K3993">
            <v>0.24</v>
          </cell>
          <cell r="O3993">
            <v>4.45</v>
          </cell>
          <cell r="U3993">
            <v>41456</v>
          </cell>
        </row>
        <row r="3994">
          <cell r="C3994">
            <v>15</v>
          </cell>
          <cell r="F3994">
            <v>60.7</v>
          </cell>
          <cell r="K3994">
            <v>0.85</v>
          </cell>
          <cell r="O3994">
            <v>15.77</v>
          </cell>
          <cell r="U3994">
            <v>41456</v>
          </cell>
        </row>
        <row r="3995">
          <cell r="C3995">
            <v>15</v>
          </cell>
          <cell r="F3995">
            <v>2390.63</v>
          </cell>
          <cell r="K3995">
            <v>74.33</v>
          </cell>
          <cell r="O3995">
            <v>1523.81</v>
          </cell>
          <cell r="U3995">
            <v>41456</v>
          </cell>
        </row>
        <row r="3996">
          <cell r="C3996">
            <v>2</v>
          </cell>
          <cell r="F3996">
            <v>1.1399999999999999</v>
          </cell>
          <cell r="K3996">
            <v>0.02</v>
          </cell>
          <cell r="O3996">
            <v>0.5</v>
          </cell>
          <cell r="U3996">
            <v>41456</v>
          </cell>
        </row>
        <row r="3997">
          <cell r="C3997">
            <v>15</v>
          </cell>
          <cell r="F3997">
            <v>4058.69</v>
          </cell>
          <cell r="K3997">
            <v>91.89</v>
          </cell>
          <cell r="O3997">
            <v>1734.36</v>
          </cell>
          <cell r="U3997">
            <v>41456</v>
          </cell>
        </row>
        <row r="3998">
          <cell r="C3998">
            <v>62</v>
          </cell>
          <cell r="F3998">
            <v>50314.49</v>
          </cell>
          <cell r="K3998">
            <v>1537.72</v>
          </cell>
          <cell r="O3998">
            <v>28908.35</v>
          </cell>
          <cell r="U3998">
            <v>41456</v>
          </cell>
        </row>
        <row r="3999">
          <cell r="C3999">
            <v>64</v>
          </cell>
          <cell r="F3999">
            <v>336170.71</v>
          </cell>
          <cell r="K3999">
            <v>10288.36</v>
          </cell>
          <cell r="O3999">
            <v>193415.4</v>
          </cell>
          <cell r="U3999">
            <v>41456</v>
          </cell>
        </row>
        <row r="4000">
          <cell r="C4000">
            <v>66</v>
          </cell>
          <cell r="F4000">
            <v>31550.21</v>
          </cell>
          <cell r="K4000">
            <v>935.07</v>
          </cell>
          <cell r="O4000">
            <v>17578.79</v>
          </cell>
          <cell r="U4000">
            <v>41456</v>
          </cell>
        </row>
        <row r="4001">
          <cell r="C4001">
            <v>92</v>
          </cell>
          <cell r="F4001">
            <v>-8331.07</v>
          </cell>
          <cell r="K4001">
            <v>0</v>
          </cell>
          <cell r="O4001">
            <v>0</v>
          </cell>
          <cell r="U4001">
            <v>41456</v>
          </cell>
        </row>
        <row r="4002">
          <cell r="C4002">
            <v>64</v>
          </cell>
          <cell r="F4002">
            <v>46227.62</v>
          </cell>
          <cell r="K4002">
            <v>999.48</v>
          </cell>
          <cell r="O4002">
            <v>18789.71</v>
          </cell>
          <cell r="U4002">
            <v>41456</v>
          </cell>
        </row>
        <row r="4003">
          <cell r="C4003">
            <v>62</v>
          </cell>
          <cell r="F4003">
            <v>69920.240000000005</v>
          </cell>
          <cell r="K4003">
            <v>547.89</v>
          </cell>
          <cell r="O4003">
            <v>10299.91</v>
          </cell>
          <cell r="U4003">
            <v>41456</v>
          </cell>
        </row>
        <row r="4004">
          <cell r="C4004">
            <v>64</v>
          </cell>
          <cell r="F4004">
            <v>323542.98</v>
          </cell>
          <cell r="K4004">
            <v>4561.33</v>
          </cell>
          <cell r="O4004">
            <v>85750.47</v>
          </cell>
          <cell r="U4004">
            <v>41456</v>
          </cell>
        </row>
        <row r="4005">
          <cell r="C4005">
            <v>66</v>
          </cell>
          <cell r="F4005">
            <v>17322.47</v>
          </cell>
          <cell r="K4005">
            <v>189.7</v>
          </cell>
          <cell r="O4005">
            <v>3566.24</v>
          </cell>
          <cell r="U4005">
            <v>41456</v>
          </cell>
        </row>
        <row r="4006">
          <cell r="C4006">
            <v>64</v>
          </cell>
          <cell r="F4006">
            <v>71000.92</v>
          </cell>
          <cell r="K4006">
            <v>2172.9499999999998</v>
          </cell>
          <cell r="O4006">
            <v>40850.29</v>
          </cell>
          <cell r="U4006">
            <v>41456</v>
          </cell>
        </row>
        <row r="4007">
          <cell r="C4007">
            <v>66</v>
          </cell>
          <cell r="F4007">
            <v>71101.7</v>
          </cell>
          <cell r="K4007">
            <v>2169.2800000000002</v>
          </cell>
          <cell r="O4007">
            <v>40781.24</v>
          </cell>
          <cell r="U4007">
            <v>41456</v>
          </cell>
        </row>
        <row r="4008">
          <cell r="C4008">
            <v>64</v>
          </cell>
          <cell r="F4008">
            <v>74928.58</v>
          </cell>
          <cell r="K4008">
            <v>1618.95</v>
          </cell>
          <cell r="O4008">
            <v>30435.4</v>
          </cell>
          <cell r="U4008">
            <v>41456</v>
          </cell>
        </row>
        <row r="4009">
          <cell r="C4009">
            <v>64</v>
          </cell>
          <cell r="F4009">
            <v>76823.3</v>
          </cell>
          <cell r="K4009">
            <v>805.67</v>
          </cell>
          <cell r="O4009">
            <v>15146.07</v>
          </cell>
          <cell r="U4009">
            <v>41456</v>
          </cell>
        </row>
        <row r="4010">
          <cell r="C4010">
            <v>66</v>
          </cell>
          <cell r="F4010">
            <v>54426.71</v>
          </cell>
          <cell r="K4010">
            <v>747.34</v>
          </cell>
          <cell r="O4010">
            <v>14049.46</v>
          </cell>
          <cell r="U4010">
            <v>41456</v>
          </cell>
        </row>
        <row r="4011">
          <cell r="C4011">
            <v>64</v>
          </cell>
          <cell r="F4011">
            <v>10345.15</v>
          </cell>
          <cell r="K4011">
            <v>0</v>
          </cell>
          <cell r="O4011">
            <v>6943.27</v>
          </cell>
          <cell r="U4011">
            <v>41456</v>
          </cell>
        </row>
        <row r="4012">
          <cell r="C4012">
            <v>64</v>
          </cell>
          <cell r="F4012">
            <v>15395.82</v>
          </cell>
          <cell r="K4012">
            <v>0</v>
          </cell>
          <cell r="O4012">
            <v>10041.709999999999</v>
          </cell>
          <cell r="U4012">
            <v>41456</v>
          </cell>
        </row>
        <row r="4013">
          <cell r="C4013">
            <v>15</v>
          </cell>
          <cell r="F4013">
            <v>62.67</v>
          </cell>
          <cell r="K4013">
            <v>2.15</v>
          </cell>
          <cell r="O4013">
            <v>40.57</v>
          </cell>
          <cell r="U4013">
            <v>41456</v>
          </cell>
        </row>
        <row r="4014">
          <cell r="C4014">
            <v>0</v>
          </cell>
          <cell r="F4014">
            <v>70.17</v>
          </cell>
          <cell r="K4014">
            <v>2.52</v>
          </cell>
          <cell r="O4014">
            <v>45.37</v>
          </cell>
          <cell r="U4014">
            <v>41456</v>
          </cell>
        </row>
        <row r="4015">
          <cell r="C4015">
            <v>2</v>
          </cell>
          <cell r="F4015">
            <v>323.52</v>
          </cell>
          <cell r="K4015">
            <v>11.14</v>
          </cell>
          <cell r="O4015">
            <v>209.27</v>
          </cell>
          <cell r="U4015">
            <v>41456</v>
          </cell>
        </row>
        <row r="4016">
          <cell r="C4016">
            <v>4</v>
          </cell>
          <cell r="F4016">
            <v>61.75</v>
          </cell>
          <cell r="K4016">
            <v>2.15</v>
          </cell>
          <cell r="O4016">
            <v>39.94</v>
          </cell>
          <cell r="U4016">
            <v>41456</v>
          </cell>
        </row>
        <row r="4017">
          <cell r="C4017">
            <v>15</v>
          </cell>
          <cell r="F4017">
            <v>61.53</v>
          </cell>
          <cell r="K4017">
            <v>2.13</v>
          </cell>
          <cell r="O4017">
            <v>39.81</v>
          </cell>
          <cell r="U4017">
            <v>41456</v>
          </cell>
        </row>
        <row r="4018">
          <cell r="C4018">
            <v>16</v>
          </cell>
          <cell r="F4018">
            <v>27.44</v>
          </cell>
          <cell r="K4018">
            <v>0.95</v>
          </cell>
          <cell r="O4018">
            <v>17.75</v>
          </cell>
          <cell r="U4018">
            <v>41456</v>
          </cell>
        </row>
        <row r="4019">
          <cell r="C4019">
            <v>2</v>
          </cell>
          <cell r="F4019">
            <v>91.99</v>
          </cell>
          <cell r="K4019">
            <v>3.16</v>
          </cell>
          <cell r="O4019">
            <v>59.56</v>
          </cell>
          <cell r="U4019">
            <v>41456</v>
          </cell>
        </row>
        <row r="4020">
          <cell r="C4020">
            <v>15</v>
          </cell>
          <cell r="F4020">
            <v>1432.13</v>
          </cell>
          <cell r="K4020">
            <v>52.17</v>
          </cell>
          <cell r="O4020">
            <v>925.06</v>
          </cell>
          <cell r="U4020">
            <v>41456</v>
          </cell>
        </row>
        <row r="4021">
          <cell r="C4021">
            <v>0</v>
          </cell>
          <cell r="F4021">
            <v>1.73</v>
          </cell>
          <cell r="K4021">
            <v>0.06</v>
          </cell>
          <cell r="O4021">
            <v>1.1100000000000001</v>
          </cell>
          <cell r="U4021">
            <v>41456</v>
          </cell>
        </row>
        <row r="4022">
          <cell r="C4022">
            <v>16</v>
          </cell>
          <cell r="F4022">
            <v>725.64</v>
          </cell>
          <cell r="K4022">
            <v>0</v>
          </cell>
          <cell r="O4022">
            <v>362.56</v>
          </cell>
          <cell r="U4022">
            <v>41456</v>
          </cell>
        </row>
        <row r="4023">
          <cell r="C4023">
            <v>64</v>
          </cell>
          <cell r="F4023">
            <v>10900.71</v>
          </cell>
          <cell r="K4023">
            <v>287.82</v>
          </cell>
          <cell r="O4023">
            <v>3477.85</v>
          </cell>
          <cell r="U4023">
            <v>41487</v>
          </cell>
        </row>
        <row r="4024">
          <cell r="C4024">
            <v>68</v>
          </cell>
          <cell r="F4024">
            <v>17949.93</v>
          </cell>
          <cell r="K4024">
            <v>591.76</v>
          </cell>
          <cell r="O4024">
            <v>7150.53</v>
          </cell>
          <cell r="U4024">
            <v>41487</v>
          </cell>
        </row>
        <row r="4025">
          <cell r="C4025">
            <v>62</v>
          </cell>
          <cell r="F4025">
            <v>46137.37</v>
          </cell>
          <cell r="K4025">
            <v>1522.06</v>
          </cell>
          <cell r="O4025">
            <v>18391.810000000001</v>
          </cell>
          <cell r="U4025">
            <v>41487</v>
          </cell>
        </row>
        <row r="4026">
          <cell r="C4026">
            <v>64</v>
          </cell>
          <cell r="F4026">
            <v>10591.1</v>
          </cell>
          <cell r="K4026">
            <v>289.92</v>
          </cell>
          <cell r="O4026">
            <v>3503.26</v>
          </cell>
          <cell r="U4026">
            <v>41487</v>
          </cell>
        </row>
        <row r="4027">
          <cell r="C4027">
            <v>66</v>
          </cell>
          <cell r="F4027">
            <v>60671.22</v>
          </cell>
          <cell r="K4027">
            <v>1946.68</v>
          </cell>
          <cell r="O4027">
            <v>23522.87</v>
          </cell>
          <cell r="U4027">
            <v>41487</v>
          </cell>
        </row>
        <row r="4028">
          <cell r="C4028">
            <v>62</v>
          </cell>
          <cell r="F4028">
            <v>1127.18</v>
          </cell>
          <cell r="K4028">
            <v>21.88</v>
          </cell>
          <cell r="O4028">
            <v>264.33</v>
          </cell>
          <cell r="U4028">
            <v>41487</v>
          </cell>
        </row>
        <row r="4029">
          <cell r="C4029">
            <v>67</v>
          </cell>
          <cell r="F4029">
            <v>7150.74</v>
          </cell>
          <cell r="K4029">
            <v>205.82</v>
          </cell>
          <cell r="O4029">
            <v>2487.1</v>
          </cell>
          <cell r="U4029">
            <v>41487</v>
          </cell>
        </row>
        <row r="4030">
          <cell r="C4030">
            <v>62</v>
          </cell>
          <cell r="F4030">
            <v>932.57</v>
          </cell>
          <cell r="K4030">
            <v>20.56</v>
          </cell>
          <cell r="O4030">
            <v>248.4</v>
          </cell>
          <cell r="U4030">
            <v>41487</v>
          </cell>
        </row>
        <row r="4031">
          <cell r="C4031">
            <v>64</v>
          </cell>
          <cell r="F4031">
            <v>6045.32</v>
          </cell>
          <cell r="K4031">
            <v>225.21</v>
          </cell>
          <cell r="O4031">
            <v>2721.3</v>
          </cell>
          <cell r="U4031">
            <v>41487</v>
          </cell>
        </row>
        <row r="4032">
          <cell r="C4032">
            <v>1</v>
          </cell>
          <cell r="F4032">
            <v>25493.32</v>
          </cell>
          <cell r="K4032">
            <v>677.05</v>
          </cell>
          <cell r="O4032">
            <v>8194.35</v>
          </cell>
          <cell r="U4032">
            <v>41487</v>
          </cell>
        </row>
        <row r="4033">
          <cell r="C4033">
            <v>2</v>
          </cell>
          <cell r="F4033">
            <v>5460182.2199999997</v>
          </cell>
          <cell r="K4033">
            <v>144871.41</v>
          </cell>
          <cell r="O4033">
            <v>1753022.16</v>
          </cell>
          <cell r="U4033">
            <v>41487</v>
          </cell>
        </row>
        <row r="4034">
          <cell r="C4034">
            <v>4</v>
          </cell>
          <cell r="F4034">
            <v>304105.17</v>
          </cell>
          <cell r="K4034">
            <v>8021.22</v>
          </cell>
          <cell r="O4034">
            <v>96809.919999999998</v>
          </cell>
          <cell r="U4034">
            <v>41487</v>
          </cell>
        </row>
        <row r="4035">
          <cell r="C4035">
            <v>15</v>
          </cell>
          <cell r="F4035">
            <v>8237.7000000000007</v>
          </cell>
          <cell r="K4035">
            <v>204.24</v>
          </cell>
          <cell r="O4035">
            <v>2462.7199999999998</v>
          </cell>
          <cell r="U4035">
            <v>41487</v>
          </cell>
        </row>
        <row r="4036">
          <cell r="C4036">
            <v>16</v>
          </cell>
          <cell r="F4036">
            <v>475379.27</v>
          </cell>
          <cell r="K4036">
            <v>12089.89</v>
          </cell>
          <cell r="O4036">
            <v>146201.04999999999</v>
          </cell>
          <cell r="U4036">
            <v>41487</v>
          </cell>
        </row>
        <row r="4037">
          <cell r="C4037">
            <v>17</v>
          </cell>
          <cell r="F4037">
            <v>65.650000000000006</v>
          </cell>
          <cell r="K4037">
            <v>0.73</v>
          </cell>
          <cell r="O4037">
            <v>8.74</v>
          </cell>
          <cell r="U4037">
            <v>41487</v>
          </cell>
        </row>
        <row r="4038">
          <cell r="C4038">
            <v>18</v>
          </cell>
          <cell r="F4038">
            <v>37330.67</v>
          </cell>
          <cell r="K4038">
            <v>1028.48</v>
          </cell>
          <cell r="O4038">
            <v>12427.7</v>
          </cell>
          <cell r="U4038">
            <v>41487</v>
          </cell>
        </row>
        <row r="4039">
          <cell r="C4039">
            <v>62</v>
          </cell>
          <cell r="F4039">
            <v>1115694.9099999999</v>
          </cell>
          <cell r="K4039">
            <v>33716.53</v>
          </cell>
          <cell r="O4039">
            <v>407415.89</v>
          </cell>
          <cell r="U4039">
            <v>41487</v>
          </cell>
        </row>
        <row r="4040">
          <cell r="C4040">
            <v>64</v>
          </cell>
          <cell r="F4040">
            <v>188224.79</v>
          </cell>
          <cell r="K4040">
            <v>5259.92</v>
          </cell>
          <cell r="O4040">
            <v>63651.75</v>
          </cell>
          <cell r="U4040">
            <v>41487</v>
          </cell>
        </row>
        <row r="4041">
          <cell r="C4041">
            <v>66</v>
          </cell>
          <cell r="F4041">
            <v>350712.6</v>
          </cell>
          <cell r="K4041">
            <v>8493.86</v>
          </cell>
          <cell r="O4041">
            <v>102043.14</v>
          </cell>
          <cell r="U4041">
            <v>41487</v>
          </cell>
        </row>
        <row r="4042">
          <cell r="C4042">
            <v>92</v>
          </cell>
          <cell r="F4042">
            <v>-997.38</v>
          </cell>
          <cell r="K4042">
            <v>0</v>
          </cell>
          <cell r="O4042">
            <v>0</v>
          </cell>
          <cell r="U4042">
            <v>41487</v>
          </cell>
        </row>
        <row r="4043">
          <cell r="C4043">
            <v>96</v>
          </cell>
          <cell r="F4043">
            <v>-835.3</v>
          </cell>
          <cell r="K4043">
            <v>0</v>
          </cell>
          <cell r="O4043">
            <v>0</v>
          </cell>
          <cell r="U4043">
            <v>41487</v>
          </cell>
        </row>
        <row r="4044">
          <cell r="C4044">
            <v>2</v>
          </cell>
          <cell r="F4044">
            <v>7259.25</v>
          </cell>
          <cell r="K4044">
            <v>61.14</v>
          </cell>
          <cell r="O4044">
            <v>776.94</v>
          </cell>
          <cell r="U4044">
            <v>41487</v>
          </cell>
        </row>
        <row r="4045">
          <cell r="C4045">
            <v>4</v>
          </cell>
          <cell r="F4045">
            <v>1873.33</v>
          </cell>
          <cell r="K4045">
            <v>16.579999999999998</v>
          </cell>
          <cell r="O4045">
            <v>200.39</v>
          </cell>
          <cell r="U4045">
            <v>41487</v>
          </cell>
        </row>
        <row r="4046">
          <cell r="C4046">
            <v>16</v>
          </cell>
          <cell r="F4046">
            <v>3744.23</v>
          </cell>
          <cell r="K4046">
            <v>31.82</v>
          </cell>
          <cell r="O4046">
            <v>384.5</v>
          </cell>
          <cell r="U4046">
            <v>41487</v>
          </cell>
        </row>
        <row r="4047">
          <cell r="C4047">
            <v>18</v>
          </cell>
          <cell r="F4047">
            <v>1168.69</v>
          </cell>
          <cell r="K4047">
            <v>10.73</v>
          </cell>
          <cell r="O4047">
            <v>129.63999999999999</v>
          </cell>
          <cell r="U4047">
            <v>41487</v>
          </cell>
        </row>
        <row r="4048">
          <cell r="C4048">
            <v>62</v>
          </cell>
          <cell r="F4048">
            <v>15</v>
          </cell>
          <cell r="K4048">
            <v>0</v>
          </cell>
          <cell r="O4048">
            <v>0</v>
          </cell>
          <cell r="U4048">
            <v>41487</v>
          </cell>
        </row>
        <row r="4049">
          <cell r="C4049">
            <v>66</v>
          </cell>
          <cell r="F4049">
            <v>139.41</v>
          </cell>
          <cell r="K4049">
            <v>1.1599999999999999</v>
          </cell>
          <cell r="O4049">
            <v>13.98</v>
          </cell>
          <cell r="U4049">
            <v>41487</v>
          </cell>
        </row>
        <row r="4050">
          <cell r="C4050">
            <v>2</v>
          </cell>
          <cell r="F4050">
            <v>-1160.0899999999999</v>
          </cell>
          <cell r="K4050">
            <v>-21.52</v>
          </cell>
          <cell r="O4050">
            <v>-337.6</v>
          </cell>
          <cell r="U4050">
            <v>41487</v>
          </cell>
        </row>
        <row r="4051">
          <cell r="C4051">
            <v>4</v>
          </cell>
          <cell r="F4051">
            <v>2.02</v>
          </cell>
          <cell r="K4051">
            <v>0.09</v>
          </cell>
          <cell r="O4051">
            <v>0.6</v>
          </cell>
          <cell r="U4051">
            <v>41487</v>
          </cell>
        </row>
        <row r="4052">
          <cell r="C4052">
            <v>16</v>
          </cell>
          <cell r="F4052">
            <v>-5.26</v>
          </cell>
          <cell r="K4052">
            <v>-0.23</v>
          </cell>
          <cell r="O4052">
            <v>-1.54</v>
          </cell>
          <cell r="U4052">
            <v>41487</v>
          </cell>
        </row>
        <row r="4053">
          <cell r="C4053">
            <v>64</v>
          </cell>
          <cell r="F4053">
            <v>3479.93</v>
          </cell>
          <cell r="K4053">
            <v>-13.52</v>
          </cell>
          <cell r="O4053">
            <v>-197.72</v>
          </cell>
          <cell r="U4053">
            <v>41487</v>
          </cell>
        </row>
        <row r="4054">
          <cell r="C4054">
            <v>4</v>
          </cell>
          <cell r="F4054">
            <v>5453.99</v>
          </cell>
          <cell r="K4054">
            <v>149.11000000000001</v>
          </cell>
          <cell r="O4054">
            <v>1801.8</v>
          </cell>
          <cell r="U4054">
            <v>41487</v>
          </cell>
        </row>
        <row r="4055">
          <cell r="C4055">
            <v>62</v>
          </cell>
          <cell r="F4055">
            <v>4455.03</v>
          </cell>
          <cell r="K4055">
            <v>127.78</v>
          </cell>
          <cell r="O4055">
            <v>1544.06</v>
          </cell>
          <cell r="U4055">
            <v>41487</v>
          </cell>
        </row>
        <row r="4056">
          <cell r="C4056">
            <v>66</v>
          </cell>
          <cell r="F4056">
            <v>9993.23</v>
          </cell>
          <cell r="K4056">
            <v>292.49</v>
          </cell>
          <cell r="O4056">
            <v>3534.27</v>
          </cell>
          <cell r="U4056">
            <v>41487</v>
          </cell>
        </row>
        <row r="4057">
          <cell r="C4057">
            <v>66</v>
          </cell>
          <cell r="F4057">
            <v>11488.1</v>
          </cell>
          <cell r="K4057">
            <v>352.15</v>
          </cell>
          <cell r="O4057">
            <v>4255.22</v>
          </cell>
          <cell r="U4057">
            <v>41487</v>
          </cell>
        </row>
        <row r="4058">
          <cell r="C4058">
            <v>2</v>
          </cell>
          <cell r="F4058">
            <v>121032.26</v>
          </cell>
          <cell r="K4058">
            <v>3600.47</v>
          </cell>
          <cell r="O4058">
            <v>43064.9</v>
          </cell>
          <cell r="U4058">
            <v>41487</v>
          </cell>
        </row>
        <row r="4059">
          <cell r="C4059">
            <v>4</v>
          </cell>
          <cell r="F4059">
            <v>5959.34</v>
          </cell>
          <cell r="K4059">
            <v>151.36000000000001</v>
          </cell>
          <cell r="O4059">
            <v>1828.8</v>
          </cell>
          <cell r="U4059">
            <v>41487</v>
          </cell>
        </row>
        <row r="4060">
          <cell r="C4060">
            <v>16</v>
          </cell>
          <cell r="F4060">
            <v>2344.6999999999998</v>
          </cell>
          <cell r="K4060">
            <v>51.14</v>
          </cell>
          <cell r="O4060">
            <v>617.98</v>
          </cell>
          <cell r="U4060">
            <v>41487</v>
          </cell>
        </row>
        <row r="4061">
          <cell r="C4061">
            <v>17</v>
          </cell>
          <cell r="F4061">
            <v>2146.29</v>
          </cell>
          <cell r="K4061">
            <v>47.28</v>
          </cell>
          <cell r="O4061">
            <v>571.29</v>
          </cell>
          <cell r="U4061">
            <v>41487</v>
          </cell>
        </row>
        <row r="4062">
          <cell r="C4062">
            <v>62</v>
          </cell>
          <cell r="F4062">
            <v>21471.46</v>
          </cell>
          <cell r="K4062">
            <v>672.01</v>
          </cell>
          <cell r="O4062">
            <v>8120.33</v>
          </cell>
          <cell r="U4062">
            <v>41487</v>
          </cell>
        </row>
        <row r="4063">
          <cell r="C4063">
            <v>66</v>
          </cell>
          <cell r="F4063">
            <v>5740.95</v>
          </cell>
          <cell r="K4063">
            <v>142.97999999999999</v>
          </cell>
          <cell r="O4063">
            <v>1727.69</v>
          </cell>
          <cell r="U4063">
            <v>41487</v>
          </cell>
        </row>
        <row r="4064">
          <cell r="C4064">
            <v>2</v>
          </cell>
          <cell r="F4064">
            <v>381.74</v>
          </cell>
          <cell r="K4064">
            <v>3.36</v>
          </cell>
          <cell r="O4064">
            <v>40.65</v>
          </cell>
          <cell r="U4064">
            <v>41487</v>
          </cell>
        </row>
        <row r="4065">
          <cell r="C4065">
            <v>2</v>
          </cell>
          <cell r="F4065">
            <v>1281.1199999999999</v>
          </cell>
          <cell r="K4065">
            <v>33.200000000000003</v>
          </cell>
          <cell r="O4065">
            <v>345.51</v>
          </cell>
          <cell r="U4065">
            <v>41487</v>
          </cell>
        </row>
        <row r="4066">
          <cell r="C4066">
            <v>62</v>
          </cell>
          <cell r="F4066">
            <v>-3090.71</v>
          </cell>
          <cell r="K4066">
            <v>-39.92</v>
          </cell>
          <cell r="O4066">
            <v>-184.15</v>
          </cell>
          <cell r="U4066">
            <v>41487</v>
          </cell>
        </row>
        <row r="4067">
          <cell r="C4067">
            <v>62</v>
          </cell>
          <cell r="F4067">
            <v>1830.46</v>
          </cell>
          <cell r="K4067">
            <v>20.57</v>
          </cell>
          <cell r="O4067">
            <v>184.15</v>
          </cell>
          <cell r="U4067">
            <v>41487</v>
          </cell>
        </row>
        <row r="4068">
          <cell r="C4068">
            <v>2</v>
          </cell>
          <cell r="F4068">
            <v>88148.83</v>
          </cell>
          <cell r="K4068">
            <v>1930.02</v>
          </cell>
          <cell r="O4068">
            <v>23832.76</v>
          </cell>
          <cell r="U4068">
            <v>41487</v>
          </cell>
        </row>
        <row r="4069">
          <cell r="C4069">
            <v>62</v>
          </cell>
          <cell r="F4069">
            <v>5175.0200000000004</v>
          </cell>
          <cell r="K4069">
            <v>120.44</v>
          </cell>
          <cell r="O4069">
            <v>1455.4</v>
          </cell>
          <cell r="U4069">
            <v>41487</v>
          </cell>
        </row>
        <row r="4070">
          <cell r="C4070">
            <v>2</v>
          </cell>
          <cell r="F4070">
            <v>227.07</v>
          </cell>
          <cell r="K4070">
            <v>2.91</v>
          </cell>
          <cell r="O4070">
            <v>53.84</v>
          </cell>
          <cell r="U4070">
            <v>41487</v>
          </cell>
        </row>
        <row r="4071">
          <cell r="C4071">
            <v>2</v>
          </cell>
          <cell r="F4071">
            <v>68903.47</v>
          </cell>
          <cell r="K4071">
            <v>1498.41</v>
          </cell>
          <cell r="O4071">
            <v>18382.419999999998</v>
          </cell>
          <cell r="U4071">
            <v>41487</v>
          </cell>
        </row>
        <row r="4072">
          <cell r="C4072">
            <v>2</v>
          </cell>
          <cell r="F4072">
            <v>5997.09</v>
          </cell>
          <cell r="K4072">
            <v>109.98</v>
          </cell>
          <cell r="O4072">
            <v>1051.77</v>
          </cell>
          <cell r="U4072">
            <v>41487</v>
          </cell>
        </row>
        <row r="4073">
          <cell r="C4073">
            <v>2</v>
          </cell>
          <cell r="F4073">
            <v>-2163.58</v>
          </cell>
          <cell r="K4073">
            <v>-12.48</v>
          </cell>
          <cell r="O4073">
            <v>-361.99</v>
          </cell>
          <cell r="U4073">
            <v>41487</v>
          </cell>
        </row>
        <row r="4074">
          <cell r="C4074">
            <v>2</v>
          </cell>
          <cell r="F4074">
            <v>2569.89</v>
          </cell>
          <cell r="K4074">
            <v>15.75</v>
          </cell>
          <cell r="O4074">
            <v>431.77</v>
          </cell>
          <cell r="U4074">
            <v>41487</v>
          </cell>
        </row>
        <row r="4075">
          <cell r="C4075">
            <v>62</v>
          </cell>
          <cell r="F4075">
            <v>1508.31</v>
          </cell>
          <cell r="K4075">
            <v>0</v>
          </cell>
          <cell r="O4075">
            <v>813.41</v>
          </cell>
          <cell r="U4075">
            <v>41487</v>
          </cell>
        </row>
        <row r="4076">
          <cell r="C4076">
            <v>64</v>
          </cell>
          <cell r="F4076">
            <v>-324.18</v>
          </cell>
          <cell r="K4076">
            <v>0</v>
          </cell>
          <cell r="O4076">
            <v>-749.52</v>
          </cell>
          <cell r="U4076">
            <v>41487</v>
          </cell>
        </row>
        <row r="4077">
          <cell r="C4077">
            <v>62</v>
          </cell>
          <cell r="F4077">
            <v>723251.05</v>
          </cell>
          <cell r="K4077">
            <v>38963.35</v>
          </cell>
          <cell r="O4077">
            <v>470817.3</v>
          </cell>
          <cell r="U4077">
            <v>41487</v>
          </cell>
        </row>
        <row r="4078">
          <cell r="C4078">
            <v>64</v>
          </cell>
          <cell r="F4078">
            <v>827625.6</v>
          </cell>
          <cell r="K4078">
            <v>45458.27</v>
          </cell>
          <cell r="O4078">
            <v>554459.09</v>
          </cell>
          <cell r="U4078">
            <v>41487</v>
          </cell>
        </row>
        <row r="4079">
          <cell r="C4079">
            <v>66</v>
          </cell>
          <cell r="F4079">
            <v>56061.35</v>
          </cell>
          <cell r="K4079">
            <v>3013.51</v>
          </cell>
          <cell r="O4079">
            <v>36414.15</v>
          </cell>
          <cell r="U4079">
            <v>41487</v>
          </cell>
        </row>
        <row r="4080">
          <cell r="C4080">
            <v>68</v>
          </cell>
          <cell r="F4080">
            <v>5852.83</v>
          </cell>
          <cell r="K4080">
            <v>316.02</v>
          </cell>
          <cell r="O4080">
            <v>3818.65</v>
          </cell>
          <cell r="U4080">
            <v>41487</v>
          </cell>
        </row>
        <row r="4081">
          <cell r="C4081">
            <v>92</v>
          </cell>
          <cell r="F4081">
            <v>-9213.19</v>
          </cell>
          <cell r="K4081">
            <v>0</v>
          </cell>
          <cell r="O4081">
            <v>0</v>
          </cell>
          <cell r="U4081">
            <v>41487</v>
          </cell>
        </row>
        <row r="4082">
          <cell r="C4082">
            <v>94</v>
          </cell>
          <cell r="F4082">
            <v>-20627.93</v>
          </cell>
          <cell r="K4082">
            <v>0</v>
          </cell>
          <cell r="O4082">
            <v>0</v>
          </cell>
          <cell r="U4082">
            <v>41487</v>
          </cell>
        </row>
        <row r="4083">
          <cell r="C4083">
            <v>96</v>
          </cell>
          <cell r="F4083">
            <v>-2660.52</v>
          </cell>
          <cell r="K4083">
            <v>0</v>
          </cell>
          <cell r="O4083">
            <v>0</v>
          </cell>
          <cell r="U4083">
            <v>41487</v>
          </cell>
        </row>
        <row r="4084">
          <cell r="C4084">
            <v>64</v>
          </cell>
          <cell r="F4084">
            <v>-15908.39</v>
          </cell>
          <cell r="K4084">
            <v>-337.66</v>
          </cell>
          <cell r="O4084">
            <v>-6240.89</v>
          </cell>
          <cell r="U4084">
            <v>41487</v>
          </cell>
        </row>
        <row r="4085">
          <cell r="C4085">
            <v>64</v>
          </cell>
          <cell r="F4085">
            <v>84472.34</v>
          </cell>
          <cell r="K4085">
            <v>2566.34</v>
          </cell>
          <cell r="O4085">
            <v>31010.57</v>
          </cell>
          <cell r="U4085">
            <v>41487</v>
          </cell>
        </row>
        <row r="4086">
          <cell r="C4086">
            <v>2</v>
          </cell>
          <cell r="F4086">
            <v>27963.11</v>
          </cell>
          <cell r="K4086">
            <v>776.82</v>
          </cell>
          <cell r="O4086">
            <v>9386.7800000000007</v>
          </cell>
          <cell r="U4086">
            <v>41487</v>
          </cell>
        </row>
        <row r="4087">
          <cell r="C4087">
            <v>16</v>
          </cell>
          <cell r="F4087">
            <v>20.100000000000001</v>
          </cell>
          <cell r="K4087">
            <v>0</v>
          </cell>
          <cell r="O4087">
            <v>0</v>
          </cell>
          <cell r="U4087">
            <v>41487</v>
          </cell>
        </row>
        <row r="4088">
          <cell r="C4088">
            <v>62</v>
          </cell>
          <cell r="F4088">
            <v>1104430.3600000001</v>
          </cell>
          <cell r="K4088">
            <v>17867.97</v>
          </cell>
          <cell r="O4088">
            <v>215908.9</v>
          </cell>
          <cell r="U4088">
            <v>41487</v>
          </cell>
        </row>
        <row r="4089">
          <cell r="C4089">
            <v>64</v>
          </cell>
          <cell r="F4089">
            <v>1328574.05</v>
          </cell>
          <cell r="K4089">
            <v>21544.11</v>
          </cell>
          <cell r="O4089">
            <v>255170.43</v>
          </cell>
          <cell r="U4089">
            <v>41487</v>
          </cell>
        </row>
        <row r="4090">
          <cell r="C4090">
            <v>66</v>
          </cell>
          <cell r="F4090">
            <v>128637.68</v>
          </cell>
          <cell r="K4090">
            <v>1566.04</v>
          </cell>
          <cell r="O4090">
            <v>18923.45</v>
          </cell>
          <cell r="U4090">
            <v>41487</v>
          </cell>
        </row>
        <row r="4091">
          <cell r="C4091">
            <v>68</v>
          </cell>
          <cell r="F4091">
            <v>6567.16</v>
          </cell>
          <cell r="K4091">
            <v>113.75</v>
          </cell>
          <cell r="O4091">
            <v>1374.45</v>
          </cell>
          <cell r="U4091">
            <v>41487</v>
          </cell>
        </row>
        <row r="4092">
          <cell r="C4092">
            <v>64</v>
          </cell>
          <cell r="F4092">
            <v>6747.17</v>
          </cell>
          <cell r="K4092">
            <v>237.96</v>
          </cell>
          <cell r="O4092">
            <v>4398.18</v>
          </cell>
          <cell r="U4092">
            <v>41487</v>
          </cell>
        </row>
        <row r="4093">
          <cell r="C4093">
            <v>64</v>
          </cell>
          <cell r="F4093">
            <v>9161.2199999999993</v>
          </cell>
          <cell r="K4093">
            <v>99.7</v>
          </cell>
          <cell r="O4093">
            <v>1842.71</v>
          </cell>
          <cell r="U4093">
            <v>41487</v>
          </cell>
        </row>
        <row r="4094">
          <cell r="C4094">
            <v>62</v>
          </cell>
          <cell r="F4094">
            <v>10946.36</v>
          </cell>
          <cell r="K4094">
            <v>591.04</v>
          </cell>
          <cell r="O4094">
            <v>7141.9</v>
          </cell>
          <cell r="U4094">
            <v>41487</v>
          </cell>
        </row>
        <row r="4095">
          <cell r="C4095">
            <v>64</v>
          </cell>
          <cell r="F4095">
            <v>74750.559999999998</v>
          </cell>
          <cell r="K4095">
            <v>3958.79</v>
          </cell>
          <cell r="O4095">
            <v>47836.3</v>
          </cell>
          <cell r="U4095">
            <v>41487</v>
          </cell>
        </row>
        <row r="4096">
          <cell r="C4096">
            <v>66</v>
          </cell>
          <cell r="F4096">
            <v>5447.1</v>
          </cell>
          <cell r="K4096">
            <v>294.11</v>
          </cell>
          <cell r="O4096">
            <v>3553.94</v>
          </cell>
          <cell r="U4096">
            <v>41487</v>
          </cell>
        </row>
        <row r="4097">
          <cell r="C4097">
            <v>62</v>
          </cell>
          <cell r="F4097">
            <v>19156.25</v>
          </cell>
          <cell r="K4097">
            <v>298.69</v>
          </cell>
          <cell r="O4097">
            <v>3609.25</v>
          </cell>
          <cell r="U4097">
            <v>41487</v>
          </cell>
        </row>
        <row r="4098">
          <cell r="C4098">
            <v>64</v>
          </cell>
          <cell r="F4098">
            <v>78000.679999999993</v>
          </cell>
          <cell r="K4098">
            <v>1274.6300000000001</v>
          </cell>
          <cell r="O4098">
            <v>15402.11</v>
          </cell>
          <cell r="U4098">
            <v>41487</v>
          </cell>
        </row>
        <row r="4099">
          <cell r="C4099">
            <v>66</v>
          </cell>
          <cell r="F4099">
            <v>12564.15</v>
          </cell>
          <cell r="K4099">
            <v>168.9</v>
          </cell>
          <cell r="O4099">
            <v>2040.92</v>
          </cell>
          <cell r="U4099">
            <v>41487</v>
          </cell>
        </row>
        <row r="4100">
          <cell r="C4100">
            <v>66</v>
          </cell>
          <cell r="F4100">
            <v>4750.6899999999996</v>
          </cell>
          <cell r="K4100">
            <v>256.51</v>
          </cell>
          <cell r="O4100">
            <v>3099.57</v>
          </cell>
          <cell r="U4100">
            <v>41487</v>
          </cell>
        </row>
        <row r="4101">
          <cell r="C4101">
            <v>66</v>
          </cell>
          <cell r="F4101">
            <v>10667.98</v>
          </cell>
          <cell r="K4101">
            <v>149.43</v>
          </cell>
          <cell r="O4101">
            <v>1805.64</v>
          </cell>
          <cell r="U4101">
            <v>41487</v>
          </cell>
        </row>
        <row r="4102">
          <cell r="C4102">
            <v>62</v>
          </cell>
          <cell r="F4102">
            <v>531063.25</v>
          </cell>
          <cell r="K4102">
            <v>28750.13</v>
          </cell>
          <cell r="O4102">
            <v>347404.73</v>
          </cell>
          <cell r="U4102">
            <v>41487</v>
          </cell>
        </row>
        <row r="4103">
          <cell r="C4103">
            <v>64</v>
          </cell>
          <cell r="F4103">
            <v>499001.58</v>
          </cell>
          <cell r="K4103">
            <v>26927.74</v>
          </cell>
          <cell r="O4103">
            <v>325383.87</v>
          </cell>
          <cell r="U4103">
            <v>41487</v>
          </cell>
        </row>
        <row r="4104">
          <cell r="C4104">
            <v>66</v>
          </cell>
          <cell r="F4104">
            <v>204565.11</v>
          </cell>
          <cell r="K4104">
            <v>10927.65</v>
          </cell>
          <cell r="O4104">
            <v>132045.29999999999</v>
          </cell>
          <cell r="U4104">
            <v>41487</v>
          </cell>
        </row>
        <row r="4105">
          <cell r="C4105">
            <v>67</v>
          </cell>
          <cell r="F4105">
            <v>4304.66</v>
          </cell>
          <cell r="K4105">
            <v>195.03</v>
          </cell>
          <cell r="O4105">
            <v>2356.7199999999998</v>
          </cell>
          <cell r="U4105">
            <v>41487</v>
          </cell>
        </row>
        <row r="4106">
          <cell r="C4106">
            <v>68</v>
          </cell>
          <cell r="F4106">
            <v>25167.439999999999</v>
          </cell>
          <cell r="K4106">
            <v>1358.9</v>
          </cell>
          <cell r="O4106">
            <v>16420.38</v>
          </cell>
          <cell r="U4106">
            <v>41487</v>
          </cell>
        </row>
        <row r="4107">
          <cell r="C4107">
            <v>92</v>
          </cell>
          <cell r="F4107">
            <v>-2533.65</v>
          </cell>
          <cell r="K4107">
            <v>0</v>
          </cell>
          <cell r="O4107">
            <v>0</v>
          </cell>
          <cell r="U4107">
            <v>41487</v>
          </cell>
        </row>
        <row r="4108">
          <cell r="C4108">
            <v>94</v>
          </cell>
          <cell r="F4108">
            <v>-11600.15</v>
          </cell>
          <cell r="K4108">
            <v>0</v>
          </cell>
          <cell r="O4108">
            <v>0</v>
          </cell>
          <cell r="U4108">
            <v>41487</v>
          </cell>
        </row>
        <row r="4109">
          <cell r="C4109">
            <v>96</v>
          </cell>
          <cell r="F4109">
            <v>-1439.58</v>
          </cell>
          <cell r="K4109">
            <v>0</v>
          </cell>
          <cell r="O4109">
            <v>0</v>
          </cell>
          <cell r="U4109">
            <v>41487</v>
          </cell>
        </row>
        <row r="4110">
          <cell r="C4110">
            <v>98</v>
          </cell>
          <cell r="F4110">
            <v>-5035.21</v>
          </cell>
          <cell r="K4110">
            <v>0</v>
          </cell>
          <cell r="O4110">
            <v>0</v>
          </cell>
          <cell r="U4110">
            <v>41487</v>
          </cell>
        </row>
        <row r="4111">
          <cell r="C4111">
            <v>62</v>
          </cell>
          <cell r="F4111">
            <v>681019.42</v>
          </cell>
          <cell r="K4111">
            <v>11612.9</v>
          </cell>
          <cell r="O4111">
            <v>140325.64000000001</v>
          </cell>
          <cell r="U4111">
            <v>41487</v>
          </cell>
        </row>
        <row r="4112">
          <cell r="C4112">
            <v>64</v>
          </cell>
          <cell r="F4112">
            <v>663928.31000000006</v>
          </cell>
          <cell r="K4112">
            <v>11310.52</v>
          </cell>
          <cell r="O4112">
            <v>136671.65</v>
          </cell>
          <cell r="U4112">
            <v>41487</v>
          </cell>
        </row>
        <row r="4113">
          <cell r="C4113">
            <v>66</v>
          </cell>
          <cell r="F4113">
            <v>267027.64</v>
          </cell>
          <cell r="K4113">
            <v>4349.3599999999997</v>
          </cell>
          <cell r="O4113">
            <v>52555.97</v>
          </cell>
          <cell r="U4113">
            <v>41487</v>
          </cell>
        </row>
        <row r="4114">
          <cell r="C4114">
            <v>67</v>
          </cell>
          <cell r="F4114">
            <v>385.72</v>
          </cell>
          <cell r="K4114">
            <v>2.4500000000000002</v>
          </cell>
          <cell r="O4114">
            <v>29.55</v>
          </cell>
          <cell r="U4114">
            <v>41487</v>
          </cell>
        </row>
        <row r="4115">
          <cell r="C4115">
            <v>68</v>
          </cell>
          <cell r="F4115">
            <v>36097.519999999997</v>
          </cell>
          <cell r="K4115">
            <v>640.97</v>
          </cell>
          <cell r="O4115">
            <v>7745.19</v>
          </cell>
          <cell r="U4115">
            <v>41487</v>
          </cell>
        </row>
        <row r="4116">
          <cell r="C4116">
            <v>64</v>
          </cell>
          <cell r="F4116">
            <v>29984.65</v>
          </cell>
          <cell r="K4116">
            <v>0</v>
          </cell>
          <cell r="O4116">
            <v>15927.53</v>
          </cell>
          <cell r="U4116">
            <v>41487</v>
          </cell>
        </row>
        <row r="4117">
          <cell r="C4117">
            <v>2</v>
          </cell>
          <cell r="F4117">
            <v>7.5</v>
          </cell>
          <cell r="K4117">
            <v>0</v>
          </cell>
          <cell r="O4117">
            <v>0</v>
          </cell>
          <cell r="U4117">
            <v>41487</v>
          </cell>
        </row>
        <row r="4118">
          <cell r="C4118">
            <v>4</v>
          </cell>
          <cell r="F4118">
            <v>8.98</v>
          </cell>
          <cell r="K4118">
            <v>0.2</v>
          </cell>
          <cell r="O4118">
            <v>2.4700000000000002</v>
          </cell>
          <cell r="U4118">
            <v>41487</v>
          </cell>
        </row>
        <row r="4119">
          <cell r="C4119">
            <v>16</v>
          </cell>
          <cell r="F4119">
            <v>102.63</v>
          </cell>
          <cell r="K4119">
            <v>2.11</v>
          </cell>
          <cell r="O4119">
            <v>25.5</v>
          </cell>
          <cell r="U4119">
            <v>41487</v>
          </cell>
        </row>
        <row r="4120">
          <cell r="C4120">
            <v>2</v>
          </cell>
          <cell r="F4120">
            <v>44404.5</v>
          </cell>
          <cell r="K4120">
            <v>1151.05</v>
          </cell>
          <cell r="O4120">
            <v>13917.97</v>
          </cell>
          <cell r="U4120">
            <v>41487</v>
          </cell>
        </row>
        <row r="4121">
          <cell r="C4121">
            <v>15</v>
          </cell>
          <cell r="F4121">
            <v>3</v>
          </cell>
          <cell r="K4121">
            <v>0</v>
          </cell>
          <cell r="O4121">
            <v>0</v>
          </cell>
          <cell r="U4121">
            <v>41487</v>
          </cell>
        </row>
        <row r="4122">
          <cell r="C4122">
            <v>16</v>
          </cell>
          <cell r="F4122">
            <v>1400.07</v>
          </cell>
          <cell r="K4122">
            <v>33.72</v>
          </cell>
          <cell r="O4122">
            <v>407</v>
          </cell>
          <cell r="U4122">
            <v>41487</v>
          </cell>
        </row>
        <row r="4123">
          <cell r="C4123">
            <v>2</v>
          </cell>
          <cell r="F4123">
            <v>227.24</v>
          </cell>
          <cell r="K4123">
            <v>0</v>
          </cell>
          <cell r="O4123">
            <v>0</v>
          </cell>
          <cell r="U4123">
            <v>41487</v>
          </cell>
        </row>
        <row r="4124">
          <cell r="C4124">
            <v>62</v>
          </cell>
          <cell r="F4124">
            <v>1546.08</v>
          </cell>
          <cell r="K4124">
            <v>0</v>
          </cell>
          <cell r="O4124">
            <v>0</v>
          </cell>
          <cell r="U4124">
            <v>41487</v>
          </cell>
        </row>
        <row r="4125">
          <cell r="C4125">
            <v>64</v>
          </cell>
          <cell r="F4125">
            <v>247.19</v>
          </cell>
          <cell r="K4125">
            <v>0</v>
          </cell>
          <cell r="O4125">
            <v>0</v>
          </cell>
          <cell r="U4125">
            <v>41487</v>
          </cell>
        </row>
        <row r="4126">
          <cell r="C4126">
            <v>66</v>
          </cell>
          <cell r="F4126">
            <v>87.12</v>
          </cell>
          <cell r="K4126">
            <v>0</v>
          </cell>
          <cell r="O4126">
            <v>0</v>
          </cell>
          <cell r="U4126">
            <v>41487</v>
          </cell>
        </row>
        <row r="4127">
          <cell r="C4127">
            <v>2</v>
          </cell>
          <cell r="F4127">
            <v>117</v>
          </cell>
          <cell r="K4127">
            <v>0</v>
          </cell>
          <cell r="O4127">
            <v>0</v>
          </cell>
          <cell r="U4127">
            <v>41487</v>
          </cell>
        </row>
        <row r="4128">
          <cell r="C4128">
            <v>16</v>
          </cell>
          <cell r="F4128">
            <v>13</v>
          </cell>
          <cell r="K4128">
            <v>0</v>
          </cell>
          <cell r="O4128">
            <v>0</v>
          </cell>
          <cell r="U4128">
            <v>41487</v>
          </cell>
        </row>
        <row r="4129">
          <cell r="C4129">
            <v>62</v>
          </cell>
          <cell r="F4129">
            <v>143</v>
          </cell>
          <cell r="K4129">
            <v>0</v>
          </cell>
          <cell r="O4129">
            <v>0</v>
          </cell>
          <cell r="U4129">
            <v>41487</v>
          </cell>
        </row>
        <row r="4130">
          <cell r="C4130">
            <v>64</v>
          </cell>
          <cell r="F4130">
            <v>78</v>
          </cell>
          <cell r="K4130">
            <v>0</v>
          </cell>
          <cell r="O4130">
            <v>0</v>
          </cell>
          <cell r="U4130">
            <v>41487</v>
          </cell>
        </row>
        <row r="4131">
          <cell r="C4131">
            <v>66</v>
          </cell>
          <cell r="F4131">
            <v>78</v>
          </cell>
          <cell r="K4131">
            <v>0</v>
          </cell>
          <cell r="O4131">
            <v>0</v>
          </cell>
          <cell r="U4131">
            <v>41487</v>
          </cell>
        </row>
        <row r="4132">
          <cell r="C4132">
            <v>68</v>
          </cell>
          <cell r="F4132">
            <v>13</v>
          </cell>
          <cell r="K4132">
            <v>0</v>
          </cell>
          <cell r="O4132">
            <v>0</v>
          </cell>
          <cell r="U4132">
            <v>41487</v>
          </cell>
        </row>
        <row r="4133">
          <cell r="C4133">
            <v>62</v>
          </cell>
          <cell r="F4133">
            <v>12985.88</v>
          </cell>
          <cell r="K4133">
            <v>0</v>
          </cell>
          <cell r="O4133">
            <v>0</v>
          </cell>
          <cell r="U4133">
            <v>41487</v>
          </cell>
        </row>
        <row r="4134">
          <cell r="C4134">
            <v>64</v>
          </cell>
          <cell r="F4134">
            <v>3250</v>
          </cell>
          <cell r="K4134">
            <v>0</v>
          </cell>
          <cell r="O4134">
            <v>0</v>
          </cell>
          <cell r="U4134">
            <v>41487</v>
          </cell>
        </row>
        <row r="4135">
          <cell r="C4135">
            <v>66</v>
          </cell>
          <cell r="F4135">
            <v>13806</v>
          </cell>
          <cell r="K4135">
            <v>0</v>
          </cell>
          <cell r="O4135">
            <v>0</v>
          </cell>
          <cell r="U4135">
            <v>41487</v>
          </cell>
        </row>
        <row r="4136">
          <cell r="C4136">
            <v>1</v>
          </cell>
          <cell r="F4136">
            <v>20.73</v>
          </cell>
          <cell r="K4136">
            <v>0.37</v>
          </cell>
          <cell r="O4136">
            <v>4.4800000000000004</v>
          </cell>
          <cell r="U4136">
            <v>41487</v>
          </cell>
        </row>
        <row r="4137">
          <cell r="C4137">
            <v>2</v>
          </cell>
          <cell r="F4137">
            <v>290.22000000000003</v>
          </cell>
          <cell r="K4137">
            <v>5.18</v>
          </cell>
          <cell r="O4137">
            <v>62.72</v>
          </cell>
          <cell r="U4137">
            <v>41487</v>
          </cell>
        </row>
        <row r="4138">
          <cell r="C4138">
            <v>16</v>
          </cell>
          <cell r="F4138">
            <v>456.06</v>
          </cell>
          <cell r="K4138">
            <v>8.14</v>
          </cell>
          <cell r="O4138">
            <v>98.56</v>
          </cell>
          <cell r="U4138">
            <v>41487</v>
          </cell>
        </row>
        <row r="4139">
          <cell r="C4139">
            <v>0</v>
          </cell>
          <cell r="F4139">
            <v>1403.27</v>
          </cell>
          <cell r="K4139">
            <v>15.59</v>
          </cell>
          <cell r="O4139">
            <v>190.49</v>
          </cell>
          <cell r="U4139">
            <v>41487</v>
          </cell>
        </row>
        <row r="4140">
          <cell r="C4140">
            <v>1</v>
          </cell>
          <cell r="F4140">
            <v>118.61</v>
          </cell>
          <cell r="K4140">
            <v>1.17</v>
          </cell>
          <cell r="O4140">
            <v>14.3</v>
          </cell>
          <cell r="U4140">
            <v>41487</v>
          </cell>
        </row>
        <row r="4141">
          <cell r="C4141">
            <v>2</v>
          </cell>
          <cell r="F4141">
            <v>275.67</v>
          </cell>
          <cell r="K4141">
            <v>2.87</v>
          </cell>
          <cell r="O4141">
            <v>35.06</v>
          </cell>
          <cell r="U4141">
            <v>41487</v>
          </cell>
        </row>
        <row r="4142">
          <cell r="C4142">
            <v>4</v>
          </cell>
          <cell r="F4142">
            <v>8.02</v>
          </cell>
          <cell r="K4142">
            <v>0.09</v>
          </cell>
          <cell r="O4142">
            <v>1.1000000000000001</v>
          </cell>
          <cell r="U4142">
            <v>41487</v>
          </cell>
        </row>
        <row r="4143">
          <cell r="C4143">
            <v>16</v>
          </cell>
          <cell r="F4143">
            <v>18.91</v>
          </cell>
          <cell r="K4143">
            <v>0.18</v>
          </cell>
          <cell r="O4143">
            <v>2.2000000000000002</v>
          </cell>
          <cell r="U4143">
            <v>41487</v>
          </cell>
        </row>
        <row r="4144">
          <cell r="C4144">
            <v>0</v>
          </cell>
          <cell r="F4144">
            <v>11.44</v>
          </cell>
          <cell r="K4144">
            <v>0.09</v>
          </cell>
          <cell r="O4144">
            <v>1.1299999999999999</v>
          </cell>
          <cell r="U4144">
            <v>41487</v>
          </cell>
        </row>
        <row r="4145">
          <cell r="C4145">
            <v>1</v>
          </cell>
          <cell r="F4145">
            <v>1062.56</v>
          </cell>
          <cell r="K4145">
            <v>9.4700000000000006</v>
          </cell>
          <cell r="O4145">
            <v>117.37</v>
          </cell>
          <cell r="U4145">
            <v>41487</v>
          </cell>
        </row>
        <row r="4146">
          <cell r="C4146">
            <v>2</v>
          </cell>
          <cell r="F4146">
            <v>554.73</v>
          </cell>
          <cell r="K4146">
            <v>5.91</v>
          </cell>
          <cell r="O4146">
            <v>72.260000000000005</v>
          </cell>
          <cell r="U4146">
            <v>41487</v>
          </cell>
        </row>
        <row r="4147">
          <cell r="C4147">
            <v>15</v>
          </cell>
          <cell r="F4147">
            <v>90.48</v>
          </cell>
          <cell r="K4147">
            <v>1.79</v>
          </cell>
          <cell r="O4147">
            <v>21.59</v>
          </cell>
          <cell r="U4147">
            <v>41487</v>
          </cell>
        </row>
        <row r="4148">
          <cell r="C4148">
            <v>15</v>
          </cell>
          <cell r="F4148">
            <v>684.61</v>
          </cell>
          <cell r="K4148">
            <v>7.13</v>
          </cell>
          <cell r="O4148">
            <v>86.19</v>
          </cell>
          <cell r="U4148">
            <v>41487</v>
          </cell>
        </row>
        <row r="4149">
          <cell r="C4149">
            <v>15</v>
          </cell>
          <cell r="F4149">
            <v>4693.9799999999996</v>
          </cell>
          <cell r="K4149">
            <v>67.349999999999994</v>
          </cell>
          <cell r="O4149">
            <v>813.87</v>
          </cell>
          <cell r="U4149">
            <v>41487</v>
          </cell>
        </row>
        <row r="4150">
          <cell r="C4150">
            <v>15</v>
          </cell>
          <cell r="F4150">
            <v>36.51</v>
          </cell>
          <cell r="K4150">
            <v>0.75</v>
          </cell>
          <cell r="O4150">
            <v>9.01</v>
          </cell>
          <cell r="U4150">
            <v>41487</v>
          </cell>
        </row>
        <row r="4151">
          <cell r="C4151">
            <v>0</v>
          </cell>
          <cell r="F4151">
            <v>497.17</v>
          </cell>
          <cell r="K4151">
            <v>10.25</v>
          </cell>
          <cell r="O4151">
            <v>123.5</v>
          </cell>
          <cell r="U4151">
            <v>41487</v>
          </cell>
        </row>
        <row r="4152">
          <cell r="C4152">
            <v>1</v>
          </cell>
          <cell r="F4152">
            <v>487.52</v>
          </cell>
          <cell r="K4152">
            <v>10.26</v>
          </cell>
          <cell r="O4152">
            <v>123.62</v>
          </cell>
          <cell r="U4152">
            <v>41487</v>
          </cell>
        </row>
        <row r="4153">
          <cell r="C4153">
            <v>2</v>
          </cell>
          <cell r="F4153">
            <v>13557.13</v>
          </cell>
          <cell r="K4153">
            <v>296.39999999999998</v>
          </cell>
          <cell r="O4153">
            <v>3567.39</v>
          </cell>
          <cell r="U4153">
            <v>41487</v>
          </cell>
        </row>
        <row r="4154">
          <cell r="C4154">
            <v>4</v>
          </cell>
          <cell r="F4154">
            <v>809.99</v>
          </cell>
          <cell r="K4154">
            <v>18.600000000000001</v>
          </cell>
          <cell r="O4154">
            <v>223.32</v>
          </cell>
          <cell r="U4154">
            <v>41487</v>
          </cell>
        </row>
        <row r="4155">
          <cell r="C4155">
            <v>15</v>
          </cell>
          <cell r="F4155">
            <v>12.87</v>
          </cell>
          <cell r="K4155">
            <v>0.19</v>
          </cell>
          <cell r="O4155">
            <v>2.33</v>
          </cell>
          <cell r="U4155">
            <v>41487</v>
          </cell>
        </row>
        <row r="4156">
          <cell r="C4156">
            <v>16</v>
          </cell>
          <cell r="F4156">
            <v>3646.83</v>
          </cell>
          <cell r="K4156">
            <v>80.62</v>
          </cell>
          <cell r="O4156">
            <v>969.69</v>
          </cell>
          <cell r="U4156">
            <v>41487</v>
          </cell>
        </row>
        <row r="4157">
          <cell r="C4157">
            <v>17</v>
          </cell>
          <cell r="F4157">
            <v>42.05</v>
          </cell>
          <cell r="K4157">
            <v>0.76</v>
          </cell>
          <cell r="O4157">
            <v>9.2200000000000006</v>
          </cell>
          <cell r="U4157">
            <v>41487</v>
          </cell>
        </row>
        <row r="4158">
          <cell r="C4158">
            <v>18</v>
          </cell>
          <cell r="F4158">
            <v>100.41</v>
          </cell>
          <cell r="K4158">
            <v>1.9</v>
          </cell>
          <cell r="O4158">
            <v>23</v>
          </cell>
          <cell r="U4158">
            <v>41487</v>
          </cell>
        </row>
        <row r="4159">
          <cell r="C4159">
            <v>0</v>
          </cell>
          <cell r="F4159">
            <v>9410.92</v>
          </cell>
          <cell r="K4159">
            <v>131.13999999999999</v>
          </cell>
          <cell r="O4159">
            <v>1615.9</v>
          </cell>
          <cell r="U4159">
            <v>41487</v>
          </cell>
        </row>
        <row r="4160">
          <cell r="C4160">
            <v>1</v>
          </cell>
          <cell r="F4160">
            <v>4395.03</v>
          </cell>
          <cell r="K4160">
            <v>52.77</v>
          </cell>
          <cell r="O4160">
            <v>642.83000000000004</v>
          </cell>
          <cell r="U4160">
            <v>41487</v>
          </cell>
        </row>
        <row r="4161">
          <cell r="C4161">
            <v>2</v>
          </cell>
          <cell r="F4161">
            <v>11246.7</v>
          </cell>
          <cell r="K4161">
            <v>193.23</v>
          </cell>
          <cell r="O4161">
            <v>2348.69</v>
          </cell>
          <cell r="U4161">
            <v>41487</v>
          </cell>
        </row>
        <row r="4162">
          <cell r="C4162">
            <v>4</v>
          </cell>
          <cell r="F4162">
            <v>1177.1400000000001</v>
          </cell>
          <cell r="K4162">
            <v>22.58</v>
          </cell>
          <cell r="O4162">
            <v>273.58</v>
          </cell>
          <cell r="U4162">
            <v>41487</v>
          </cell>
        </row>
        <row r="4163">
          <cell r="C4163">
            <v>15</v>
          </cell>
          <cell r="F4163">
            <v>63.96</v>
          </cell>
          <cell r="K4163">
            <v>0.27</v>
          </cell>
          <cell r="O4163">
            <v>3.39</v>
          </cell>
          <cell r="U4163">
            <v>41487</v>
          </cell>
        </row>
        <row r="4164">
          <cell r="C4164">
            <v>16</v>
          </cell>
          <cell r="F4164">
            <v>2052.77</v>
          </cell>
          <cell r="K4164">
            <v>30.09</v>
          </cell>
          <cell r="O4164">
            <v>365.39</v>
          </cell>
          <cell r="U4164">
            <v>41487</v>
          </cell>
        </row>
        <row r="4165">
          <cell r="C4165">
            <v>17</v>
          </cell>
          <cell r="F4165">
            <v>15.8</v>
          </cell>
          <cell r="K4165">
            <v>0.18</v>
          </cell>
          <cell r="O4165">
            <v>2.2599999999999998</v>
          </cell>
          <cell r="U4165">
            <v>41487</v>
          </cell>
        </row>
        <row r="4166">
          <cell r="C4166">
            <v>18</v>
          </cell>
          <cell r="F4166">
            <v>21.52</v>
          </cell>
          <cell r="K4166">
            <v>0.32</v>
          </cell>
          <cell r="O4166">
            <v>3.9</v>
          </cell>
          <cell r="U4166">
            <v>41487</v>
          </cell>
        </row>
        <row r="4167">
          <cell r="C4167">
            <v>0</v>
          </cell>
          <cell r="F4167">
            <v>-11.91</v>
          </cell>
          <cell r="K4167">
            <v>0</v>
          </cell>
          <cell r="O4167">
            <v>0</v>
          </cell>
          <cell r="U4167">
            <v>41487</v>
          </cell>
        </row>
        <row r="4168">
          <cell r="C4168">
            <v>1</v>
          </cell>
          <cell r="F4168">
            <v>110.32</v>
          </cell>
          <cell r="K4168">
            <v>1.28</v>
          </cell>
          <cell r="O4168">
            <v>15.6</v>
          </cell>
          <cell r="U4168">
            <v>41487</v>
          </cell>
        </row>
        <row r="4169">
          <cell r="C4169">
            <v>2</v>
          </cell>
          <cell r="F4169">
            <v>253.78</v>
          </cell>
          <cell r="K4169">
            <v>2.77</v>
          </cell>
          <cell r="O4169">
            <v>33.450000000000003</v>
          </cell>
          <cell r="U4169">
            <v>41487</v>
          </cell>
        </row>
        <row r="4170">
          <cell r="C4170">
            <v>0</v>
          </cell>
          <cell r="F4170">
            <v>11385924.15</v>
          </cell>
          <cell r="K4170">
            <v>296235.71999999997</v>
          </cell>
          <cell r="O4170">
            <v>3584021.7</v>
          </cell>
          <cell r="U4170">
            <v>41487</v>
          </cell>
        </row>
        <row r="4171">
          <cell r="C4171">
            <v>1</v>
          </cell>
          <cell r="F4171">
            <v>98714.97</v>
          </cell>
          <cell r="K4171">
            <v>2414.81</v>
          </cell>
          <cell r="O4171">
            <v>29557.35</v>
          </cell>
          <cell r="U4171">
            <v>41487</v>
          </cell>
        </row>
        <row r="4172">
          <cell r="C4172">
            <v>2</v>
          </cell>
          <cell r="F4172">
            <v>-389.29</v>
          </cell>
          <cell r="K4172">
            <v>0</v>
          </cell>
          <cell r="O4172">
            <v>-116.58</v>
          </cell>
          <cell r="U4172">
            <v>41487</v>
          </cell>
        </row>
        <row r="4173">
          <cell r="C4173">
            <v>16</v>
          </cell>
          <cell r="F4173">
            <v>22.53</v>
          </cell>
          <cell r="K4173">
            <v>0.37</v>
          </cell>
          <cell r="O4173">
            <v>4.4000000000000004</v>
          </cell>
          <cell r="U4173">
            <v>41487</v>
          </cell>
        </row>
        <row r="4174">
          <cell r="C4174">
            <v>60</v>
          </cell>
          <cell r="F4174">
            <v>191.82</v>
          </cell>
          <cell r="K4174">
            <v>5.1100000000000003</v>
          </cell>
          <cell r="O4174">
            <v>61.8</v>
          </cell>
          <cell r="U4174">
            <v>41487</v>
          </cell>
        </row>
        <row r="4175">
          <cell r="C4175">
            <v>70</v>
          </cell>
          <cell r="F4175">
            <v>-2175</v>
          </cell>
          <cell r="K4175">
            <v>0</v>
          </cell>
          <cell r="O4175">
            <v>0</v>
          </cell>
          <cell r="U4175">
            <v>41487</v>
          </cell>
        </row>
        <row r="4176">
          <cell r="C4176">
            <v>0</v>
          </cell>
          <cell r="F4176">
            <v>2123.2199999999998</v>
          </cell>
          <cell r="K4176">
            <v>0</v>
          </cell>
          <cell r="O4176">
            <v>664.33</v>
          </cell>
          <cell r="U4176">
            <v>41487</v>
          </cell>
        </row>
        <row r="4177">
          <cell r="C4177">
            <v>0</v>
          </cell>
          <cell r="F4177">
            <v>-65157.69</v>
          </cell>
          <cell r="K4177">
            <v>-1809.43</v>
          </cell>
          <cell r="O4177">
            <v>-19002.79</v>
          </cell>
          <cell r="U4177">
            <v>41487</v>
          </cell>
        </row>
        <row r="4178">
          <cell r="C4178">
            <v>1</v>
          </cell>
          <cell r="F4178">
            <v>-175.6</v>
          </cell>
          <cell r="K4178">
            <v>-3.17</v>
          </cell>
          <cell r="O4178">
            <v>-48.48</v>
          </cell>
          <cell r="U4178">
            <v>41487</v>
          </cell>
        </row>
        <row r="4179">
          <cell r="C4179">
            <v>2</v>
          </cell>
          <cell r="F4179">
            <v>-730.9</v>
          </cell>
          <cell r="K4179">
            <v>-22.7</v>
          </cell>
          <cell r="O4179">
            <v>-180.63</v>
          </cell>
          <cell r="U4179">
            <v>41487</v>
          </cell>
        </row>
        <row r="4180">
          <cell r="C4180">
            <v>0</v>
          </cell>
          <cell r="F4180">
            <v>6409.08</v>
          </cell>
          <cell r="K4180">
            <v>0</v>
          </cell>
          <cell r="O4180">
            <v>2045.24</v>
          </cell>
          <cell r="U4180">
            <v>41487</v>
          </cell>
        </row>
        <row r="4181">
          <cell r="C4181">
            <v>0</v>
          </cell>
          <cell r="F4181">
            <v>60313.37</v>
          </cell>
          <cell r="K4181">
            <v>1721.83</v>
          </cell>
          <cell r="O4181">
            <v>17428.099999999999</v>
          </cell>
          <cell r="U4181">
            <v>41487</v>
          </cell>
        </row>
        <row r="4182">
          <cell r="C4182">
            <v>1</v>
          </cell>
          <cell r="F4182">
            <v>79.31</v>
          </cell>
          <cell r="K4182">
            <v>1.21</v>
          </cell>
          <cell r="O4182">
            <v>17.86</v>
          </cell>
          <cell r="U4182">
            <v>41487</v>
          </cell>
        </row>
        <row r="4183">
          <cell r="C4183">
            <v>2</v>
          </cell>
          <cell r="F4183">
            <v>633.16999999999996</v>
          </cell>
          <cell r="K4183">
            <v>23.09</v>
          </cell>
          <cell r="O4183">
            <v>180.62</v>
          </cell>
          <cell r="U4183">
            <v>41487</v>
          </cell>
        </row>
        <row r="4184">
          <cell r="C4184">
            <v>15</v>
          </cell>
          <cell r="F4184">
            <v>46.83</v>
          </cell>
          <cell r="K4184">
            <v>2.46</v>
          </cell>
          <cell r="O4184">
            <v>29.75</v>
          </cell>
          <cell r="U4184">
            <v>41487</v>
          </cell>
        </row>
        <row r="4185">
          <cell r="C4185">
            <v>15</v>
          </cell>
          <cell r="F4185">
            <v>5.26</v>
          </cell>
          <cell r="K4185">
            <v>0.09</v>
          </cell>
          <cell r="O4185">
            <v>1.1299999999999999</v>
          </cell>
          <cell r="U4185">
            <v>41487</v>
          </cell>
        </row>
        <row r="4186">
          <cell r="C4186">
            <v>15</v>
          </cell>
          <cell r="F4186">
            <v>303.14999999999998</v>
          </cell>
          <cell r="K4186">
            <v>15.95</v>
          </cell>
          <cell r="O4186">
            <v>192.51</v>
          </cell>
          <cell r="U4186">
            <v>41487</v>
          </cell>
        </row>
        <row r="4187">
          <cell r="C4187">
            <v>2</v>
          </cell>
          <cell r="F4187">
            <v>2542.15</v>
          </cell>
          <cell r="K4187">
            <v>39.75</v>
          </cell>
          <cell r="O4187">
            <v>480.35</v>
          </cell>
          <cell r="U4187">
            <v>41487</v>
          </cell>
        </row>
        <row r="4188">
          <cell r="C4188">
            <v>15</v>
          </cell>
          <cell r="F4188">
            <v>14039.58</v>
          </cell>
          <cell r="K4188">
            <v>240.05</v>
          </cell>
          <cell r="O4188">
            <v>2900.98</v>
          </cell>
          <cell r="U4188">
            <v>41487</v>
          </cell>
        </row>
        <row r="4189">
          <cell r="C4189">
            <v>15</v>
          </cell>
          <cell r="F4189">
            <v>1792.18</v>
          </cell>
          <cell r="K4189">
            <v>19.5</v>
          </cell>
          <cell r="O4189">
            <v>235.89</v>
          </cell>
          <cell r="U4189">
            <v>41487</v>
          </cell>
        </row>
        <row r="4190">
          <cell r="C4190">
            <v>15</v>
          </cell>
          <cell r="F4190">
            <v>398.04</v>
          </cell>
          <cell r="K4190">
            <v>6.62</v>
          </cell>
          <cell r="O4190">
            <v>80.069999999999993</v>
          </cell>
          <cell r="U4190">
            <v>41487</v>
          </cell>
        </row>
        <row r="4191">
          <cell r="C4191">
            <v>2</v>
          </cell>
          <cell r="F4191">
            <v>20.29</v>
          </cell>
          <cell r="K4191">
            <v>0.37</v>
          </cell>
          <cell r="O4191">
            <v>4.4800000000000004</v>
          </cell>
          <cell r="U4191">
            <v>41487</v>
          </cell>
        </row>
        <row r="4192">
          <cell r="C4192">
            <v>15</v>
          </cell>
          <cell r="F4192">
            <v>2240.71</v>
          </cell>
          <cell r="K4192">
            <v>31.98</v>
          </cell>
          <cell r="O4192">
            <v>382.1</v>
          </cell>
          <cell r="U4192">
            <v>41487</v>
          </cell>
        </row>
        <row r="4193">
          <cell r="C4193">
            <v>2</v>
          </cell>
          <cell r="F4193">
            <v>47.65</v>
          </cell>
          <cell r="K4193">
            <v>0.79</v>
          </cell>
          <cell r="O4193">
            <v>9.7100000000000009</v>
          </cell>
          <cell r="U4193">
            <v>41487</v>
          </cell>
        </row>
        <row r="4194">
          <cell r="C4194">
            <v>15</v>
          </cell>
          <cell r="F4194">
            <v>82563.600000000006</v>
          </cell>
          <cell r="K4194">
            <v>1650.36</v>
          </cell>
          <cell r="O4194">
            <v>19944.919999999998</v>
          </cell>
          <cell r="U4194">
            <v>41487</v>
          </cell>
        </row>
        <row r="4195">
          <cell r="C4195">
            <v>2</v>
          </cell>
          <cell r="F4195">
            <v>1425.47</v>
          </cell>
          <cell r="K4195">
            <v>7.6</v>
          </cell>
          <cell r="O4195">
            <v>92.12</v>
          </cell>
          <cell r="U4195">
            <v>41487</v>
          </cell>
        </row>
        <row r="4196">
          <cell r="C4196">
            <v>15</v>
          </cell>
          <cell r="F4196">
            <v>7359.25</v>
          </cell>
          <cell r="K4196">
            <v>56.39</v>
          </cell>
          <cell r="O4196">
            <v>681.55</v>
          </cell>
          <cell r="U4196">
            <v>41487</v>
          </cell>
        </row>
        <row r="4197">
          <cell r="C4197">
            <v>15</v>
          </cell>
          <cell r="F4197">
            <v>34.049999999999997</v>
          </cell>
          <cell r="K4197">
            <v>0.33</v>
          </cell>
          <cell r="O4197">
            <v>4.01</v>
          </cell>
          <cell r="U4197">
            <v>41487</v>
          </cell>
        </row>
        <row r="4198">
          <cell r="C4198">
            <v>2</v>
          </cell>
          <cell r="F4198">
            <v>1990.27</v>
          </cell>
          <cell r="K4198">
            <v>12.87</v>
          </cell>
          <cell r="O4198">
            <v>155.24</v>
          </cell>
          <cell r="U4198">
            <v>41487</v>
          </cell>
        </row>
        <row r="4199">
          <cell r="C4199">
            <v>15</v>
          </cell>
          <cell r="F4199">
            <v>8371.3700000000008</v>
          </cell>
          <cell r="K4199">
            <v>93.41</v>
          </cell>
          <cell r="O4199">
            <v>1128.4000000000001</v>
          </cell>
          <cell r="U4199">
            <v>41487</v>
          </cell>
        </row>
        <row r="4200">
          <cell r="C4200">
            <v>15</v>
          </cell>
          <cell r="F4200">
            <v>3686.33</v>
          </cell>
          <cell r="K4200">
            <v>59.7</v>
          </cell>
          <cell r="O4200">
            <v>721.7</v>
          </cell>
          <cell r="U4200">
            <v>41487</v>
          </cell>
        </row>
        <row r="4201">
          <cell r="C4201">
            <v>15</v>
          </cell>
          <cell r="F4201">
            <v>100.39</v>
          </cell>
          <cell r="K4201">
            <v>4.26</v>
          </cell>
          <cell r="O4201">
            <v>51.48</v>
          </cell>
          <cell r="U4201">
            <v>41487</v>
          </cell>
        </row>
        <row r="4202">
          <cell r="C4202">
            <v>0</v>
          </cell>
          <cell r="F4202">
            <v>76.94</v>
          </cell>
          <cell r="K4202">
            <v>1.67</v>
          </cell>
          <cell r="O4202">
            <v>20.05</v>
          </cell>
          <cell r="U4202">
            <v>41487</v>
          </cell>
        </row>
        <row r="4203">
          <cell r="C4203">
            <v>2</v>
          </cell>
          <cell r="F4203">
            <v>237.93</v>
          </cell>
          <cell r="K4203">
            <v>7.3</v>
          </cell>
          <cell r="O4203">
            <v>87.85</v>
          </cell>
          <cell r="U4203">
            <v>41487</v>
          </cell>
        </row>
        <row r="4204">
          <cell r="C4204">
            <v>16</v>
          </cell>
          <cell r="F4204">
            <v>10.210000000000001</v>
          </cell>
          <cell r="K4204">
            <v>0.37</v>
          </cell>
          <cell r="O4204">
            <v>4.45</v>
          </cell>
          <cell r="U4204">
            <v>41487</v>
          </cell>
        </row>
        <row r="4205">
          <cell r="C4205">
            <v>2</v>
          </cell>
          <cell r="F4205">
            <v>85.64</v>
          </cell>
          <cell r="K4205">
            <v>1.77</v>
          </cell>
          <cell r="O4205">
            <v>19.940000000000001</v>
          </cell>
          <cell r="U4205">
            <v>41487</v>
          </cell>
        </row>
        <row r="4206">
          <cell r="C4206">
            <v>16</v>
          </cell>
          <cell r="F4206">
            <v>2602.44</v>
          </cell>
          <cell r="K4206">
            <v>49.53</v>
          </cell>
          <cell r="O4206">
            <v>631.29999999999995</v>
          </cell>
          <cell r="U4206">
            <v>41487</v>
          </cell>
        </row>
        <row r="4207">
          <cell r="C4207">
            <v>16</v>
          </cell>
          <cell r="F4207">
            <v>-85.26</v>
          </cell>
          <cell r="K4207">
            <v>-2.71</v>
          </cell>
          <cell r="O4207">
            <v>-20.6</v>
          </cell>
          <cell r="U4207">
            <v>41487</v>
          </cell>
        </row>
        <row r="4208">
          <cell r="C4208">
            <v>0</v>
          </cell>
          <cell r="F4208">
            <v>36.35</v>
          </cell>
          <cell r="K4208">
            <v>0.75</v>
          </cell>
          <cell r="O4208">
            <v>9.01</v>
          </cell>
          <cell r="U4208">
            <v>41487</v>
          </cell>
        </row>
        <row r="4209">
          <cell r="C4209">
            <v>2</v>
          </cell>
          <cell r="F4209">
            <v>23.83</v>
          </cell>
          <cell r="K4209">
            <v>0.42</v>
          </cell>
          <cell r="O4209">
            <v>5.14</v>
          </cell>
          <cell r="U4209">
            <v>41487</v>
          </cell>
        </row>
        <row r="4210">
          <cell r="C4210">
            <v>15</v>
          </cell>
          <cell r="F4210">
            <v>39.03</v>
          </cell>
          <cell r="K4210">
            <v>1.08</v>
          </cell>
          <cell r="O4210">
            <v>13.02</v>
          </cell>
          <cell r="U4210">
            <v>41487</v>
          </cell>
        </row>
        <row r="4211">
          <cell r="C4211">
            <v>15</v>
          </cell>
          <cell r="F4211">
            <v>56.15</v>
          </cell>
          <cell r="K4211">
            <v>1.1299999999999999</v>
          </cell>
          <cell r="O4211">
            <v>13.63</v>
          </cell>
          <cell r="U4211">
            <v>41487</v>
          </cell>
        </row>
        <row r="4212">
          <cell r="C4212">
            <v>0</v>
          </cell>
          <cell r="F4212">
            <v>21.22</v>
          </cell>
          <cell r="K4212">
            <v>0.41</v>
          </cell>
          <cell r="O4212">
            <v>4.92</v>
          </cell>
          <cell r="U4212">
            <v>41487</v>
          </cell>
        </row>
        <row r="4213">
          <cell r="C4213">
            <v>2</v>
          </cell>
          <cell r="F4213">
            <v>32.74</v>
          </cell>
          <cell r="K4213">
            <v>0.83</v>
          </cell>
          <cell r="O4213">
            <v>9.9499999999999993</v>
          </cell>
          <cell r="U4213">
            <v>41487</v>
          </cell>
        </row>
        <row r="4214">
          <cell r="C4214">
            <v>15</v>
          </cell>
          <cell r="F4214">
            <v>11.45</v>
          </cell>
          <cell r="K4214">
            <v>0.25</v>
          </cell>
          <cell r="O4214">
            <v>2.94</v>
          </cell>
          <cell r="U4214">
            <v>41487</v>
          </cell>
        </row>
        <row r="4215">
          <cell r="C4215">
            <v>16</v>
          </cell>
          <cell r="F4215">
            <v>12.36</v>
          </cell>
          <cell r="K4215">
            <v>0.3</v>
          </cell>
          <cell r="O4215">
            <v>3.52</v>
          </cell>
          <cell r="U4215">
            <v>41487</v>
          </cell>
        </row>
        <row r="4216">
          <cell r="C4216">
            <v>2</v>
          </cell>
          <cell r="F4216">
            <v>10.61</v>
          </cell>
          <cell r="K4216">
            <v>0.37</v>
          </cell>
          <cell r="O4216">
            <v>4.45</v>
          </cell>
          <cell r="U4216">
            <v>41487</v>
          </cell>
        </row>
        <row r="4217">
          <cell r="C4217">
            <v>15</v>
          </cell>
          <cell r="F4217">
            <v>61.15</v>
          </cell>
          <cell r="K4217">
            <v>1.3</v>
          </cell>
          <cell r="O4217">
            <v>15.77</v>
          </cell>
          <cell r="U4217">
            <v>41487</v>
          </cell>
        </row>
        <row r="4218">
          <cell r="C4218">
            <v>15</v>
          </cell>
          <cell r="F4218">
            <v>2447.41</v>
          </cell>
          <cell r="K4218">
            <v>131.11000000000001</v>
          </cell>
          <cell r="O4218">
            <v>1523.81</v>
          </cell>
          <cell r="U4218">
            <v>41487</v>
          </cell>
        </row>
        <row r="4219">
          <cell r="C4219">
            <v>2</v>
          </cell>
          <cell r="F4219">
            <v>1.1599999999999999</v>
          </cell>
          <cell r="K4219">
            <v>0.04</v>
          </cell>
          <cell r="O4219">
            <v>0.5</v>
          </cell>
          <cell r="U4219">
            <v>41487</v>
          </cell>
        </row>
        <row r="4220">
          <cell r="C4220">
            <v>15</v>
          </cell>
          <cell r="F4220">
            <v>4107.53</v>
          </cell>
          <cell r="K4220">
            <v>140.72999999999999</v>
          </cell>
          <cell r="O4220">
            <v>1734.36</v>
          </cell>
          <cell r="U4220">
            <v>41487</v>
          </cell>
        </row>
        <row r="4221">
          <cell r="C4221">
            <v>62</v>
          </cell>
          <cell r="F4221">
            <v>46380.86</v>
          </cell>
          <cell r="K4221">
            <v>2159.8200000000002</v>
          </cell>
          <cell r="O4221">
            <v>26098.33</v>
          </cell>
          <cell r="U4221">
            <v>41487</v>
          </cell>
        </row>
        <row r="4222">
          <cell r="C4222">
            <v>64</v>
          </cell>
          <cell r="F4222">
            <v>352695.51</v>
          </cell>
          <cell r="K4222">
            <v>16504.04</v>
          </cell>
          <cell r="O4222">
            <v>199427.93</v>
          </cell>
          <cell r="U4222">
            <v>41487</v>
          </cell>
        </row>
        <row r="4223">
          <cell r="C4223">
            <v>66</v>
          </cell>
          <cell r="F4223">
            <v>43132.47</v>
          </cell>
          <cell r="K4223">
            <v>1943.85</v>
          </cell>
          <cell r="O4223">
            <v>23488.639999999999</v>
          </cell>
          <cell r="U4223">
            <v>41487</v>
          </cell>
        </row>
        <row r="4224">
          <cell r="C4224">
            <v>98</v>
          </cell>
          <cell r="F4224">
            <v>-10713.62</v>
          </cell>
          <cell r="K4224">
            <v>0</v>
          </cell>
          <cell r="O4224">
            <v>0</v>
          </cell>
          <cell r="U4224">
            <v>41487</v>
          </cell>
        </row>
        <row r="4225">
          <cell r="C4225">
            <v>64</v>
          </cell>
          <cell r="F4225">
            <v>52973.3</v>
          </cell>
          <cell r="K4225">
            <v>1927.59</v>
          </cell>
          <cell r="O4225">
            <v>23292.27</v>
          </cell>
          <cell r="U4225">
            <v>41487</v>
          </cell>
        </row>
        <row r="4226">
          <cell r="C4226">
            <v>62</v>
          </cell>
          <cell r="F4226">
            <v>73509.34</v>
          </cell>
          <cell r="K4226">
            <v>948.23</v>
          </cell>
          <cell r="O4226">
            <v>11458.13</v>
          </cell>
          <cell r="U4226">
            <v>41487</v>
          </cell>
        </row>
        <row r="4227">
          <cell r="C4227">
            <v>64</v>
          </cell>
          <cell r="F4227">
            <v>329688.94</v>
          </cell>
          <cell r="K4227">
            <v>7373.16</v>
          </cell>
          <cell r="O4227">
            <v>89094.23</v>
          </cell>
          <cell r="U4227">
            <v>41487</v>
          </cell>
        </row>
        <row r="4228">
          <cell r="C4228">
            <v>66</v>
          </cell>
          <cell r="F4228">
            <v>28436.36</v>
          </cell>
          <cell r="K4228">
            <v>544.88</v>
          </cell>
          <cell r="O4228">
            <v>6584.04</v>
          </cell>
          <cell r="U4228">
            <v>41487</v>
          </cell>
        </row>
        <row r="4229">
          <cell r="C4229">
            <v>64</v>
          </cell>
          <cell r="F4229">
            <v>68055.839999999997</v>
          </cell>
          <cell r="K4229">
            <v>3186.22</v>
          </cell>
          <cell r="O4229">
            <v>38500.959999999999</v>
          </cell>
          <cell r="U4229">
            <v>41487</v>
          </cell>
        </row>
        <row r="4230">
          <cell r="C4230">
            <v>66</v>
          </cell>
          <cell r="F4230">
            <v>64722.559999999998</v>
          </cell>
          <cell r="K4230">
            <v>3026.37</v>
          </cell>
          <cell r="O4230">
            <v>36569.440000000002</v>
          </cell>
          <cell r="U4230">
            <v>41487</v>
          </cell>
        </row>
        <row r="4231">
          <cell r="C4231">
            <v>64</v>
          </cell>
          <cell r="F4231">
            <v>57433.27</v>
          </cell>
          <cell r="K4231">
            <v>1678.53</v>
          </cell>
          <cell r="O4231">
            <v>20282.68</v>
          </cell>
          <cell r="U4231">
            <v>41487</v>
          </cell>
        </row>
        <row r="4232">
          <cell r="C4232">
            <v>64</v>
          </cell>
          <cell r="F4232">
            <v>82487.17</v>
          </cell>
          <cell r="K4232">
            <v>1443.61</v>
          </cell>
          <cell r="O4232">
            <v>17443.990000000002</v>
          </cell>
          <cell r="U4232">
            <v>41487</v>
          </cell>
        </row>
        <row r="4233">
          <cell r="C4233">
            <v>66</v>
          </cell>
          <cell r="F4233">
            <v>54175.86</v>
          </cell>
          <cell r="K4233">
            <v>1161.02</v>
          </cell>
          <cell r="O4233">
            <v>14029.25</v>
          </cell>
          <cell r="U4233">
            <v>41487</v>
          </cell>
        </row>
        <row r="4234">
          <cell r="C4234">
            <v>64</v>
          </cell>
          <cell r="F4234">
            <v>26529.8</v>
          </cell>
          <cell r="K4234">
            <v>0</v>
          </cell>
          <cell r="O4234">
            <v>16347.43</v>
          </cell>
          <cell r="U4234">
            <v>41487</v>
          </cell>
        </row>
        <row r="4235">
          <cell r="C4235">
            <v>64</v>
          </cell>
          <cell r="F4235">
            <v>31463.24</v>
          </cell>
          <cell r="K4235">
            <v>0</v>
          </cell>
          <cell r="O4235">
            <v>18650.490000000002</v>
          </cell>
          <cell r="U4235">
            <v>41487</v>
          </cell>
        </row>
        <row r="4236">
          <cell r="C4236">
            <v>15</v>
          </cell>
          <cell r="F4236">
            <v>63.88</v>
          </cell>
          <cell r="K4236">
            <v>3.36</v>
          </cell>
          <cell r="O4236">
            <v>40.57</v>
          </cell>
          <cell r="U4236">
            <v>41487</v>
          </cell>
        </row>
        <row r="4237">
          <cell r="C4237">
            <v>0</v>
          </cell>
          <cell r="F4237">
            <v>73.239999999999995</v>
          </cell>
          <cell r="K4237">
            <v>3.88</v>
          </cell>
          <cell r="O4237">
            <v>46.53</v>
          </cell>
          <cell r="U4237">
            <v>41487</v>
          </cell>
        </row>
        <row r="4238">
          <cell r="C4238">
            <v>2</v>
          </cell>
          <cell r="F4238">
            <v>333.48</v>
          </cell>
          <cell r="K4238">
            <v>17.57</v>
          </cell>
          <cell r="O4238">
            <v>211.63</v>
          </cell>
          <cell r="U4238">
            <v>41487</v>
          </cell>
        </row>
        <row r="4239">
          <cell r="C4239">
            <v>4</v>
          </cell>
          <cell r="F4239">
            <v>62.92</v>
          </cell>
          <cell r="K4239">
            <v>3.32</v>
          </cell>
          <cell r="O4239">
            <v>39.94</v>
          </cell>
          <cell r="U4239">
            <v>41487</v>
          </cell>
        </row>
        <row r="4240">
          <cell r="C4240">
            <v>15</v>
          </cell>
          <cell r="F4240">
            <v>62.72</v>
          </cell>
          <cell r="K4240">
            <v>3.32</v>
          </cell>
          <cell r="O4240">
            <v>39.81</v>
          </cell>
          <cell r="U4240">
            <v>41487</v>
          </cell>
        </row>
        <row r="4241">
          <cell r="C4241">
            <v>16</v>
          </cell>
          <cell r="F4241">
            <v>27.97</v>
          </cell>
          <cell r="K4241">
            <v>1.48</v>
          </cell>
          <cell r="O4241">
            <v>17.75</v>
          </cell>
          <cell r="U4241">
            <v>41487</v>
          </cell>
        </row>
        <row r="4242">
          <cell r="C4242">
            <v>2</v>
          </cell>
          <cell r="F4242">
            <v>93.76</v>
          </cell>
          <cell r="K4242">
            <v>4.93</v>
          </cell>
          <cell r="O4242">
            <v>59.56</v>
          </cell>
          <cell r="U4242">
            <v>41487</v>
          </cell>
        </row>
        <row r="4243">
          <cell r="C4243">
            <v>15</v>
          </cell>
          <cell r="F4243">
            <v>1437.97</v>
          </cell>
          <cell r="K4243">
            <v>75.67</v>
          </cell>
          <cell r="O4243">
            <v>913.22</v>
          </cell>
          <cell r="U4243">
            <v>41487</v>
          </cell>
        </row>
        <row r="4244">
          <cell r="C4244">
            <v>62</v>
          </cell>
          <cell r="F4244">
            <v>5290.6</v>
          </cell>
          <cell r="K4244">
            <v>0</v>
          </cell>
          <cell r="O4244">
            <v>0</v>
          </cell>
          <cell r="U4244">
            <v>41487</v>
          </cell>
        </row>
        <row r="4245">
          <cell r="C4245">
            <v>64</v>
          </cell>
          <cell r="F4245">
            <v>8759.7199999999993</v>
          </cell>
          <cell r="K4245">
            <v>0</v>
          </cell>
          <cell r="O4245">
            <v>0</v>
          </cell>
          <cell r="U4245">
            <v>41487</v>
          </cell>
        </row>
        <row r="4246">
          <cell r="C4246">
            <v>66</v>
          </cell>
          <cell r="F4246">
            <v>2462.66</v>
          </cell>
          <cell r="K4246">
            <v>0</v>
          </cell>
          <cell r="O4246">
            <v>0</v>
          </cell>
          <cell r="U4246">
            <v>41487</v>
          </cell>
        </row>
        <row r="4247">
          <cell r="C4247">
            <v>16</v>
          </cell>
          <cell r="F4247">
            <v>606.49</v>
          </cell>
          <cell r="K4247">
            <v>0</v>
          </cell>
          <cell r="O4247">
            <v>280.16000000000003</v>
          </cell>
          <cell r="U4247">
            <v>41487</v>
          </cell>
        </row>
        <row r="4248">
          <cell r="C4248">
            <v>64</v>
          </cell>
          <cell r="F4248">
            <v>20151.84</v>
          </cell>
          <cell r="K4248">
            <v>679.37</v>
          </cell>
          <cell r="O4248">
            <v>4726.3500000000004</v>
          </cell>
          <cell r="U4248">
            <v>41518</v>
          </cell>
        </row>
        <row r="4249">
          <cell r="C4249">
            <v>68</v>
          </cell>
          <cell r="F4249">
            <v>17434.23</v>
          </cell>
          <cell r="K4249">
            <v>975.57</v>
          </cell>
          <cell r="O4249">
            <v>6786.96</v>
          </cell>
          <cell r="U4249">
            <v>41518</v>
          </cell>
        </row>
        <row r="4250">
          <cell r="C4250">
            <v>62</v>
          </cell>
          <cell r="F4250">
            <v>50361.1</v>
          </cell>
          <cell r="K4250">
            <v>2818.65</v>
          </cell>
          <cell r="O4250">
            <v>19609.189999999999</v>
          </cell>
          <cell r="U4250">
            <v>41518</v>
          </cell>
        </row>
        <row r="4251">
          <cell r="C4251">
            <v>64</v>
          </cell>
          <cell r="F4251">
            <v>10625.36</v>
          </cell>
          <cell r="K4251">
            <v>510.47</v>
          </cell>
          <cell r="O4251">
            <v>3551.33</v>
          </cell>
          <cell r="U4251">
            <v>41518</v>
          </cell>
        </row>
        <row r="4252">
          <cell r="C4252">
            <v>66</v>
          </cell>
          <cell r="F4252">
            <v>65093.55</v>
          </cell>
          <cell r="K4252">
            <v>3576.62</v>
          </cell>
          <cell r="O4252">
            <v>24882.44</v>
          </cell>
          <cell r="U4252">
            <v>41518</v>
          </cell>
        </row>
        <row r="4253">
          <cell r="C4253">
            <v>62</v>
          </cell>
          <cell r="F4253">
            <v>1097.21</v>
          </cell>
          <cell r="K4253">
            <v>38.69</v>
          </cell>
          <cell r="O4253">
            <v>269.17</v>
          </cell>
          <cell r="U4253">
            <v>41518</v>
          </cell>
        </row>
        <row r="4254">
          <cell r="C4254">
            <v>67</v>
          </cell>
          <cell r="F4254">
            <v>7601.49</v>
          </cell>
          <cell r="K4254">
            <v>370.78</v>
          </cell>
          <cell r="O4254">
            <v>2579.52</v>
          </cell>
          <cell r="U4254">
            <v>41518</v>
          </cell>
        </row>
        <row r="4255">
          <cell r="C4255">
            <v>62</v>
          </cell>
          <cell r="F4255">
            <v>936.24</v>
          </cell>
          <cell r="K4255">
            <v>34.82</v>
          </cell>
          <cell r="O4255">
            <v>242.25</v>
          </cell>
          <cell r="U4255">
            <v>41518</v>
          </cell>
        </row>
        <row r="4256">
          <cell r="C4256">
            <v>64</v>
          </cell>
          <cell r="F4256">
            <v>5817.91</v>
          </cell>
          <cell r="K4256">
            <v>360.78</v>
          </cell>
          <cell r="O4256">
            <v>2509.9</v>
          </cell>
          <cell r="U4256">
            <v>41518</v>
          </cell>
        </row>
        <row r="4257">
          <cell r="C4257">
            <v>1</v>
          </cell>
          <cell r="F4257">
            <v>25755.96</v>
          </cell>
          <cell r="K4257">
            <v>1155.6099999999999</v>
          </cell>
          <cell r="O4257">
            <v>8037.68</v>
          </cell>
          <cell r="U4257">
            <v>41518</v>
          </cell>
        </row>
        <row r="4258">
          <cell r="C4258">
            <v>2</v>
          </cell>
          <cell r="F4258">
            <v>5755804.7400000002</v>
          </cell>
          <cell r="K4258">
            <v>263319.86</v>
          </cell>
          <cell r="O4258">
            <v>1831455.05</v>
          </cell>
          <cell r="U4258">
            <v>41518</v>
          </cell>
        </row>
        <row r="4259">
          <cell r="C4259">
            <v>4</v>
          </cell>
          <cell r="F4259">
            <v>315310.21999999997</v>
          </cell>
          <cell r="K4259">
            <v>14311.93</v>
          </cell>
          <cell r="O4259">
            <v>99415.61</v>
          </cell>
          <cell r="U4259">
            <v>41518</v>
          </cell>
        </row>
        <row r="4260">
          <cell r="C4260">
            <v>15</v>
          </cell>
          <cell r="F4260">
            <v>9014.7999999999993</v>
          </cell>
          <cell r="K4260">
            <v>385.88</v>
          </cell>
          <cell r="O4260">
            <v>2684.5</v>
          </cell>
          <cell r="U4260">
            <v>41518</v>
          </cell>
        </row>
        <row r="4261">
          <cell r="C4261">
            <v>16</v>
          </cell>
          <cell r="F4261">
            <v>506938.27</v>
          </cell>
          <cell r="K4261">
            <v>22494.77</v>
          </cell>
          <cell r="O4261">
            <v>155863.54</v>
          </cell>
          <cell r="U4261">
            <v>41518</v>
          </cell>
        </row>
        <row r="4262">
          <cell r="C4262">
            <v>17</v>
          </cell>
          <cell r="F4262">
            <v>64.77</v>
          </cell>
          <cell r="K4262">
            <v>1.19</v>
          </cell>
          <cell r="O4262">
            <v>8.32</v>
          </cell>
          <cell r="U4262">
            <v>41518</v>
          </cell>
        </row>
        <row r="4263">
          <cell r="C4263">
            <v>18</v>
          </cell>
          <cell r="F4263">
            <v>33679.17</v>
          </cell>
          <cell r="K4263">
            <v>1601.33</v>
          </cell>
          <cell r="O4263">
            <v>11140.33</v>
          </cell>
          <cell r="U4263">
            <v>41518</v>
          </cell>
        </row>
        <row r="4264">
          <cell r="C4264">
            <v>62</v>
          </cell>
          <cell r="F4264">
            <v>1227086.8500000001</v>
          </cell>
          <cell r="K4264">
            <v>64068.46</v>
          </cell>
          <cell r="O4264">
            <v>445719.89</v>
          </cell>
          <cell r="U4264">
            <v>41518</v>
          </cell>
        </row>
        <row r="4265">
          <cell r="C4265">
            <v>64</v>
          </cell>
          <cell r="F4265">
            <v>191444.79</v>
          </cell>
          <cell r="K4265">
            <v>9168.27</v>
          </cell>
          <cell r="O4265">
            <v>63783.23</v>
          </cell>
          <cell r="U4265">
            <v>41518</v>
          </cell>
        </row>
        <row r="4266">
          <cell r="C4266">
            <v>66</v>
          </cell>
          <cell r="F4266">
            <v>447803.12</v>
          </cell>
          <cell r="K4266">
            <v>19897.68</v>
          </cell>
          <cell r="O4266">
            <v>138467.43</v>
          </cell>
          <cell r="U4266">
            <v>41518</v>
          </cell>
        </row>
        <row r="4267">
          <cell r="C4267">
            <v>70</v>
          </cell>
          <cell r="F4267">
            <v>-0.24</v>
          </cell>
          <cell r="K4267">
            <v>0</v>
          </cell>
          <cell r="O4267">
            <v>0</v>
          </cell>
          <cell r="U4267">
            <v>41518</v>
          </cell>
        </row>
        <row r="4268">
          <cell r="C4268">
            <v>92</v>
          </cell>
          <cell r="F4268">
            <v>-991.23</v>
          </cell>
          <cell r="K4268">
            <v>0</v>
          </cell>
          <cell r="O4268">
            <v>0</v>
          </cell>
          <cell r="U4268">
            <v>41518</v>
          </cell>
        </row>
        <row r="4269">
          <cell r="C4269">
            <v>96</v>
          </cell>
          <cell r="F4269">
            <v>-326.36</v>
          </cell>
          <cell r="K4269">
            <v>0</v>
          </cell>
          <cell r="O4269">
            <v>0</v>
          </cell>
          <cell r="U4269">
            <v>41518</v>
          </cell>
        </row>
        <row r="4270">
          <cell r="C4270">
            <v>2</v>
          </cell>
          <cell r="F4270">
            <v>7927.21</v>
          </cell>
          <cell r="K4270">
            <v>100.42</v>
          </cell>
          <cell r="O4270">
            <v>877.71</v>
          </cell>
          <cell r="U4270">
            <v>41518</v>
          </cell>
        </row>
        <row r="4271">
          <cell r="C4271">
            <v>4</v>
          </cell>
          <cell r="F4271">
            <v>1376.47</v>
          </cell>
          <cell r="K4271">
            <v>19.559999999999999</v>
          </cell>
          <cell r="O4271">
            <v>145.46</v>
          </cell>
          <cell r="U4271">
            <v>41518</v>
          </cell>
        </row>
        <row r="4272">
          <cell r="C4272">
            <v>16</v>
          </cell>
          <cell r="F4272">
            <v>4531.6400000000003</v>
          </cell>
          <cell r="K4272">
            <v>66.08</v>
          </cell>
          <cell r="O4272">
            <v>471.85</v>
          </cell>
          <cell r="U4272">
            <v>41518</v>
          </cell>
        </row>
        <row r="4273">
          <cell r="C4273">
            <v>62</v>
          </cell>
          <cell r="F4273">
            <v>878.64</v>
          </cell>
          <cell r="K4273">
            <v>13.62</v>
          </cell>
          <cell r="O4273">
            <v>94.76</v>
          </cell>
          <cell r="U4273">
            <v>41518</v>
          </cell>
        </row>
        <row r="4274">
          <cell r="C4274">
            <v>66</v>
          </cell>
          <cell r="F4274">
            <v>204.65</v>
          </cell>
          <cell r="K4274">
            <v>3.04</v>
          </cell>
          <cell r="O4274">
            <v>21.18</v>
          </cell>
          <cell r="U4274">
            <v>41518</v>
          </cell>
        </row>
        <row r="4275">
          <cell r="C4275">
            <v>2</v>
          </cell>
          <cell r="F4275">
            <v>-3928.67</v>
          </cell>
          <cell r="K4275">
            <v>-102.58</v>
          </cell>
          <cell r="O4275">
            <v>-1082.03</v>
          </cell>
          <cell r="U4275">
            <v>41518</v>
          </cell>
        </row>
        <row r="4276">
          <cell r="C4276">
            <v>4</v>
          </cell>
          <cell r="F4276">
            <v>-8.57</v>
          </cell>
          <cell r="K4276">
            <v>-0.14000000000000001</v>
          </cell>
          <cell r="O4276">
            <v>-2.57</v>
          </cell>
          <cell r="U4276">
            <v>41518</v>
          </cell>
        </row>
        <row r="4277">
          <cell r="C4277">
            <v>16</v>
          </cell>
          <cell r="F4277">
            <v>-208.48</v>
          </cell>
          <cell r="K4277">
            <v>-10.98</v>
          </cell>
          <cell r="O4277">
            <v>-103</v>
          </cell>
          <cell r="U4277">
            <v>41518</v>
          </cell>
        </row>
        <row r="4278">
          <cell r="C4278">
            <v>62</v>
          </cell>
          <cell r="F4278">
            <v>-210</v>
          </cell>
          <cell r="K4278">
            <v>0</v>
          </cell>
          <cell r="O4278">
            <v>0</v>
          </cell>
          <cell r="U4278">
            <v>41518</v>
          </cell>
        </row>
        <row r="4279">
          <cell r="C4279">
            <v>64</v>
          </cell>
          <cell r="F4279">
            <v>0</v>
          </cell>
          <cell r="K4279">
            <v>0</v>
          </cell>
          <cell r="O4279">
            <v>0</v>
          </cell>
          <cell r="U4279">
            <v>41518</v>
          </cell>
        </row>
        <row r="4280">
          <cell r="C4280">
            <v>2</v>
          </cell>
          <cell r="F4280">
            <v>533.65</v>
          </cell>
          <cell r="K4280">
            <v>1.86</v>
          </cell>
          <cell r="O4280">
            <v>49.44</v>
          </cell>
          <cell r="U4280">
            <v>41518</v>
          </cell>
        </row>
        <row r="4281">
          <cell r="C4281">
            <v>4</v>
          </cell>
          <cell r="F4281">
            <v>5729.22</v>
          </cell>
          <cell r="K4281">
            <v>270.66000000000003</v>
          </cell>
          <cell r="O4281">
            <v>1882.96</v>
          </cell>
          <cell r="U4281">
            <v>41518</v>
          </cell>
        </row>
        <row r="4282">
          <cell r="C4282">
            <v>62</v>
          </cell>
          <cell r="F4282">
            <v>4649.97</v>
          </cell>
          <cell r="K4282">
            <v>223.74</v>
          </cell>
          <cell r="O4282">
            <v>1556.55</v>
          </cell>
          <cell r="U4282">
            <v>41518</v>
          </cell>
        </row>
        <row r="4283">
          <cell r="C4283">
            <v>66</v>
          </cell>
          <cell r="F4283">
            <v>10038.540000000001</v>
          </cell>
          <cell r="K4283">
            <v>525.97</v>
          </cell>
          <cell r="O4283">
            <v>3659.13</v>
          </cell>
          <cell r="U4283">
            <v>41518</v>
          </cell>
        </row>
        <row r="4284">
          <cell r="C4284">
            <v>66</v>
          </cell>
          <cell r="F4284">
            <v>10890.43</v>
          </cell>
          <cell r="K4284">
            <v>590.45000000000005</v>
          </cell>
          <cell r="O4284">
            <v>4107.7299999999996</v>
          </cell>
          <cell r="U4284">
            <v>41518</v>
          </cell>
        </row>
        <row r="4285">
          <cell r="C4285">
            <v>2</v>
          </cell>
          <cell r="F4285">
            <v>8860.1</v>
          </cell>
          <cell r="K4285">
            <v>390.95</v>
          </cell>
          <cell r="O4285">
            <v>3122.8</v>
          </cell>
          <cell r="U4285">
            <v>41518</v>
          </cell>
        </row>
        <row r="4286">
          <cell r="C4286">
            <v>2</v>
          </cell>
          <cell r="F4286">
            <v>127373.48</v>
          </cell>
          <cell r="K4286">
            <v>6407.84</v>
          </cell>
          <cell r="O4286">
            <v>44579.06</v>
          </cell>
          <cell r="U4286">
            <v>41518</v>
          </cell>
        </row>
        <row r="4287">
          <cell r="C4287">
            <v>4</v>
          </cell>
          <cell r="F4287">
            <v>6384.06</v>
          </cell>
          <cell r="K4287">
            <v>282.08</v>
          </cell>
          <cell r="O4287">
            <v>1962.5</v>
          </cell>
          <cell r="U4287">
            <v>41518</v>
          </cell>
        </row>
        <row r="4288">
          <cell r="C4288">
            <v>16</v>
          </cell>
          <cell r="F4288">
            <v>1824.08</v>
          </cell>
          <cell r="K4288">
            <v>73.98</v>
          </cell>
          <cell r="O4288">
            <v>514.71</v>
          </cell>
          <cell r="U4288">
            <v>41518</v>
          </cell>
        </row>
        <row r="4289">
          <cell r="C4289">
            <v>17</v>
          </cell>
          <cell r="F4289">
            <v>2159.9699999999998</v>
          </cell>
          <cell r="K4289">
            <v>80.86</v>
          </cell>
          <cell r="O4289">
            <v>562.5</v>
          </cell>
          <cell r="U4289">
            <v>41518</v>
          </cell>
        </row>
        <row r="4290">
          <cell r="C4290">
            <v>62</v>
          </cell>
          <cell r="F4290">
            <v>24230.42</v>
          </cell>
          <cell r="K4290">
            <v>1275.07</v>
          </cell>
          <cell r="O4290">
            <v>8870.59</v>
          </cell>
          <cell r="U4290">
            <v>41518</v>
          </cell>
        </row>
        <row r="4291">
          <cell r="C4291">
            <v>66</v>
          </cell>
          <cell r="F4291">
            <v>9375.11</v>
          </cell>
          <cell r="K4291">
            <v>451.57</v>
          </cell>
          <cell r="O4291">
            <v>3141.56</v>
          </cell>
          <cell r="U4291">
            <v>41518</v>
          </cell>
        </row>
        <row r="4292">
          <cell r="C4292">
            <v>2</v>
          </cell>
          <cell r="F4292">
            <v>334.86</v>
          </cell>
          <cell r="K4292">
            <v>5.05</v>
          </cell>
          <cell r="O4292">
            <v>35.159999999999997</v>
          </cell>
          <cell r="U4292">
            <v>41518</v>
          </cell>
        </row>
        <row r="4293">
          <cell r="C4293">
            <v>2</v>
          </cell>
          <cell r="F4293">
            <v>595.41999999999996</v>
          </cell>
          <cell r="K4293">
            <v>3.42</v>
          </cell>
          <cell r="O4293">
            <v>-62.15</v>
          </cell>
          <cell r="U4293">
            <v>41518</v>
          </cell>
        </row>
        <row r="4294">
          <cell r="C4294">
            <v>2</v>
          </cell>
          <cell r="F4294">
            <v>-118.25</v>
          </cell>
          <cell r="K4294">
            <v>-4.58</v>
          </cell>
          <cell r="O4294">
            <v>-30.89</v>
          </cell>
          <cell r="U4294">
            <v>41518</v>
          </cell>
        </row>
        <row r="4295">
          <cell r="C4295">
            <v>2</v>
          </cell>
          <cell r="F4295">
            <v>93990.45</v>
          </cell>
          <cell r="K4295">
            <v>3650.74</v>
          </cell>
          <cell r="O4295">
            <v>25397.85</v>
          </cell>
          <cell r="U4295">
            <v>41518</v>
          </cell>
        </row>
        <row r="4296">
          <cell r="C4296">
            <v>62</v>
          </cell>
          <cell r="F4296">
            <v>5999.39</v>
          </cell>
          <cell r="K4296">
            <v>241.56</v>
          </cell>
          <cell r="O4296">
            <v>1680.51</v>
          </cell>
          <cell r="U4296">
            <v>41518</v>
          </cell>
        </row>
        <row r="4297">
          <cell r="C4297">
            <v>2</v>
          </cell>
          <cell r="F4297">
            <v>71616.600000000006</v>
          </cell>
          <cell r="K4297">
            <v>2732.06</v>
          </cell>
          <cell r="O4297">
            <v>18798.310000000001</v>
          </cell>
          <cell r="U4297">
            <v>41518</v>
          </cell>
        </row>
        <row r="4298">
          <cell r="C4298">
            <v>70</v>
          </cell>
          <cell r="F4298">
            <v>-0.12</v>
          </cell>
          <cell r="K4298">
            <v>0</v>
          </cell>
          <cell r="O4298">
            <v>0</v>
          </cell>
          <cell r="U4298">
            <v>41518</v>
          </cell>
        </row>
        <row r="4299">
          <cell r="C4299">
            <v>2</v>
          </cell>
          <cell r="F4299">
            <v>4917.66</v>
          </cell>
          <cell r="K4299">
            <v>123.13</v>
          </cell>
          <cell r="O4299">
            <v>856.62</v>
          </cell>
          <cell r="U4299">
            <v>41518</v>
          </cell>
        </row>
        <row r="4300">
          <cell r="C4300">
            <v>62</v>
          </cell>
          <cell r="F4300">
            <v>1974.37</v>
          </cell>
          <cell r="K4300">
            <v>0</v>
          </cell>
          <cell r="O4300">
            <v>987.4</v>
          </cell>
          <cell r="U4300">
            <v>41518</v>
          </cell>
        </row>
        <row r="4301">
          <cell r="C4301">
            <v>64</v>
          </cell>
          <cell r="F4301">
            <v>496.98</v>
          </cell>
          <cell r="K4301">
            <v>0</v>
          </cell>
          <cell r="O4301">
            <v>-293.23</v>
          </cell>
          <cell r="U4301">
            <v>41518</v>
          </cell>
        </row>
        <row r="4302">
          <cell r="C4302">
            <v>62</v>
          </cell>
          <cell r="F4302">
            <v>782997.65</v>
          </cell>
          <cell r="K4302">
            <v>70494.44</v>
          </cell>
          <cell r="O4302">
            <v>490425.83</v>
          </cell>
          <cell r="U4302">
            <v>41518</v>
          </cell>
        </row>
        <row r="4303">
          <cell r="C4303">
            <v>64</v>
          </cell>
          <cell r="F4303">
            <v>820670.98</v>
          </cell>
          <cell r="K4303">
            <v>75985.570000000007</v>
          </cell>
          <cell r="O4303">
            <v>528698.56000000006</v>
          </cell>
          <cell r="U4303">
            <v>41518</v>
          </cell>
        </row>
        <row r="4304">
          <cell r="C4304">
            <v>66</v>
          </cell>
          <cell r="F4304">
            <v>72339.17</v>
          </cell>
          <cell r="K4304">
            <v>6501.7</v>
          </cell>
          <cell r="O4304">
            <v>45231.97</v>
          </cell>
          <cell r="U4304">
            <v>41518</v>
          </cell>
        </row>
        <row r="4305">
          <cell r="C4305">
            <v>68</v>
          </cell>
          <cell r="F4305">
            <v>5665.5</v>
          </cell>
          <cell r="K4305">
            <v>511</v>
          </cell>
          <cell r="O4305">
            <v>3554.98</v>
          </cell>
          <cell r="U4305">
            <v>41518</v>
          </cell>
        </row>
        <row r="4306">
          <cell r="C4306">
            <v>92</v>
          </cell>
          <cell r="F4306">
            <v>-821.22</v>
          </cell>
          <cell r="K4306">
            <v>0</v>
          </cell>
          <cell r="O4306">
            <v>0</v>
          </cell>
          <cell r="U4306">
            <v>41518</v>
          </cell>
        </row>
        <row r="4307">
          <cell r="C4307">
            <v>94</v>
          </cell>
          <cell r="F4307">
            <v>-15942.45</v>
          </cell>
          <cell r="K4307">
            <v>0</v>
          </cell>
          <cell r="O4307">
            <v>0</v>
          </cell>
          <cell r="U4307">
            <v>41518</v>
          </cell>
        </row>
        <row r="4308">
          <cell r="C4308">
            <v>96</v>
          </cell>
          <cell r="F4308">
            <v>-1744.58</v>
          </cell>
          <cell r="K4308">
            <v>0</v>
          </cell>
          <cell r="O4308">
            <v>0</v>
          </cell>
          <cell r="U4308">
            <v>41518</v>
          </cell>
        </row>
        <row r="4309">
          <cell r="C4309">
            <v>98</v>
          </cell>
          <cell r="F4309">
            <v>-5890.44</v>
          </cell>
          <cell r="K4309">
            <v>0</v>
          </cell>
          <cell r="O4309">
            <v>0</v>
          </cell>
          <cell r="U4309">
            <v>41518</v>
          </cell>
        </row>
        <row r="4310">
          <cell r="C4310">
            <v>64</v>
          </cell>
          <cell r="F4310">
            <v>-15908.39</v>
          </cell>
          <cell r="K4310">
            <v>-337.66</v>
          </cell>
          <cell r="O4310">
            <v>-6240.89</v>
          </cell>
          <cell r="U4310">
            <v>41518</v>
          </cell>
        </row>
        <row r="4311">
          <cell r="C4311">
            <v>64</v>
          </cell>
          <cell r="F4311">
            <v>83443.47</v>
          </cell>
          <cell r="K4311">
            <v>4309.12</v>
          </cell>
          <cell r="O4311">
            <v>29978.34</v>
          </cell>
          <cell r="U4311">
            <v>41518</v>
          </cell>
        </row>
        <row r="4312">
          <cell r="C4312">
            <v>2</v>
          </cell>
          <cell r="F4312">
            <v>26855.74</v>
          </cell>
          <cell r="K4312">
            <v>1290.52</v>
          </cell>
          <cell r="O4312">
            <v>8978.09</v>
          </cell>
          <cell r="U4312">
            <v>41518</v>
          </cell>
        </row>
        <row r="4313">
          <cell r="C4313">
            <v>16</v>
          </cell>
          <cell r="F4313">
            <v>15</v>
          </cell>
          <cell r="K4313">
            <v>0</v>
          </cell>
          <cell r="O4313">
            <v>0</v>
          </cell>
          <cell r="U4313">
            <v>41518</v>
          </cell>
        </row>
        <row r="4314">
          <cell r="C4314">
            <v>62</v>
          </cell>
          <cell r="F4314">
            <v>1100219.1000000001</v>
          </cell>
          <cell r="K4314">
            <v>30687.48</v>
          </cell>
          <cell r="O4314">
            <v>213491.28</v>
          </cell>
          <cell r="U4314">
            <v>41518</v>
          </cell>
        </row>
        <row r="4315">
          <cell r="C4315">
            <v>64</v>
          </cell>
          <cell r="F4315">
            <v>1332102.1499999999</v>
          </cell>
          <cell r="K4315">
            <v>35818.589999999997</v>
          </cell>
          <cell r="O4315">
            <v>249116.33</v>
          </cell>
          <cell r="U4315">
            <v>41518</v>
          </cell>
        </row>
        <row r="4316">
          <cell r="C4316">
            <v>66</v>
          </cell>
          <cell r="F4316">
            <v>169698.5</v>
          </cell>
          <cell r="K4316">
            <v>3868</v>
          </cell>
          <cell r="O4316">
            <v>26909.47</v>
          </cell>
          <cell r="U4316">
            <v>41518</v>
          </cell>
        </row>
        <row r="4317">
          <cell r="C4317">
            <v>68</v>
          </cell>
          <cell r="F4317">
            <v>6730.18</v>
          </cell>
          <cell r="K4317">
            <v>195.26</v>
          </cell>
          <cell r="O4317">
            <v>1358.41</v>
          </cell>
          <cell r="U4317">
            <v>41518</v>
          </cell>
        </row>
        <row r="4318">
          <cell r="C4318">
            <v>64</v>
          </cell>
          <cell r="F4318">
            <v>6747.17</v>
          </cell>
          <cell r="K4318">
            <v>237.96</v>
          </cell>
          <cell r="O4318">
            <v>4398.18</v>
          </cell>
          <cell r="U4318">
            <v>41518</v>
          </cell>
        </row>
        <row r="4319">
          <cell r="C4319">
            <v>64</v>
          </cell>
          <cell r="F4319">
            <v>9161.2199999999993</v>
          </cell>
          <cell r="K4319">
            <v>99.7</v>
          </cell>
          <cell r="O4319">
            <v>1842.71</v>
          </cell>
          <cell r="U4319">
            <v>41518</v>
          </cell>
        </row>
        <row r="4320">
          <cell r="C4320">
            <v>62</v>
          </cell>
          <cell r="F4320">
            <v>11354.63</v>
          </cell>
          <cell r="K4320">
            <v>1024.1300000000001</v>
          </cell>
          <cell r="O4320">
            <v>7124.79</v>
          </cell>
          <cell r="U4320">
            <v>41518</v>
          </cell>
        </row>
        <row r="4321">
          <cell r="C4321">
            <v>64</v>
          </cell>
          <cell r="F4321">
            <v>75062.48</v>
          </cell>
          <cell r="K4321">
            <v>6633.95</v>
          </cell>
          <cell r="O4321">
            <v>46152</v>
          </cell>
          <cell r="U4321">
            <v>41518</v>
          </cell>
        </row>
        <row r="4322">
          <cell r="C4322">
            <v>66</v>
          </cell>
          <cell r="F4322">
            <v>6652.53</v>
          </cell>
          <cell r="K4322">
            <v>599.03</v>
          </cell>
          <cell r="O4322">
            <v>4167.3900000000003</v>
          </cell>
          <cell r="U4322">
            <v>41518</v>
          </cell>
        </row>
        <row r="4323">
          <cell r="C4323">
            <v>62</v>
          </cell>
          <cell r="F4323">
            <v>18728.599999999999</v>
          </cell>
          <cell r="K4323">
            <v>501.23</v>
          </cell>
          <cell r="O4323">
            <v>3487</v>
          </cell>
          <cell r="U4323">
            <v>41518</v>
          </cell>
        </row>
        <row r="4324">
          <cell r="C4324">
            <v>64</v>
          </cell>
          <cell r="F4324">
            <v>81943.08</v>
          </cell>
          <cell r="K4324">
            <v>2219.2399999999998</v>
          </cell>
          <cell r="O4324">
            <v>15439.13</v>
          </cell>
          <cell r="U4324">
            <v>41518</v>
          </cell>
        </row>
        <row r="4325">
          <cell r="C4325">
            <v>66</v>
          </cell>
          <cell r="F4325">
            <v>13328.97</v>
          </cell>
          <cell r="K4325">
            <v>337.17</v>
          </cell>
          <cell r="O4325">
            <v>2345.71</v>
          </cell>
          <cell r="U4325">
            <v>41518</v>
          </cell>
        </row>
        <row r="4326">
          <cell r="C4326">
            <v>66</v>
          </cell>
          <cell r="F4326">
            <v>6184.46</v>
          </cell>
          <cell r="K4326">
            <v>557.80999999999995</v>
          </cell>
          <cell r="O4326">
            <v>3880.62</v>
          </cell>
          <cell r="U4326">
            <v>41518</v>
          </cell>
        </row>
        <row r="4327">
          <cell r="C4327">
            <v>66</v>
          </cell>
          <cell r="F4327">
            <v>13042.6</v>
          </cell>
          <cell r="K4327">
            <v>355.38</v>
          </cell>
          <cell r="O4327">
            <v>2472.38</v>
          </cell>
          <cell r="U4327">
            <v>41518</v>
          </cell>
        </row>
        <row r="4328">
          <cell r="C4328">
            <v>62</v>
          </cell>
          <cell r="F4328">
            <v>570865.05000000005</v>
          </cell>
          <cell r="K4328">
            <v>51702.16</v>
          </cell>
          <cell r="O4328">
            <v>359688.89</v>
          </cell>
          <cell r="U4328">
            <v>41518</v>
          </cell>
        </row>
        <row r="4329">
          <cell r="C4329">
            <v>64</v>
          </cell>
          <cell r="F4329">
            <v>545750.87</v>
          </cell>
          <cell r="K4329">
            <v>49204.25</v>
          </cell>
          <cell r="O4329">
            <v>342310.98</v>
          </cell>
          <cell r="U4329">
            <v>41518</v>
          </cell>
        </row>
        <row r="4330">
          <cell r="C4330">
            <v>66</v>
          </cell>
          <cell r="F4330">
            <v>45342.04</v>
          </cell>
          <cell r="K4330">
            <v>14534.04</v>
          </cell>
          <cell r="O4330">
            <v>101112.44</v>
          </cell>
          <cell r="U4330">
            <v>41518</v>
          </cell>
        </row>
        <row r="4331">
          <cell r="C4331">
            <v>67</v>
          </cell>
          <cell r="F4331">
            <v>4754.2700000000004</v>
          </cell>
          <cell r="K4331">
            <v>366.35</v>
          </cell>
          <cell r="O4331">
            <v>2548.65</v>
          </cell>
          <cell r="U4331">
            <v>41518</v>
          </cell>
        </row>
        <row r="4332">
          <cell r="C4332">
            <v>68</v>
          </cell>
          <cell r="F4332">
            <v>26629.88</v>
          </cell>
          <cell r="K4332">
            <v>2401.87</v>
          </cell>
          <cell r="O4332">
            <v>16709.68</v>
          </cell>
          <cell r="U4332">
            <v>41518</v>
          </cell>
        </row>
        <row r="4333">
          <cell r="C4333">
            <v>92</v>
          </cell>
          <cell r="F4333">
            <v>-1898.67</v>
          </cell>
          <cell r="K4333">
            <v>0</v>
          </cell>
          <cell r="O4333">
            <v>0</v>
          </cell>
          <cell r="U4333">
            <v>41518</v>
          </cell>
        </row>
        <row r="4334">
          <cell r="C4334">
            <v>94</v>
          </cell>
          <cell r="F4334">
            <v>-9385.84</v>
          </cell>
          <cell r="K4334">
            <v>0</v>
          </cell>
          <cell r="O4334">
            <v>0</v>
          </cell>
          <cell r="U4334">
            <v>41518</v>
          </cell>
        </row>
        <row r="4335">
          <cell r="C4335">
            <v>98</v>
          </cell>
          <cell r="F4335">
            <v>-3975.69</v>
          </cell>
          <cell r="K4335">
            <v>0</v>
          </cell>
          <cell r="O4335">
            <v>0</v>
          </cell>
          <cell r="U4335">
            <v>41518</v>
          </cell>
        </row>
        <row r="4336">
          <cell r="C4336">
            <v>62</v>
          </cell>
          <cell r="F4336">
            <v>709028.25</v>
          </cell>
          <cell r="K4336">
            <v>20517.89</v>
          </cell>
          <cell r="O4336">
            <v>142741.73000000001</v>
          </cell>
          <cell r="U4336">
            <v>41518</v>
          </cell>
        </row>
        <row r="4337">
          <cell r="C4337">
            <v>64</v>
          </cell>
          <cell r="F4337">
            <v>688309.06</v>
          </cell>
          <cell r="K4337">
            <v>20034.060000000001</v>
          </cell>
          <cell r="O4337">
            <v>139375.78</v>
          </cell>
          <cell r="U4337">
            <v>41518</v>
          </cell>
        </row>
        <row r="4338">
          <cell r="C4338">
            <v>66</v>
          </cell>
          <cell r="F4338">
            <v>452906.43</v>
          </cell>
          <cell r="K4338">
            <v>12473.22</v>
          </cell>
          <cell r="O4338">
            <v>86775.5</v>
          </cell>
          <cell r="U4338">
            <v>41518</v>
          </cell>
        </row>
        <row r="4339">
          <cell r="C4339">
            <v>67</v>
          </cell>
          <cell r="F4339">
            <v>380.56</v>
          </cell>
          <cell r="K4339">
            <v>4.04</v>
          </cell>
          <cell r="O4339">
            <v>28.13</v>
          </cell>
          <cell r="U4339">
            <v>41518</v>
          </cell>
        </row>
        <row r="4340">
          <cell r="C4340">
            <v>68</v>
          </cell>
          <cell r="F4340">
            <v>37277.22</v>
          </cell>
          <cell r="K4340">
            <v>1102.8399999999999</v>
          </cell>
          <cell r="O4340">
            <v>7672.41</v>
          </cell>
          <cell r="U4340">
            <v>41518</v>
          </cell>
        </row>
        <row r="4341">
          <cell r="C4341">
            <v>64</v>
          </cell>
          <cell r="F4341">
            <v>26233.200000000001</v>
          </cell>
          <cell r="K4341">
            <v>0</v>
          </cell>
          <cell r="O4341">
            <v>16212.69</v>
          </cell>
          <cell r="U4341">
            <v>41518</v>
          </cell>
        </row>
        <row r="4342">
          <cell r="C4342">
            <v>2</v>
          </cell>
          <cell r="F4342">
            <v>7.5</v>
          </cell>
          <cell r="K4342">
            <v>0</v>
          </cell>
          <cell r="O4342">
            <v>0</v>
          </cell>
          <cell r="U4342">
            <v>41518</v>
          </cell>
        </row>
        <row r="4343">
          <cell r="C4343">
            <v>4</v>
          </cell>
          <cell r="F4343">
            <v>9.1300000000000008</v>
          </cell>
          <cell r="K4343">
            <v>0.36</v>
          </cell>
          <cell r="O4343">
            <v>2.4700000000000002</v>
          </cell>
          <cell r="U4343">
            <v>41518</v>
          </cell>
        </row>
        <row r="4344">
          <cell r="C4344">
            <v>16</v>
          </cell>
          <cell r="F4344">
            <v>104.08</v>
          </cell>
          <cell r="K4344">
            <v>3.66</v>
          </cell>
          <cell r="O4344">
            <v>25.5</v>
          </cell>
          <cell r="U4344">
            <v>41518</v>
          </cell>
        </row>
        <row r="4345">
          <cell r="C4345">
            <v>2</v>
          </cell>
          <cell r="F4345">
            <v>45191.37</v>
          </cell>
          <cell r="K4345">
            <v>2000.29</v>
          </cell>
          <cell r="O4345">
            <v>13916.99</v>
          </cell>
          <cell r="U4345">
            <v>41518</v>
          </cell>
        </row>
        <row r="4346">
          <cell r="C4346">
            <v>15</v>
          </cell>
          <cell r="F4346">
            <v>3</v>
          </cell>
          <cell r="K4346">
            <v>0</v>
          </cell>
          <cell r="O4346">
            <v>0</v>
          </cell>
          <cell r="U4346">
            <v>41518</v>
          </cell>
        </row>
        <row r="4347">
          <cell r="C4347">
            <v>16</v>
          </cell>
          <cell r="F4347">
            <v>1423.06</v>
          </cell>
          <cell r="K4347">
            <v>58.52</v>
          </cell>
          <cell r="O4347">
            <v>407</v>
          </cell>
          <cell r="U4347">
            <v>41518</v>
          </cell>
        </row>
        <row r="4348">
          <cell r="C4348">
            <v>2</v>
          </cell>
          <cell r="F4348">
            <v>227.24</v>
          </cell>
          <cell r="K4348">
            <v>0</v>
          </cell>
          <cell r="O4348">
            <v>0</v>
          </cell>
          <cell r="U4348">
            <v>41518</v>
          </cell>
        </row>
        <row r="4349">
          <cell r="C4349">
            <v>62</v>
          </cell>
          <cell r="F4349">
            <v>1546.08</v>
          </cell>
          <cell r="K4349">
            <v>0</v>
          </cell>
          <cell r="O4349">
            <v>0</v>
          </cell>
          <cell r="U4349">
            <v>41518</v>
          </cell>
        </row>
        <row r="4350">
          <cell r="C4350">
            <v>64</v>
          </cell>
          <cell r="F4350">
            <v>247.19</v>
          </cell>
          <cell r="K4350">
            <v>0</v>
          </cell>
          <cell r="O4350">
            <v>0</v>
          </cell>
          <cell r="U4350">
            <v>41518</v>
          </cell>
        </row>
        <row r="4351">
          <cell r="C4351">
            <v>66</v>
          </cell>
          <cell r="F4351">
            <v>87.12</v>
          </cell>
          <cell r="K4351">
            <v>0</v>
          </cell>
          <cell r="O4351">
            <v>0</v>
          </cell>
          <cell r="U4351">
            <v>41518</v>
          </cell>
        </row>
        <row r="4352">
          <cell r="C4352">
            <v>2</v>
          </cell>
          <cell r="F4352">
            <v>117</v>
          </cell>
          <cell r="K4352">
            <v>0</v>
          </cell>
          <cell r="O4352">
            <v>0</v>
          </cell>
          <cell r="U4352">
            <v>41518</v>
          </cell>
        </row>
        <row r="4353">
          <cell r="C4353">
            <v>16</v>
          </cell>
          <cell r="F4353">
            <v>13</v>
          </cell>
          <cell r="K4353">
            <v>0</v>
          </cell>
          <cell r="O4353">
            <v>0</v>
          </cell>
          <cell r="U4353">
            <v>41518</v>
          </cell>
        </row>
        <row r="4354">
          <cell r="C4354">
            <v>62</v>
          </cell>
          <cell r="F4354">
            <v>523</v>
          </cell>
          <cell r="K4354">
            <v>0</v>
          </cell>
          <cell r="O4354">
            <v>0</v>
          </cell>
          <cell r="U4354">
            <v>41518</v>
          </cell>
        </row>
        <row r="4355">
          <cell r="C4355">
            <v>64</v>
          </cell>
          <cell r="F4355">
            <v>78</v>
          </cell>
          <cell r="K4355">
            <v>0</v>
          </cell>
          <cell r="O4355">
            <v>0</v>
          </cell>
          <cell r="U4355">
            <v>41518</v>
          </cell>
        </row>
        <row r="4356">
          <cell r="C4356">
            <v>66</v>
          </cell>
          <cell r="F4356">
            <v>78</v>
          </cell>
          <cell r="K4356">
            <v>0</v>
          </cell>
          <cell r="O4356">
            <v>0</v>
          </cell>
          <cell r="U4356">
            <v>41518</v>
          </cell>
        </row>
        <row r="4357">
          <cell r="C4357">
            <v>68</v>
          </cell>
          <cell r="F4357">
            <v>13</v>
          </cell>
          <cell r="K4357">
            <v>0</v>
          </cell>
          <cell r="O4357">
            <v>0</v>
          </cell>
          <cell r="U4357">
            <v>41518</v>
          </cell>
        </row>
        <row r="4358">
          <cell r="C4358">
            <v>62</v>
          </cell>
          <cell r="F4358">
            <v>12985.88</v>
          </cell>
          <cell r="K4358">
            <v>0</v>
          </cell>
          <cell r="O4358">
            <v>0</v>
          </cell>
          <cell r="U4358">
            <v>41518</v>
          </cell>
        </row>
        <row r="4359">
          <cell r="C4359">
            <v>64</v>
          </cell>
          <cell r="F4359">
            <v>3250</v>
          </cell>
          <cell r="K4359">
            <v>0</v>
          </cell>
          <cell r="O4359">
            <v>0</v>
          </cell>
          <cell r="U4359">
            <v>41518</v>
          </cell>
        </row>
        <row r="4360">
          <cell r="C4360">
            <v>66</v>
          </cell>
          <cell r="F4360">
            <v>13806</v>
          </cell>
          <cell r="K4360">
            <v>0</v>
          </cell>
          <cell r="O4360">
            <v>0</v>
          </cell>
          <cell r="U4360">
            <v>41518</v>
          </cell>
        </row>
        <row r="4361">
          <cell r="C4361">
            <v>1</v>
          </cell>
          <cell r="F4361">
            <v>20.98</v>
          </cell>
          <cell r="K4361">
            <v>0.64</v>
          </cell>
          <cell r="O4361">
            <v>4.4800000000000004</v>
          </cell>
          <cell r="U4361">
            <v>41518</v>
          </cell>
        </row>
        <row r="4362">
          <cell r="C4362">
            <v>2</v>
          </cell>
          <cell r="F4362">
            <v>293.72000000000003</v>
          </cell>
          <cell r="K4362">
            <v>8.9600000000000009</v>
          </cell>
          <cell r="O4362">
            <v>62.72</v>
          </cell>
          <cell r="U4362">
            <v>41518</v>
          </cell>
        </row>
        <row r="4363">
          <cell r="C4363">
            <v>16</v>
          </cell>
          <cell r="F4363">
            <v>461.56</v>
          </cell>
          <cell r="K4363">
            <v>14.08</v>
          </cell>
          <cell r="O4363">
            <v>98.56</v>
          </cell>
          <cell r="U4363">
            <v>41518</v>
          </cell>
        </row>
        <row r="4364">
          <cell r="C4364">
            <v>0</v>
          </cell>
          <cell r="F4364">
            <v>1408.49</v>
          </cell>
          <cell r="K4364">
            <v>27.56</v>
          </cell>
          <cell r="O4364">
            <v>189.53</v>
          </cell>
          <cell r="U4364">
            <v>41518</v>
          </cell>
        </row>
        <row r="4365">
          <cell r="C4365">
            <v>1</v>
          </cell>
          <cell r="F4365">
            <v>119.52</v>
          </cell>
          <cell r="K4365">
            <v>2.08</v>
          </cell>
          <cell r="O4365">
            <v>14.3</v>
          </cell>
          <cell r="U4365">
            <v>41518</v>
          </cell>
        </row>
        <row r="4366">
          <cell r="C4366">
            <v>2</v>
          </cell>
          <cell r="F4366">
            <v>278.97000000000003</v>
          </cell>
          <cell r="K4366">
            <v>5.12</v>
          </cell>
          <cell r="O4366">
            <v>35.200000000000003</v>
          </cell>
          <cell r="U4366">
            <v>41518</v>
          </cell>
        </row>
        <row r="4367">
          <cell r="C4367">
            <v>4</v>
          </cell>
          <cell r="F4367">
            <v>8.09</v>
          </cell>
          <cell r="K4367">
            <v>0.16</v>
          </cell>
          <cell r="O4367">
            <v>1.1000000000000001</v>
          </cell>
          <cell r="U4367">
            <v>41518</v>
          </cell>
        </row>
        <row r="4368">
          <cell r="C4368">
            <v>16</v>
          </cell>
          <cell r="F4368">
            <v>19.05</v>
          </cell>
          <cell r="K4368">
            <v>0.32</v>
          </cell>
          <cell r="O4368">
            <v>2.2000000000000002</v>
          </cell>
          <cell r="U4368">
            <v>41518</v>
          </cell>
        </row>
        <row r="4369">
          <cell r="C4369">
            <v>0</v>
          </cell>
          <cell r="F4369">
            <v>11.51</v>
          </cell>
          <cell r="K4369">
            <v>0.16</v>
          </cell>
          <cell r="O4369">
            <v>1.1299999999999999</v>
          </cell>
          <cell r="U4369">
            <v>41518</v>
          </cell>
        </row>
        <row r="4370">
          <cell r="C4370">
            <v>1</v>
          </cell>
          <cell r="F4370">
            <v>1069.55</v>
          </cell>
          <cell r="K4370">
            <v>16.72</v>
          </cell>
          <cell r="O4370">
            <v>117.37</v>
          </cell>
          <cell r="U4370">
            <v>41518</v>
          </cell>
        </row>
        <row r="4371">
          <cell r="C4371">
            <v>2</v>
          </cell>
          <cell r="F4371">
            <v>558.85</v>
          </cell>
          <cell r="K4371">
            <v>10.36</v>
          </cell>
          <cell r="O4371">
            <v>72.260000000000005</v>
          </cell>
          <cell r="U4371">
            <v>41518</v>
          </cell>
        </row>
        <row r="4372">
          <cell r="C4372">
            <v>15</v>
          </cell>
          <cell r="F4372">
            <v>91.7</v>
          </cell>
          <cell r="K4372">
            <v>3.1</v>
          </cell>
          <cell r="O4372">
            <v>21.59</v>
          </cell>
          <cell r="U4372">
            <v>41518</v>
          </cell>
        </row>
        <row r="4373">
          <cell r="C4373">
            <v>15</v>
          </cell>
          <cell r="F4373">
            <v>689.5</v>
          </cell>
          <cell r="K4373">
            <v>12.39</v>
          </cell>
          <cell r="O4373">
            <v>86.19</v>
          </cell>
          <cell r="U4373">
            <v>41518</v>
          </cell>
        </row>
        <row r="4374">
          <cell r="C4374">
            <v>15</v>
          </cell>
          <cell r="F4374">
            <v>4740.17</v>
          </cell>
          <cell r="K4374">
            <v>116.99</v>
          </cell>
          <cell r="O4374">
            <v>813.87</v>
          </cell>
          <cell r="U4374">
            <v>41518</v>
          </cell>
        </row>
        <row r="4375">
          <cell r="C4375">
            <v>15</v>
          </cell>
          <cell r="F4375">
            <v>37.01</v>
          </cell>
          <cell r="K4375">
            <v>1.29</v>
          </cell>
          <cell r="O4375">
            <v>9.01</v>
          </cell>
          <cell r="U4375">
            <v>41518</v>
          </cell>
        </row>
        <row r="4376">
          <cell r="C4376">
            <v>0</v>
          </cell>
          <cell r="F4376">
            <v>470.55</v>
          </cell>
          <cell r="K4376">
            <v>16.7</v>
          </cell>
          <cell r="O4376">
            <v>115.26</v>
          </cell>
          <cell r="U4376">
            <v>41518</v>
          </cell>
        </row>
        <row r="4377">
          <cell r="C4377">
            <v>1</v>
          </cell>
          <cell r="F4377">
            <v>494.64</v>
          </cell>
          <cell r="K4377">
            <v>17.920000000000002</v>
          </cell>
          <cell r="O4377">
            <v>123.62</v>
          </cell>
          <cell r="U4377">
            <v>41518</v>
          </cell>
        </row>
        <row r="4378">
          <cell r="C4378">
            <v>2</v>
          </cell>
          <cell r="F4378">
            <v>14056.69</v>
          </cell>
          <cell r="K4378">
            <v>528.07000000000005</v>
          </cell>
          <cell r="O4378">
            <v>3650.04</v>
          </cell>
          <cell r="U4378">
            <v>41518</v>
          </cell>
        </row>
        <row r="4379">
          <cell r="C4379">
            <v>4</v>
          </cell>
          <cell r="F4379">
            <v>822.73</v>
          </cell>
          <cell r="K4379">
            <v>32.32</v>
          </cell>
          <cell r="O4379">
            <v>223.32</v>
          </cell>
          <cell r="U4379">
            <v>41518</v>
          </cell>
        </row>
        <row r="4380">
          <cell r="C4380">
            <v>15</v>
          </cell>
          <cell r="F4380">
            <v>13.01</v>
          </cell>
          <cell r="K4380">
            <v>0.34</v>
          </cell>
          <cell r="O4380">
            <v>2.33</v>
          </cell>
          <cell r="U4380">
            <v>41518</v>
          </cell>
        </row>
        <row r="4381">
          <cell r="C4381">
            <v>16</v>
          </cell>
          <cell r="F4381">
            <v>3702.32</v>
          </cell>
          <cell r="K4381">
            <v>140.37</v>
          </cell>
          <cell r="O4381">
            <v>969.69</v>
          </cell>
          <cell r="U4381">
            <v>41518</v>
          </cell>
        </row>
        <row r="4382">
          <cell r="C4382">
            <v>17</v>
          </cell>
          <cell r="F4382">
            <v>42.59</v>
          </cell>
          <cell r="K4382">
            <v>1.34</v>
          </cell>
          <cell r="O4382">
            <v>9.2200000000000006</v>
          </cell>
          <cell r="U4382">
            <v>41518</v>
          </cell>
        </row>
        <row r="4383">
          <cell r="C4383">
            <v>18</v>
          </cell>
          <cell r="F4383">
            <v>101.75</v>
          </cell>
          <cell r="K4383">
            <v>3.34</v>
          </cell>
          <cell r="O4383">
            <v>23</v>
          </cell>
          <cell r="U4383">
            <v>41518</v>
          </cell>
        </row>
        <row r="4384">
          <cell r="C4384">
            <v>0</v>
          </cell>
          <cell r="F4384">
            <v>9449.9500000000007</v>
          </cell>
          <cell r="K4384">
            <v>229.35</v>
          </cell>
          <cell r="O4384">
            <v>1606.43</v>
          </cell>
          <cell r="U4384">
            <v>41518</v>
          </cell>
        </row>
        <row r="4385">
          <cell r="C4385">
            <v>1</v>
          </cell>
          <cell r="F4385">
            <v>4432.8999999999996</v>
          </cell>
          <cell r="K4385">
            <v>92.15</v>
          </cell>
          <cell r="O4385">
            <v>643.1</v>
          </cell>
          <cell r="U4385">
            <v>41518</v>
          </cell>
        </row>
        <row r="4386">
          <cell r="C4386">
            <v>2</v>
          </cell>
          <cell r="F4386">
            <v>11361.72</v>
          </cell>
          <cell r="K4386">
            <v>335.47</v>
          </cell>
          <cell r="O4386">
            <v>2342.17</v>
          </cell>
          <cell r="U4386">
            <v>41518</v>
          </cell>
        </row>
        <row r="4387">
          <cell r="C4387">
            <v>4</v>
          </cell>
          <cell r="F4387">
            <v>1278.17</v>
          </cell>
          <cell r="K4387">
            <v>41.68</v>
          </cell>
          <cell r="O4387">
            <v>295.52</v>
          </cell>
          <cell r="U4387">
            <v>41518</v>
          </cell>
        </row>
        <row r="4388">
          <cell r="C4388">
            <v>15</v>
          </cell>
          <cell r="F4388">
            <v>64.17</v>
          </cell>
          <cell r="K4388">
            <v>0.48</v>
          </cell>
          <cell r="O4388">
            <v>3.39</v>
          </cell>
          <cell r="U4388">
            <v>41518</v>
          </cell>
        </row>
        <row r="4389">
          <cell r="C4389">
            <v>16</v>
          </cell>
          <cell r="F4389">
            <v>2073.6</v>
          </cell>
          <cell r="K4389">
            <v>52.42</v>
          </cell>
          <cell r="O4389">
            <v>365.39</v>
          </cell>
          <cell r="U4389">
            <v>41518</v>
          </cell>
        </row>
        <row r="4390">
          <cell r="C4390">
            <v>17</v>
          </cell>
          <cell r="F4390">
            <v>15.94</v>
          </cell>
          <cell r="K4390">
            <v>0.32</v>
          </cell>
          <cell r="O4390">
            <v>2.2599999999999998</v>
          </cell>
          <cell r="U4390">
            <v>41518</v>
          </cell>
        </row>
        <row r="4391">
          <cell r="C4391">
            <v>18</v>
          </cell>
          <cell r="F4391">
            <v>21.74</v>
          </cell>
          <cell r="K4391">
            <v>0.56000000000000005</v>
          </cell>
          <cell r="O4391">
            <v>3.9</v>
          </cell>
          <cell r="U4391">
            <v>41518</v>
          </cell>
        </row>
        <row r="4392">
          <cell r="C4392">
            <v>0</v>
          </cell>
          <cell r="F4392">
            <v>-58.27</v>
          </cell>
          <cell r="K4392">
            <v>0</v>
          </cell>
          <cell r="O4392">
            <v>0</v>
          </cell>
          <cell r="U4392">
            <v>41518</v>
          </cell>
        </row>
        <row r="4393">
          <cell r="C4393">
            <v>2</v>
          </cell>
          <cell r="F4393">
            <v>-28.62</v>
          </cell>
          <cell r="K4393">
            <v>-0.51</v>
          </cell>
          <cell r="O4393">
            <v>-4.78</v>
          </cell>
          <cell r="U4393">
            <v>41518</v>
          </cell>
        </row>
        <row r="4394">
          <cell r="C4394">
            <v>1</v>
          </cell>
          <cell r="F4394">
            <v>111.2</v>
          </cell>
          <cell r="K4394">
            <v>2.2400000000000002</v>
          </cell>
          <cell r="O4394">
            <v>15.6</v>
          </cell>
          <cell r="U4394">
            <v>41518</v>
          </cell>
        </row>
        <row r="4395">
          <cell r="C4395">
            <v>2</v>
          </cell>
          <cell r="F4395">
            <v>255.65</v>
          </cell>
          <cell r="K4395">
            <v>4.8099999999999996</v>
          </cell>
          <cell r="O4395">
            <v>33.450000000000003</v>
          </cell>
          <cell r="U4395">
            <v>41518</v>
          </cell>
        </row>
        <row r="4396">
          <cell r="C4396">
            <v>0</v>
          </cell>
          <cell r="F4396">
            <v>12199954.25</v>
          </cell>
          <cell r="K4396">
            <v>543077.17000000004</v>
          </cell>
          <cell r="O4396">
            <v>3776891.89</v>
          </cell>
          <cell r="U4396">
            <v>41518</v>
          </cell>
        </row>
        <row r="4397">
          <cell r="C4397">
            <v>1</v>
          </cell>
          <cell r="F4397">
            <v>103871.84</v>
          </cell>
          <cell r="K4397">
            <v>4412.04</v>
          </cell>
          <cell r="O4397">
            <v>30675.4</v>
          </cell>
          <cell r="U4397">
            <v>41518</v>
          </cell>
        </row>
        <row r="4398">
          <cell r="C4398">
            <v>16</v>
          </cell>
          <cell r="F4398">
            <v>24.89</v>
          </cell>
          <cell r="K4398">
            <v>0.73</v>
          </cell>
          <cell r="O4398">
            <v>5.08</v>
          </cell>
          <cell r="U4398">
            <v>41518</v>
          </cell>
        </row>
        <row r="4399">
          <cell r="C4399">
            <v>60</v>
          </cell>
          <cell r="F4399">
            <v>159.22</v>
          </cell>
          <cell r="K4399">
            <v>7.2</v>
          </cell>
          <cell r="O4399">
            <v>50.1</v>
          </cell>
          <cell r="U4399">
            <v>41518</v>
          </cell>
        </row>
        <row r="4400">
          <cell r="C4400">
            <v>70</v>
          </cell>
          <cell r="F4400">
            <v>-2934.85</v>
          </cell>
          <cell r="K4400">
            <v>0</v>
          </cell>
          <cell r="O4400">
            <v>0</v>
          </cell>
          <cell r="U4400">
            <v>41518</v>
          </cell>
        </row>
        <row r="4401">
          <cell r="C4401">
            <v>71</v>
          </cell>
          <cell r="F4401">
            <v>-0.24</v>
          </cell>
          <cell r="K4401">
            <v>0</v>
          </cell>
          <cell r="O4401">
            <v>0</v>
          </cell>
          <cell r="U4401">
            <v>41518</v>
          </cell>
        </row>
        <row r="4402">
          <cell r="C4402">
            <v>72</v>
          </cell>
          <cell r="F4402">
            <v>-0.42</v>
          </cell>
          <cell r="K4402">
            <v>0</v>
          </cell>
          <cell r="O4402">
            <v>0</v>
          </cell>
          <cell r="U4402">
            <v>41518</v>
          </cell>
        </row>
        <row r="4403">
          <cell r="C4403">
            <v>0</v>
          </cell>
          <cell r="F4403">
            <v>-62980.37</v>
          </cell>
          <cell r="K4403">
            <v>-1893.78</v>
          </cell>
          <cell r="O4403">
            <v>-18384.2</v>
          </cell>
          <cell r="U4403">
            <v>41518</v>
          </cell>
        </row>
        <row r="4404">
          <cell r="C4404">
            <v>1</v>
          </cell>
          <cell r="F4404">
            <v>-1161.96</v>
          </cell>
          <cell r="K4404">
            <v>-33.979999999999997</v>
          </cell>
          <cell r="O4404">
            <v>-326.14999999999998</v>
          </cell>
          <cell r="U4404">
            <v>41518</v>
          </cell>
        </row>
        <row r="4405">
          <cell r="C4405">
            <v>0</v>
          </cell>
          <cell r="F4405">
            <v>6809.12</v>
          </cell>
          <cell r="K4405">
            <v>0</v>
          </cell>
          <cell r="O4405">
            <v>2135.3200000000002</v>
          </cell>
          <cell r="U4405">
            <v>41518</v>
          </cell>
        </row>
        <row r="4406">
          <cell r="C4406">
            <v>1</v>
          </cell>
          <cell r="F4406">
            <v>28.29</v>
          </cell>
          <cell r="K4406">
            <v>0</v>
          </cell>
          <cell r="O4406">
            <v>9.34</v>
          </cell>
          <cell r="U4406">
            <v>41518</v>
          </cell>
        </row>
        <row r="4407">
          <cell r="C4407">
            <v>2</v>
          </cell>
          <cell r="F4407">
            <v>947.6</v>
          </cell>
          <cell r="K4407">
            <v>0</v>
          </cell>
          <cell r="O4407">
            <v>318.14</v>
          </cell>
          <cell r="U4407">
            <v>41518</v>
          </cell>
        </row>
        <row r="4408">
          <cell r="C4408">
            <v>0</v>
          </cell>
          <cell r="F4408">
            <v>24343.97</v>
          </cell>
          <cell r="K4408">
            <v>973.39</v>
          </cell>
          <cell r="O4408">
            <v>7244.1</v>
          </cell>
          <cell r="U4408">
            <v>41518</v>
          </cell>
        </row>
        <row r="4409">
          <cell r="C4409">
            <v>1</v>
          </cell>
          <cell r="F4409">
            <v>34.6</v>
          </cell>
          <cell r="K4409">
            <v>1.41</v>
          </cell>
          <cell r="O4409">
            <v>9.86</v>
          </cell>
          <cell r="U4409">
            <v>41518</v>
          </cell>
        </row>
        <row r="4410">
          <cell r="C4410">
            <v>0</v>
          </cell>
          <cell r="F4410">
            <v>-55.9</v>
          </cell>
          <cell r="K4410">
            <v>0</v>
          </cell>
          <cell r="O4410">
            <v>-17.149999999999999</v>
          </cell>
          <cell r="U4410">
            <v>41518</v>
          </cell>
        </row>
        <row r="4411">
          <cell r="C4411">
            <v>0</v>
          </cell>
          <cell r="F4411">
            <v>69951.570000000007</v>
          </cell>
          <cell r="K4411">
            <v>2099.48</v>
          </cell>
          <cell r="O4411">
            <v>20501.830000000002</v>
          </cell>
          <cell r="U4411">
            <v>41518</v>
          </cell>
        </row>
        <row r="4412">
          <cell r="C4412">
            <v>1</v>
          </cell>
          <cell r="F4412">
            <v>886.95</v>
          </cell>
          <cell r="K4412">
            <v>25.62</v>
          </cell>
          <cell r="O4412">
            <v>240.14</v>
          </cell>
          <cell r="U4412">
            <v>41518</v>
          </cell>
        </row>
        <row r="4413">
          <cell r="C4413">
            <v>15</v>
          </cell>
          <cell r="F4413">
            <v>48.51</v>
          </cell>
          <cell r="K4413">
            <v>4.2699999999999996</v>
          </cell>
          <cell r="O4413">
            <v>29.75</v>
          </cell>
          <cell r="U4413">
            <v>41518</v>
          </cell>
        </row>
        <row r="4414">
          <cell r="C4414">
            <v>15</v>
          </cell>
          <cell r="F4414">
            <v>5.33</v>
          </cell>
          <cell r="K4414">
            <v>0.16</v>
          </cell>
          <cell r="O4414">
            <v>1.1299999999999999</v>
          </cell>
          <cell r="U4414">
            <v>41518</v>
          </cell>
        </row>
        <row r="4415">
          <cell r="C4415">
            <v>15</v>
          </cell>
          <cell r="F4415">
            <v>314.04000000000002</v>
          </cell>
          <cell r="K4415">
            <v>27.67</v>
          </cell>
          <cell r="O4415">
            <v>192.51</v>
          </cell>
          <cell r="U4415">
            <v>41518</v>
          </cell>
        </row>
        <row r="4416">
          <cell r="C4416">
            <v>2</v>
          </cell>
          <cell r="F4416">
            <v>2569.38</v>
          </cell>
          <cell r="K4416">
            <v>69.040000000000006</v>
          </cell>
          <cell r="O4416">
            <v>480.35</v>
          </cell>
          <cell r="U4416">
            <v>41518</v>
          </cell>
        </row>
        <row r="4417">
          <cell r="C4417">
            <v>15</v>
          </cell>
          <cell r="F4417">
            <v>14204.25</v>
          </cell>
          <cell r="K4417">
            <v>416.94</v>
          </cell>
          <cell r="O4417">
            <v>2900.98</v>
          </cell>
          <cell r="U4417">
            <v>41518</v>
          </cell>
        </row>
        <row r="4418">
          <cell r="C4418">
            <v>15</v>
          </cell>
          <cell r="F4418">
            <v>1805.57</v>
          </cell>
          <cell r="K4418">
            <v>33.869999999999997</v>
          </cell>
          <cell r="O4418">
            <v>235.89</v>
          </cell>
          <cell r="U4418">
            <v>41518</v>
          </cell>
        </row>
        <row r="4419">
          <cell r="C4419">
            <v>15</v>
          </cell>
          <cell r="F4419">
            <v>402.54</v>
          </cell>
          <cell r="K4419">
            <v>11.48</v>
          </cell>
          <cell r="O4419">
            <v>80.069999999999993</v>
          </cell>
          <cell r="U4419">
            <v>41518</v>
          </cell>
        </row>
        <row r="4420">
          <cell r="C4420">
            <v>2</v>
          </cell>
          <cell r="F4420">
            <v>20.54</v>
          </cell>
          <cell r="K4420">
            <v>0.64</v>
          </cell>
          <cell r="O4420">
            <v>4.4800000000000004</v>
          </cell>
          <cell r="U4420">
            <v>41518</v>
          </cell>
        </row>
        <row r="4421">
          <cell r="C4421">
            <v>15</v>
          </cell>
          <cell r="F4421">
            <v>2276.31</v>
          </cell>
          <cell r="K4421">
            <v>55.29</v>
          </cell>
          <cell r="O4421">
            <v>385.23</v>
          </cell>
          <cell r="U4421">
            <v>41518</v>
          </cell>
        </row>
        <row r="4422">
          <cell r="C4422">
            <v>2</v>
          </cell>
          <cell r="F4422">
            <v>48.21</v>
          </cell>
          <cell r="K4422">
            <v>1.38</v>
          </cell>
          <cell r="O4422">
            <v>9.7100000000000009</v>
          </cell>
          <cell r="U4422">
            <v>41518</v>
          </cell>
        </row>
        <row r="4423">
          <cell r="C4423">
            <v>15</v>
          </cell>
          <cell r="F4423">
            <v>83664.490000000005</v>
          </cell>
          <cell r="K4423">
            <v>2865.49</v>
          </cell>
          <cell r="O4423">
            <v>19937.68</v>
          </cell>
          <cell r="U4423">
            <v>41518</v>
          </cell>
        </row>
        <row r="4424">
          <cell r="C4424">
            <v>15</v>
          </cell>
          <cell r="F4424">
            <v>2.67</v>
          </cell>
          <cell r="K4424">
            <v>0.03</v>
          </cell>
          <cell r="O4424">
            <v>0.69</v>
          </cell>
          <cell r="U4424">
            <v>41518</v>
          </cell>
        </row>
        <row r="4425">
          <cell r="C4425">
            <v>2</v>
          </cell>
          <cell r="F4425">
            <v>1430.74</v>
          </cell>
          <cell r="K4425">
            <v>13.23</v>
          </cell>
          <cell r="O4425">
            <v>92.12</v>
          </cell>
          <cell r="U4425">
            <v>41518</v>
          </cell>
        </row>
        <row r="4426">
          <cell r="C4426">
            <v>15</v>
          </cell>
          <cell r="F4426">
            <v>7397.95</v>
          </cell>
          <cell r="K4426">
            <v>97.98</v>
          </cell>
          <cell r="O4426">
            <v>681.55</v>
          </cell>
          <cell r="U4426">
            <v>41518</v>
          </cell>
        </row>
        <row r="4427">
          <cell r="C4427">
            <v>15</v>
          </cell>
          <cell r="F4427">
            <v>34.28</v>
          </cell>
          <cell r="K4427">
            <v>0.57999999999999996</v>
          </cell>
          <cell r="O4427">
            <v>4.01</v>
          </cell>
          <cell r="U4427">
            <v>41518</v>
          </cell>
        </row>
        <row r="4428">
          <cell r="C4428">
            <v>2</v>
          </cell>
          <cell r="F4428">
            <v>1999.07</v>
          </cell>
          <cell r="K4428">
            <v>22.31</v>
          </cell>
          <cell r="O4428">
            <v>155.24</v>
          </cell>
          <cell r="U4428">
            <v>41518</v>
          </cell>
        </row>
        <row r="4429">
          <cell r="C4429">
            <v>15</v>
          </cell>
          <cell r="F4429">
            <v>8435.36</v>
          </cell>
          <cell r="K4429">
            <v>162.19999999999999</v>
          </cell>
          <cell r="O4429">
            <v>1128.4000000000001</v>
          </cell>
          <cell r="U4429">
            <v>41518</v>
          </cell>
        </row>
        <row r="4430">
          <cell r="C4430">
            <v>15</v>
          </cell>
          <cell r="F4430">
            <v>3727.36</v>
          </cell>
          <cell r="K4430">
            <v>103.76</v>
          </cell>
          <cell r="O4430">
            <v>721.7</v>
          </cell>
          <cell r="U4430">
            <v>41518</v>
          </cell>
        </row>
        <row r="4431">
          <cell r="C4431">
            <v>15</v>
          </cell>
          <cell r="F4431">
            <v>103.31</v>
          </cell>
          <cell r="K4431">
            <v>7.4</v>
          </cell>
          <cell r="O4431">
            <v>51.48</v>
          </cell>
          <cell r="U4431">
            <v>41518</v>
          </cell>
        </row>
        <row r="4432">
          <cell r="C4432">
            <v>0</v>
          </cell>
          <cell r="F4432">
            <v>77.73</v>
          </cell>
          <cell r="K4432">
            <v>2.86</v>
          </cell>
          <cell r="O4432">
            <v>19.97</v>
          </cell>
          <cell r="U4432">
            <v>41518</v>
          </cell>
        </row>
        <row r="4433">
          <cell r="C4433">
            <v>2</v>
          </cell>
          <cell r="F4433">
            <v>255.05</v>
          </cell>
          <cell r="K4433">
            <v>13.19</v>
          </cell>
          <cell r="O4433">
            <v>91.9</v>
          </cell>
          <cell r="U4433">
            <v>41518</v>
          </cell>
        </row>
        <row r="4434">
          <cell r="C4434">
            <v>16</v>
          </cell>
          <cell r="F4434">
            <v>10.46</v>
          </cell>
          <cell r="K4434">
            <v>0.64</v>
          </cell>
          <cell r="O4434">
            <v>4.45</v>
          </cell>
          <cell r="U4434">
            <v>41518</v>
          </cell>
        </row>
        <row r="4435">
          <cell r="C4435">
            <v>2</v>
          </cell>
          <cell r="F4435">
            <v>41.19</v>
          </cell>
          <cell r="K4435">
            <v>1.22</v>
          </cell>
          <cell r="O4435">
            <v>8.49</v>
          </cell>
          <cell r="U4435">
            <v>41518</v>
          </cell>
        </row>
        <row r="4436">
          <cell r="C4436">
            <v>16</v>
          </cell>
          <cell r="F4436">
            <v>2096.13</v>
          </cell>
          <cell r="K4436">
            <v>81.430000000000007</v>
          </cell>
          <cell r="O4436">
            <v>491.46</v>
          </cell>
          <cell r="U4436">
            <v>41518</v>
          </cell>
        </row>
        <row r="4437">
          <cell r="C4437">
            <v>0</v>
          </cell>
          <cell r="F4437">
            <v>36.85</v>
          </cell>
          <cell r="K4437">
            <v>1.29</v>
          </cell>
          <cell r="O4437">
            <v>9.01</v>
          </cell>
          <cell r="U4437">
            <v>41518</v>
          </cell>
        </row>
        <row r="4438">
          <cell r="C4438">
            <v>2</v>
          </cell>
          <cell r="F4438">
            <v>24.12</v>
          </cell>
          <cell r="K4438">
            <v>0.73</v>
          </cell>
          <cell r="O4438">
            <v>5.14</v>
          </cell>
          <cell r="U4438">
            <v>41518</v>
          </cell>
        </row>
        <row r="4439">
          <cell r="C4439">
            <v>15</v>
          </cell>
          <cell r="F4439">
            <v>39.75</v>
          </cell>
          <cell r="K4439">
            <v>1.86</v>
          </cell>
          <cell r="O4439">
            <v>13.02</v>
          </cell>
          <cell r="U4439">
            <v>41518</v>
          </cell>
        </row>
        <row r="4440">
          <cell r="C4440">
            <v>15</v>
          </cell>
          <cell r="F4440">
            <v>56.92</v>
          </cell>
          <cell r="K4440">
            <v>1.95</v>
          </cell>
          <cell r="O4440">
            <v>13.63</v>
          </cell>
          <cell r="U4440">
            <v>41518</v>
          </cell>
        </row>
        <row r="4441">
          <cell r="C4441">
            <v>0</v>
          </cell>
          <cell r="F4441">
            <v>21.49</v>
          </cell>
          <cell r="K4441">
            <v>0.7</v>
          </cell>
          <cell r="O4441">
            <v>4.92</v>
          </cell>
          <cell r="U4441">
            <v>41518</v>
          </cell>
        </row>
        <row r="4442">
          <cell r="C4442">
            <v>2</v>
          </cell>
          <cell r="F4442">
            <v>33.28</v>
          </cell>
          <cell r="K4442">
            <v>1.42</v>
          </cell>
          <cell r="O4442">
            <v>9.9499999999999993</v>
          </cell>
          <cell r="U4442">
            <v>41518</v>
          </cell>
        </row>
        <row r="4443">
          <cell r="C4443">
            <v>15</v>
          </cell>
          <cell r="F4443">
            <v>11.61</v>
          </cell>
          <cell r="K4443">
            <v>0.42</v>
          </cell>
          <cell r="O4443">
            <v>2.94</v>
          </cell>
          <cell r="U4443">
            <v>41518</v>
          </cell>
        </row>
        <row r="4444">
          <cell r="C4444">
            <v>16</v>
          </cell>
          <cell r="F4444">
            <v>12.54</v>
          </cell>
          <cell r="K4444">
            <v>0.5</v>
          </cell>
          <cell r="O4444">
            <v>3.52</v>
          </cell>
          <cell r="U4444">
            <v>41518</v>
          </cell>
        </row>
        <row r="4445">
          <cell r="C4445">
            <v>2</v>
          </cell>
          <cell r="F4445">
            <v>10.86</v>
          </cell>
          <cell r="K4445">
            <v>0.64</v>
          </cell>
          <cell r="O4445">
            <v>4.45</v>
          </cell>
          <cell r="U4445">
            <v>41518</v>
          </cell>
        </row>
        <row r="4446">
          <cell r="C4446">
            <v>15</v>
          </cell>
          <cell r="F4446">
            <v>62.03</v>
          </cell>
          <cell r="K4446">
            <v>2.25</v>
          </cell>
          <cell r="O4446">
            <v>15.77</v>
          </cell>
          <cell r="U4446">
            <v>41518</v>
          </cell>
        </row>
        <row r="4447">
          <cell r="C4447">
            <v>15</v>
          </cell>
          <cell r="F4447">
            <v>2550.66</v>
          </cell>
          <cell r="K4447">
            <v>235.36</v>
          </cell>
          <cell r="O4447">
            <v>1523.81</v>
          </cell>
          <cell r="U4447">
            <v>41518</v>
          </cell>
        </row>
        <row r="4448">
          <cell r="C4448">
            <v>2</v>
          </cell>
          <cell r="F4448">
            <v>1.2</v>
          </cell>
          <cell r="K4448">
            <v>0.08</v>
          </cell>
          <cell r="O4448">
            <v>0.5</v>
          </cell>
          <cell r="U4448">
            <v>41518</v>
          </cell>
        </row>
        <row r="4449">
          <cell r="C4449">
            <v>15</v>
          </cell>
          <cell r="F4449">
            <v>4205.63</v>
          </cell>
          <cell r="K4449">
            <v>246.83</v>
          </cell>
          <cell r="O4449">
            <v>1734.36</v>
          </cell>
          <cell r="U4449">
            <v>41518</v>
          </cell>
        </row>
        <row r="4450">
          <cell r="C4450">
            <v>62</v>
          </cell>
          <cell r="F4450">
            <v>50479.11</v>
          </cell>
          <cell r="K4450">
            <v>3962.19</v>
          </cell>
          <cell r="O4450">
            <v>27564.720000000001</v>
          </cell>
          <cell r="U4450">
            <v>41518</v>
          </cell>
        </row>
        <row r="4451">
          <cell r="C4451">
            <v>64</v>
          </cell>
          <cell r="F4451">
            <v>384695.26</v>
          </cell>
          <cell r="K4451">
            <v>30220.04</v>
          </cell>
          <cell r="O4451">
            <v>210238.97</v>
          </cell>
          <cell r="U4451">
            <v>41518</v>
          </cell>
        </row>
        <row r="4452">
          <cell r="C4452">
            <v>66</v>
          </cell>
          <cell r="F4452">
            <v>45764.11</v>
          </cell>
          <cell r="K4452">
            <v>3468.3</v>
          </cell>
          <cell r="O4452">
            <v>24128.720000000001</v>
          </cell>
          <cell r="U4452">
            <v>41518</v>
          </cell>
        </row>
        <row r="4453">
          <cell r="C4453">
            <v>98</v>
          </cell>
          <cell r="F4453">
            <v>-7882.49</v>
          </cell>
          <cell r="K4453">
            <v>0</v>
          </cell>
          <cell r="O4453">
            <v>0</v>
          </cell>
          <cell r="U4453">
            <v>41518</v>
          </cell>
        </row>
        <row r="4454">
          <cell r="C4454">
            <v>64</v>
          </cell>
          <cell r="F4454">
            <v>53243.75</v>
          </cell>
          <cell r="K4454">
            <v>3228.99</v>
          </cell>
          <cell r="O4454">
            <v>22463.89</v>
          </cell>
          <cell r="U4454">
            <v>41518</v>
          </cell>
        </row>
        <row r="4455">
          <cell r="C4455">
            <v>62</v>
          </cell>
          <cell r="F4455">
            <v>74773.89</v>
          </cell>
          <cell r="K4455">
            <v>1641.45</v>
          </cell>
          <cell r="O4455">
            <v>11419.49</v>
          </cell>
          <cell r="U4455">
            <v>41518</v>
          </cell>
        </row>
        <row r="4456">
          <cell r="C4456">
            <v>64</v>
          </cell>
          <cell r="F4456">
            <v>350220.88</v>
          </cell>
          <cell r="K4456">
            <v>13880.03</v>
          </cell>
          <cell r="O4456">
            <v>96562.559999999998</v>
          </cell>
          <cell r="U4456">
            <v>41518</v>
          </cell>
        </row>
        <row r="4457">
          <cell r="C4457">
            <v>66</v>
          </cell>
          <cell r="F4457">
            <v>24066.68</v>
          </cell>
          <cell r="K4457">
            <v>834.69</v>
          </cell>
          <cell r="O4457">
            <v>5806.86</v>
          </cell>
          <cell r="U4457">
            <v>41518</v>
          </cell>
        </row>
        <row r="4458">
          <cell r="C4458">
            <v>64</v>
          </cell>
          <cell r="F4458">
            <v>75640.05</v>
          </cell>
          <cell r="K4458">
            <v>5945.78</v>
          </cell>
          <cell r="O4458">
            <v>41364.46</v>
          </cell>
          <cell r="U4458">
            <v>41518</v>
          </cell>
        </row>
        <row r="4459">
          <cell r="C4459">
            <v>66</v>
          </cell>
          <cell r="F4459">
            <v>75774.31</v>
          </cell>
          <cell r="K4459">
            <v>5928.53</v>
          </cell>
          <cell r="O4459">
            <v>41244.43</v>
          </cell>
          <cell r="U4459">
            <v>41518</v>
          </cell>
        </row>
        <row r="4460">
          <cell r="C4460">
            <v>64</v>
          </cell>
          <cell r="F4460">
            <v>61989.25</v>
          </cell>
          <cell r="K4460">
            <v>2859.88</v>
          </cell>
          <cell r="O4460">
            <v>19896.009999999998</v>
          </cell>
          <cell r="U4460">
            <v>41518</v>
          </cell>
        </row>
        <row r="4461">
          <cell r="C4461">
            <v>64</v>
          </cell>
          <cell r="F4461">
            <v>78748.960000000006</v>
          </cell>
          <cell r="K4461">
            <v>2147.84</v>
          </cell>
          <cell r="O4461">
            <v>14942.38</v>
          </cell>
          <cell r="U4461">
            <v>41518</v>
          </cell>
        </row>
        <row r="4462">
          <cell r="C4462">
            <v>66</v>
          </cell>
          <cell r="F4462">
            <v>57651.39</v>
          </cell>
          <cell r="K4462">
            <v>2121.9</v>
          </cell>
          <cell r="O4462">
            <v>14761.99</v>
          </cell>
          <cell r="U4462">
            <v>41518</v>
          </cell>
        </row>
        <row r="4463">
          <cell r="C4463">
            <v>64</v>
          </cell>
          <cell r="F4463">
            <v>19745.310000000001</v>
          </cell>
          <cell r="K4463">
            <v>0</v>
          </cell>
          <cell r="O4463">
            <v>14332.17</v>
          </cell>
          <cell r="U4463">
            <v>41518</v>
          </cell>
        </row>
        <row r="4464">
          <cell r="C4464">
            <v>64</v>
          </cell>
          <cell r="F4464">
            <v>28853.23</v>
          </cell>
          <cell r="K4464">
            <v>0</v>
          </cell>
          <cell r="O4464">
            <v>21861.84</v>
          </cell>
          <cell r="U4464">
            <v>41518</v>
          </cell>
        </row>
        <row r="4465">
          <cell r="C4465">
            <v>15</v>
          </cell>
          <cell r="F4465">
            <v>66.180000000000007</v>
          </cell>
          <cell r="K4465">
            <v>5.83</v>
          </cell>
          <cell r="O4465">
            <v>40.57</v>
          </cell>
          <cell r="U4465">
            <v>41518</v>
          </cell>
        </row>
        <row r="4466">
          <cell r="C4466">
            <v>0</v>
          </cell>
          <cell r="F4466">
            <v>80.150000000000006</v>
          </cell>
          <cell r="K4466">
            <v>7.04</v>
          </cell>
          <cell r="O4466">
            <v>49.2</v>
          </cell>
          <cell r="U4466">
            <v>41518</v>
          </cell>
        </row>
        <row r="4467">
          <cell r="C4467">
            <v>2</v>
          </cell>
          <cell r="F4467">
            <v>346.2</v>
          </cell>
          <cell r="K4467">
            <v>30.51</v>
          </cell>
          <cell r="O4467">
            <v>212.24</v>
          </cell>
          <cell r="U4467">
            <v>41518</v>
          </cell>
        </row>
        <row r="4468">
          <cell r="C4468">
            <v>4</v>
          </cell>
          <cell r="F4468">
            <v>65.16</v>
          </cell>
          <cell r="K4468">
            <v>5.74</v>
          </cell>
          <cell r="O4468">
            <v>39.94</v>
          </cell>
          <cell r="U4468">
            <v>41518</v>
          </cell>
        </row>
        <row r="4469">
          <cell r="C4469">
            <v>15</v>
          </cell>
          <cell r="F4469">
            <v>70.17</v>
          </cell>
          <cell r="K4469">
            <v>6.18</v>
          </cell>
          <cell r="O4469">
            <v>43.02</v>
          </cell>
          <cell r="U4469">
            <v>41518</v>
          </cell>
        </row>
        <row r="4470">
          <cell r="C4470">
            <v>16</v>
          </cell>
          <cell r="F4470">
            <v>28.95</v>
          </cell>
          <cell r="K4470">
            <v>2.56</v>
          </cell>
          <cell r="O4470">
            <v>17.75</v>
          </cell>
          <cell r="U4470">
            <v>41518</v>
          </cell>
        </row>
        <row r="4471">
          <cell r="C4471">
            <v>2</v>
          </cell>
          <cell r="F4471">
            <v>97.17</v>
          </cell>
          <cell r="K4471">
            <v>8.58</v>
          </cell>
          <cell r="O4471">
            <v>59.56</v>
          </cell>
          <cell r="U4471">
            <v>41518</v>
          </cell>
        </row>
        <row r="4472">
          <cell r="C4472">
            <v>15</v>
          </cell>
          <cell r="F4472">
            <v>1958.58</v>
          </cell>
          <cell r="K4472">
            <v>172.83</v>
          </cell>
          <cell r="O4472">
            <v>1199.8399999999999</v>
          </cell>
          <cell r="U4472">
            <v>41518</v>
          </cell>
        </row>
        <row r="4473">
          <cell r="C4473">
            <v>15</v>
          </cell>
          <cell r="F4473">
            <v>224.45</v>
          </cell>
          <cell r="K4473">
            <v>12.27</v>
          </cell>
          <cell r="O4473">
            <v>139.97999999999999</v>
          </cell>
          <cell r="U4473">
            <v>41518</v>
          </cell>
        </row>
        <row r="4474">
          <cell r="C4474">
            <v>62</v>
          </cell>
          <cell r="F4474">
            <v>19.75</v>
          </cell>
          <cell r="K4474">
            <v>0</v>
          </cell>
          <cell r="O4474">
            <v>0</v>
          </cell>
          <cell r="U4474">
            <v>41518</v>
          </cell>
        </row>
        <row r="4475">
          <cell r="C4475">
            <v>64</v>
          </cell>
          <cell r="F4475">
            <v>2.15</v>
          </cell>
          <cell r="K4475">
            <v>0</v>
          </cell>
          <cell r="O4475">
            <v>0</v>
          </cell>
          <cell r="U4475">
            <v>41518</v>
          </cell>
        </row>
        <row r="4476">
          <cell r="C4476">
            <v>66</v>
          </cell>
          <cell r="F4476">
            <v>11.1</v>
          </cell>
          <cell r="K4476">
            <v>0</v>
          </cell>
          <cell r="O4476">
            <v>0</v>
          </cell>
          <cell r="U4476">
            <v>41518</v>
          </cell>
        </row>
        <row r="4477">
          <cell r="C4477">
            <v>16</v>
          </cell>
          <cell r="F4477">
            <v>472.54</v>
          </cell>
          <cell r="K4477">
            <v>0</v>
          </cell>
          <cell r="O4477">
            <v>187.87</v>
          </cell>
          <cell r="U4477">
            <v>41518</v>
          </cell>
        </row>
        <row r="4478">
          <cell r="C4478">
            <v>64</v>
          </cell>
          <cell r="F4478">
            <v>31924.94</v>
          </cell>
          <cell r="K4478">
            <v>576.57000000000005</v>
          </cell>
          <cell r="O4478">
            <v>8871.82</v>
          </cell>
          <cell r="U4478">
            <v>41548</v>
          </cell>
        </row>
        <row r="4479">
          <cell r="C4479">
            <v>68</v>
          </cell>
          <cell r="F4479">
            <v>14322.44</v>
          </cell>
          <cell r="K4479">
            <v>354.21</v>
          </cell>
          <cell r="O4479">
            <v>5450.22</v>
          </cell>
          <cell r="U4479">
            <v>41548</v>
          </cell>
        </row>
        <row r="4480">
          <cell r="C4480">
            <v>62</v>
          </cell>
          <cell r="F4480">
            <v>40401.599999999999</v>
          </cell>
          <cell r="K4480">
            <v>1021.57</v>
          </cell>
          <cell r="O4480">
            <v>15719.01</v>
          </cell>
          <cell r="U4480">
            <v>41548</v>
          </cell>
        </row>
        <row r="4481">
          <cell r="C4481">
            <v>64</v>
          </cell>
          <cell r="F4481">
            <v>9273.17</v>
          </cell>
          <cell r="K4481">
            <v>204.19</v>
          </cell>
          <cell r="O4481">
            <v>3141.89</v>
          </cell>
          <cell r="U4481">
            <v>41548</v>
          </cell>
        </row>
        <row r="4482">
          <cell r="C4482">
            <v>66</v>
          </cell>
          <cell r="F4482">
            <v>54713.47</v>
          </cell>
          <cell r="K4482">
            <v>1344.37</v>
          </cell>
          <cell r="O4482">
            <v>20686.099999999999</v>
          </cell>
          <cell r="U4482">
            <v>41548</v>
          </cell>
        </row>
        <row r="4483">
          <cell r="C4483">
            <v>62</v>
          </cell>
          <cell r="F4483">
            <v>1050.0999999999999</v>
          </cell>
          <cell r="K4483">
            <v>16.690000000000001</v>
          </cell>
          <cell r="O4483">
            <v>256.75</v>
          </cell>
          <cell r="U4483">
            <v>41548</v>
          </cell>
        </row>
        <row r="4484">
          <cell r="C4484">
            <v>67</v>
          </cell>
          <cell r="F4484">
            <v>9146.1299999999992</v>
          </cell>
          <cell r="K4484">
            <v>205.09</v>
          </cell>
          <cell r="O4484">
            <v>3155.79</v>
          </cell>
          <cell r="U4484">
            <v>41548</v>
          </cell>
        </row>
        <row r="4485">
          <cell r="C4485">
            <v>62</v>
          </cell>
          <cell r="F4485">
            <v>877.57</v>
          </cell>
          <cell r="K4485">
            <v>13.95</v>
          </cell>
          <cell r="O4485">
            <v>214.62</v>
          </cell>
          <cell r="U4485">
            <v>41548</v>
          </cell>
        </row>
        <row r="4486">
          <cell r="C4486">
            <v>64</v>
          </cell>
          <cell r="F4486">
            <v>4553.3599999999997</v>
          </cell>
          <cell r="K4486">
            <v>122.91</v>
          </cell>
          <cell r="O4486">
            <v>1891.25</v>
          </cell>
          <cell r="U4486">
            <v>41548</v>
          </cell>
        </row>
        <row r="4487">
          <cell r="C4487">
            <v>1</v>
          </cell>
          <cell r="F4487">
            <v>22667.68</v>
          </cell>
          <cell r="K4487">
            <v>463.85</v>
          </cell>
          <cell r="O4487">
            <v>7187.28</v>
          </cell>
          <cell r="U4487">
            <v>41548</v>
          </cell>
        </row>
        <row r="4488">
          <cell r="C4488">
            <v>2</v>
          </cell>
          <cell r="F4488">
            <v>4844736.1399999997</v>
          </cell>
          <cell r="K4488">
            <v>99076.02</v>
          </cell>
          <cell r="O4488">
            <v>1518675.44</v>
          </cell>
          <cell r="U4488">
            <v>41548</v>
          </cell>
        </row>
        <row r="4489">
          <cell r="C4489">
            <v>4</v>
          </cell>
          <cell r="F4489">
            <v>277046.21000000002</v>
          </cell>
          <cell r="K4489">
            <v>5585.11</v>
          </cell>
          <cell r="O4489">
            <v>86611.85</v>
          </cell>
          <cell r="U4489">
            <v>41548</v>
          </cell>
        </row>
        <row r="4490">
          <cell r="C4490">
            <v>15</v>
          </cell>
          <cell r="F4490">
            <v>9802.26</v>
          </cell>
          <cell r="K4490">
            <v>195.07</v>
          </cell>
          <cell r="O4490">
            <v>3001.73</v>
          </cell>
          <cell r="U4490">
            <v>41548</v>
          </cell>
        </row>
        <row r="4491">
          <cell r="C4491">
            <v>16</v>
          </cell>
          <cell r="F4491">
            <v>421306.32</v>
          </cell>
          <cell r="K4491">
            <v>8238.93</v>
          </cell>
          <cell r="O4491">
            <v>126872.23</v>
          </cell>
          <cell r="U4491">
            <v>41548</v>
          </cell>
        </row>
        <row r="4492">
          <cell r="C4492">
            <v>17</v>
          </cell>
          <cell r="F4492">
            <v>63.86</v>
          </cell>
          <cell r="K4492">
            <v>0.53</v>
          </cell>
          <cell r="O4492">
            <v>8.24</v>
          </cell>
          <cell r="U4492">
            <v>41548</v>
          </cell>
        </row>
        <row r="4493">
          <cell r="C4493">
            <v>18</v>
          </cell>
          <cell r="F4493">
            <v>36799.65</v>
          </cell>
          <cell r="K4493">
            <v>875.65</v>
          </cell>
          <cell r="O4493">
            <v>11877.98</v>
          </cell>
          <cell r="U4493">
            <v>41548</v>
          </cell>
        </row>
        <row r="4494">
          <cell r="C4494">
            <v>62</v>
          </cell>
          <cell r="F4494">
            <v>1053329.51</v>
          </cell>
          <cell r="K4494">
            <v>24671.05</v>
          </cell>
          <cell r="O4494">
            <v>379615.38</v>
          </cell>
          <cell r="U4494">
            <v>41548</v>
          </cell>
        </row>
        <row r="4495">
          <cell r="C4495">
            <v>64</v>
          </cell>
          <cell r="F4495">
            <v>165047.18</v>
          </cell>
          <cell r="K4495">
            <v>3612.74</v>
          </cell>
          <cell r="O4495">
            <v>55589.69</v>
          </cell>
          <cell r="U4495">
            <v>41548</v>
          </cell>
        </row>
        <row r="4496">
          <cell r="C4496">
            <v>66</v>
          </cell>
          <cell r="F4496">
            <v>324938.42</v>
          </cell>
          <cell r="K4496">
            <v>6539.34</v>
          </cell>
          <cell r="O4496">
            <v>100621.48</v>
          </cell>
          <cell r="U4496">
            <v>41548</v>
          </cell>
        </row>
        <row r="4497">
          <cell r="C4497">
            <v>70</v>
          </cell>
          <cell r="F4497">
            <v>-14.81</v>
          </cell>
          <cell r="K4497">
            <v>0</v>
          </cell>
          <cell r="O4497">
            <v>0</v>
          </cell>
          <cell r="U4497">
            <v>41548</v>
          </cell>
        </row>
        <row r="4498">
          <cell r="C4498">
            <v>92</v>
          </cell>
          <cell r="F4498">
            <v>-940.69</v>
          </cell>
          <cell r="K4498">
            <v>0</v>
          </cell>
          <cell r="O4498">
            <v>0</v>
          </cell>
          <cell r="U4498">
            <v>41548</v>
          </cell>
        </row>
        <row r="4499">
          <cell r="C4499">
            <v>96</v>
          </cell>
          <cell r="F4499">
            <v>-713.26</v>
          </cell>
          <cell r="K4499">
            <v>0</v>
          </cell>
          <cell r="O4499">
            <v>0</v>
          </cell>
          <cell r="U4499">
            <v>41548</v>
          </cell>
        </row>
        <row r="4500">
          <cell r="C4500">
            <v>2</v>
          </cell>
          <cell r="F4500">
            <v>21221.17</v>
          </cell>
          <cell r="K4500">
            <v>163.97</v>
          </cell>
          <cell r="O4500">
            <v>3129.45</v>
          </cell>
          <cell r="U4500">
            <v>41548</v>
          </cell>
        </row>
        <row r="4501">
          <cell r="C4501">
            <v>4</v>
          </cell>
          <cell r="F4501">
            <v>2030.64</v>
          </cell>
          <cell r="K4501">
            <v>17.54</v>
          </cell>
          <cell r="O4501">
            <v>213.11</v>
          </cell>
          <cell r="U4501">
            <v>41548</v>
          </cell>
        </row>
        <row r="4502">
          <cell r="C4502">
            <v>16</v>
          </cell>
          <cell r="F4502">
            <v>4959.12</v>
          </cell>
          <cell r="K4502">
            <v>34.090000000000003</v>
          </cell>
          <cell r="O4502">
            <v>524.78</v>
          </cell>
          <cell r="U4502">
            <v>41548</v>
          </cell>
        </row>
        <row r="4503">
          <cell r="C4503">
            <v>62</v>
          </cell>
          <cell r="F4503">
            <v>865.34</v>
          </cell>
          <cell r="K4503">
            <v>6.12</v>
          </cell>
          <cell r="O4503">
            <v>94.1</v>
          </cell>
          <cell r="U4503">
            <v>41548</v>
          </cell>
        </row>
        <row r="4504">
          <cell r="C4504">
            <v>2</v>
          </cell>
          <cell r="F4504">
            <v>4535.41</v>
          </cell>
          <cell r="K4504">
            <v>146.19999999999999</v>
          </cell>
          <cell r="O4504">
            <v>1256.8399999999999</v>
          </cell>
          <cell r="U4504">
            <v>41548</v>
          </cell>
        </row>
        <row r="4505">
          <cell r="C4505">
            <v>4</v>
          </cell>
          <cell r="F4505">
            <v>-214.63</v>
          </cell>
          <cell r="K4505">
            <v>-1.05</v>
          </cell>
          <cell r="O4505">
            <v>-17.940000000000001</v>
          </cell>
          <cell r="U4505">
            <v>41548</v>
          </cell>
        </row>
        <row r="4506">
          <cell r="C4506">
            <v>2</v>
          </cell>
          <cell r="F4506">
            <v>103.45</v>
          </cell>
          <cell r="K4506">
            <v>0.69</v>
          </cell>
          <cell r="O4506">
            <v>8.24</v>
          </cell>
          <cell r="U4506">
            <v>41548</v>
          </cell>
        </row>
        <row r="4507">
          <cell r="C4507">
            <v>4</v>
          </cell>
          <cell r="F4507">
            <v>311.87</v>
          </cell>
          <cell r="K4507">
            <v>2.27</v>
          </cell>
          <cell r="O4507">
            <v>28.16</v>
          </cell>
          <cell r="U4507">
            <v>41548</v>
          </cell>
        </row>
        <row r="4508">
          <cell r="C4508">
            <v>4</v>
          </cell>
          <cell r="F4508">
            <v>5088.05</v>
          </cell>
          <cell r="K4508">
            <v>109.71</v>
          </cell>
          <cell r="O4508">
            <v>1688.17</v>
          </cell>
          <cell r="U4508">
            <v>41548</v>
          </cell>
        </row>
        <row r="4509">
          <cell r="C4509">
            <v>62</v>
          </cell>
          <cell r="F4509">
            <v>4269.07</v>
          </cell>
          <cell r="K4509">
            <v>98.05</v>
          </cell>
          <cell r="O4509">
            <v>1508.73</v>
          </cell>
          <cell r="U4509">
            <v>41548</v>
          </cell>
        </row>
        <row r="4510">
          <cell r="C4510">
            <v>66</v>
          </cell>
          <cell r="F4510">
            <v>9365.7000000000007</v>
          </cell>
          <cell r="K4510">
            <v>223.29</v>
          </cell>
          <cell r="O4510">
            <v>3435.8</v>
          </cell>
          <cell r="U4510">
            <v>41548</v>
          </cell>
        </row>
        <row r="4511">
          <cell r="C4511">
            <v>66</v>
          </cell>
          <cell r="F4511">
            <v>9731.65</v>
          </cell>
          <cell r="K4511">
            <v>235.44</v>
          </cell>
          <cell r="O4511">
            <v>3622.79</v>
          </cell>
          <cell r="U4511">
            <v>41548</v>
          </cell>
        </row>
        <row r="4512">
          <cell r="C4512">
            <v>2</v>
          </cell>
          <cell r="F4512">
            <v>108099.71</v>
          </cell>
          <cell r="K4512">
            <v>2393.6999999999998</v>
          </cell>
          <cell r="O4512">
            <v>36832.31</v>
          </cell>
          <cell r="U4512">
            <v>41548</v>
          </cell>
        </row>
        <row r="4513">
          <cell r="C4513">
            <v>4</v>
          </cell>
          <cell r="F4513">
            <v>5398.28</v>
          </cell>
          <cell r="K4513">
            <v>105.12</v>
          </cell>
          <cell r="O4513">
            <v>1617.54</v>
          </cell>
          <cell r="U4513">
            <v>41548</v>
          </cell>
        </row>
        <row r="4514">
          <cell r="C4514">
            <v>16</v>
          </cell>
          <cell r="F4514">
            <v>1999.42</v>
          </cell>
          <cell r="K4514">
            <v>36.31</v>
          </cell>
          <cell r="O4514">
            <v>558.66</v>
          </cell>
          <cell r="U4514">
            <v>41548</v>
          </cell>
        </row>
        <row r="4515">
          <cell r="C4515">
            <v>17</v>
          </cell>
          <cell r="F4515">
            <v>2278.06</v>
          </cell>
          <cell r="K4515">
            <v>41.7</v>
          </cell>
          <cell r="O4515">
            <v>641.61</v>
          </cell>
          <cell r="U4515">
            <v>41548</v>
          </cell>
        </row>
        <row r="4516">
          <cell r="C4516">
            <v>62</v>
          </cell>
          <cell r="F4516">
            <v>22744.69</v>
          </cell>
          <cell r="K4516">
            <v>517.12</v>
          </cell>
          <cell r="O4516">
            <v>7956.95</v>
          </cell>
          <cell r="U4516">
            <v>41548</v>
          </cell>
        </row>
        <row r="4517">
          <cell r="C4517">
            <v>64</v>
          </cell>
          <cell r="F4517">
            <v>16049.84</v>
          </cell>
          <cell r="K4517">
            <v>439.74</v>
          </cell>
          <cell r="O4517">
            <v>6766.33</v>
          </cell>
          <cell r="U4517">
            <v>41548</v>
          </cell>
        </row>
        <row r="4518">
          <cell r="C4518">
            <v>66</v>
          </cell>
          <cell r="F4518">
            <v>8111.46</v>
          </cell>
          <cell r="K4518">
            <v>173.47</v>
          </cell>
          <cell r="O4518">
            <v>2669.23</v>
          </cell>
          <cell r="U4518">
            <v>41548</v>
          </cell>
        </row>
        <row r="4519">
          <cell r="C4519">
            <v>2</v>
          </cell>
          <cell r="F4519">
            <v>146.79</v>
          </cell>
          <cell r="K4519">
            <v>0.93</v>
          </cell>
          <cell r="O4519">
            <v>14.28</v>
          </cell>
          <cell r="U4519">
            <v>41548</v>
          </cell>
        </row>
        <row r="4520">
          <cell r="C4520">
            <v>2</v>
          </cell>
          <cell r="F4520">
            <v>74830.179999999993</v>
          </cell>
          <cell r="K4520">
            <v>1219.8900000000001</v>
          </cell>
          <cell r="O4520">
            <v>18770.77</v>
          </cell>
          <cell r="U4520">
            <v>41548</v>
          </cell>
        </row>
        <row r="4521">
          <cell r="C4521">
            <v>62</v>
          </cell>
          <cell r="F4521">
            <v>5817.98</v>
          </cell>
          <cell r="K4521">
            <v>102.36</v>
          </cell>
          <cell r="O4521">
            <v>1575.07</v>
          </cell>
          <cell r="U4521">
            <v>41548</v>
          </cell>
        </row>
        <row r="4522">
          <cell r="C4522">
            <v>2</v>
          </cell>
          <cell r="F4522">
            <v>2092.86</v>
          </cell>
          <cell r="K4522">
            <v>2.96</v>
          </cell>
          <cell r="O4522">
            <v>793.02</v>
          </cell>
          <cell r="U4522">
            <v>41548</v>
          </cell>
        </row>
        <row r="4523">
          <cell r="C4523">
            <v>2</v>
          </cell>
          <cell r="F4523">
            <v>51992.06</v>
          </cell>
          <cell r="K4523">
            <v>882.4</v>
          </cell>
          <cell r="O4523">
            <v>13412.54</v>
          </cell>
          <cell r="U4523">
            <v>41548</v>
          </cell>
        </row>
        <row r="4524">
          <cell r="C4524">
            <v>70</v>
          </cell>
          <cell r="F4524">
            <v>-6.9</v>
          </cell>
          <cell r="K4524">
            <v>0</v>
          </cell>
          <cell r="O4524">
            <v>0</v>
          </cell>
          <cell r="U4524">
            <v>41548</v>
          </cell>
        </row>
        <row r="4525">
          <cell r="C4525">
            <v>2</v>
          </cell>
          <cell r="F4525">
            <v>7974.42</v>
          </cell>
          <cell r="K4525">
            <v>94.13</v>
          </cell>
          <cell r="O4525">
            <v>1395.31</v>
          </cell>
          <cell r="U4525">
            <v>41548</v>
          </cell>
        </row>
        <row r="4526">
          <cell r="C4526">
            <v>2</v>
          </cell>
          <cell r="F4526">
            <v>43</v>
          </cell>
          <cell r="K4526">
            <v>1.21</v>
          </cell>
          <cell r="O4526">
            <v>12.77</v>
          </cell>
          <cell r="U4526">
            <v>41548</v>
          </cell>
        </row>
        <row r="4527">
          <cell r="C4527">
            <v>62</v>
          </cell>
          <cell r="F4527">
            <v>1492.53</v>
          </cell>
          <cell r="K4527">
            <v>0</v>
          </cell>
          <cell r="O4527">
            <v>809.78</v>
          </cell>
          <cell r="U4527">
            <v>41548</v>
          </cell>
        </row>
        <row r="4528">
          <cell r="C4528">
            <v>64</v>
          </cell>
          <cell r="F4528">
            <v>320.83</v>
          </cell>
          <cell r="K4528">
            <v>0</v>
          </cell>
          <cell r="O4528">
            <v>-151.94</v>
          </cell>
          <cell r="U4528">
            <v>41548</v>
          </cell>
        </row>
        <row r="4529">
          <cell r="C4529">
            <v>66</v>
          </cell>
          <cell r="F4529">
            <v>-6477.37</v>
          </cell>
          <cell r="K4529">
            <v>0</v>
          </cell>
          <cell r="O4529">
            <v>0</v>
          </cell>
          <cell r="U4529">
            <v>41548</v>
          </cell>
        </row>
        <row r="4530">
          <cell r="C4530">
            <v>92</v>
          </cell>
          <cell r="F4530">
            <v>-1745.41</v>
          </cell>
          <cell r="K4530">
            <v>0</v>
          </cell>
          <cell r="O4530">
            <v>0</v>
          </cell>
          <cell r="U4530">
            <v>41548</v>
          </cell>
        </row>
        <row r="4531">
          <cell r="C4531">
            <v>94</v>
          </cell>
          <cell r="F4531">
            <v>-19385.28</v>
          </cell>
          <cell r="K4531">
            <v>0</v>
          </cell>
          <cell r="O4531">
            <v>0</v>
          </cell>
          <cell r="U4531">
            <v>41548</v>
          </cell>
        </row>
        <row r="4532">
          <cell r="C4532">
            <v>96</v>
          </cell>
          <cell r="F4532">
            <v>-375.67</v>
          </cell>
          <cell r="K4532">
            <v>0</v>
          </cell>
          <cell r="O4532">
            <v>0</v>
          </cell>
          <cell r="U4532">
            <v>41548</v>
          </cell>
        </row>
        <row r="4533">
          <cell r="C4533">
            <v>62</v>
          </cell>
          <cell r="F4533">
            <v>665226.76</v>
          </cell>
          <cell r="K4533">
            <v>28499.14</v>
          </cell>
          <cell r="O4533">
            <v>438520.51</v>
          </cell>
          <cell r="U4533">
            <v>41548</v>
          </cell>
        </row>
        <row r="4534">
          <cell r="C4534">
            <v>64</v>
          </cell>
          <cell r="F4534">
            <v>778638.83</v>
          </cell>
          <cell r="K4534">
            <v>33358.589999999997</v>
          </cell>
          <cell r="O4534">
            <v>513292.7</v>
          </cell>
          <cell r="U4534">
            <v>41548</v>
          </cell>
        </row>
        <row r="4535">
          <cell r="C4535">
            <v>66</v>
          </cell>
          <cell r="F4535">
            <v>57077.48</v>
          </cell>
          <cell r="K4535">
            <v>2440.48</v>
          </cell>
          <cell r="O4535">
            <v>37551.980000000003</v>
          </cell>
          <cell r="U4535">
            <v>41548</v>
          </cell>
        </row>
        <row r="4536">
          <cell r="C4536">
            <v>68</v>
          </cell>
          <cell r="F4536">
            <v>5109.78</v>
          </cell>
          <cell r="K4536">
            <v>219.16</v>
          </cell>
          <cell r="O4536">
            <v>3372.19</v>
          </cell>
          <cell r="U4536">
            <v>41548</v>
          </cell>
        </row>
        <row r="4537">
          <cell r="C4537">
            <v>64</v>
          </cell>
          <cell r="F4537">
            <v>65065.96</v>
          </cell>
          <cell r="K4537">
            <v>1471.78</v>
          </cell>
          <cell r="O4537">
            <v>22646.41</v>
          </cell>
          <cell r="U4537">
            <v>41548</v>
          </cell>
        </row>
        <row r="4538">
          <cell r="C4538">
            <v>2</v>
          </cell>
          <cell r="F4538">
            <v>23173.71</v>
          </cell>
          <cell r="K4538">
            <v>530.79</v>
          </cell>
          <cell r="O4538">
            <v>8167.29</v>
          </cell>
          <cell r="U4538">
            <v>41548</v>
          </cell>
        </row>
        <row r="4539">
          <cell r="C4539">
            <v>16</v>
          </cell>
          <cell r="F4539">
            <v>15</v>
          </cell>
          <cell r="K4539">
            <v>0</v>
          </cell>
          <cell r="O4539">
            <v>0</v>
          </cell>
          <cell r="U4539">
            <v>41548</v>
          </cell>
        </row>
        <row r="4540">
          <cell r="C4540">
            <v>62</v>
          </cell>
          <cell r="F4540">
            <v>940682.35</v>
          </cell>
          <cell r="K4540">
            <v>11925.73</v>
          </cell>
          <cell r="O4540">
            <v>183502.23</v>
          </cell>
          <cell r="U4540">
            <v>41548</v>
          </cell>
        </row>
        <row r="4541">
          <cell r="C4541">
            <v>64</v>
          </cell>
          <cell r="F4541">
            <v>1152532.01</v>
          </cell>
          <cell r="K4541">
            <v>14536.13</v>
          </cell>
          <cell r="O4541">
            <v>223669.32</v>
          </cell>
          <cell r="U4541">
            <v>41548</v>
          </cell>
        </row>
        <row r="4542">
          <cell r="C4542">
            <v>66</v>
          </cell>
          <cell r="F4542">
            <v>137482.79999999999</v>
          </cell>
          <cell r="K4542">
            <v>1482.58</v>
          </cell>
          <cell r="O4542">
            <v>22812.41</v>
          </cell>
          <cell r="U4542">
            <v>41548</v>
          </cell>
        </row>
        <row r="4543">
          <cell r="C4543">
            <v>68</v>
          </cell>
          <cell r="F4543">
            <v>5506.36</v>
          </cell>
          <cell r="K4543">
            <v>77.75</v>
          </cell>
          <cell r="O4543">
            <v>1196.42</v>
          </cell>
          <cell r="U4543">
            <v>41548</v>
          </cell>
        </row>
        <row r="4544">
          <cell r="C4544">
            <v>62</v>
          </cell>
          <cell r="F4544">
            <v>8581.52</v>
          </cell>
          <cell r="K4544">
            <v>368.14</v>
          </cell>
          <cell r="O4544">
            <v>5664.64</v>
          </cell>
          <cell r="U4544">
            <v>41548</v>
          </cell>
        </row>
        <row r="4545">
          <cell r="C4545">
            <v>64</v>
          </cell>
          <cell r="F4545">
            <v>63778.02</v>
          </cell>
          <cell r="K4545">
            <v>2681.51</v>
          </cell>
          <cell r="O4545">
            <v>41260.75</v>
          </cell>
          <cell r="U4545">
            <v>41548</v>
          </cell>
        </row>
        <row r="4546">
          <cell r="C4546">
            <v>66</v>
          </cell>
          <cell r="F4546">
            <v>5026.08</v>
          </cell>
          <cell r="K4546">
            <v>215.62</v>
          </cell>
          <cell r="O4546">
            <v>3317.7</v>
          </cell>
          <cell r="U4546">
            <v>41548</v>
          </cell>
        </row>
        <row r="4547">
          <cell r="C4547">
            <v>62</v>
          </cell>
          <cell r="F4547">
            <v>14173.1</v>
          </cell>
          <cell r="K4547">
            <v>171.45</v>
          </cell>
          <cell r="O4547">
            <v>2638.11</v>
          </cell>
          <cell r="U4547">
            <v>41548</v>
          </cell>
        </row>
        <row r="4548">
          <cell r="C4548">
            <v>64</v>
          </cell>
          <cell r="F4548">
            <v>69653.8</v>
          </cell>
          <cell r="K4548">
            <v>859.69</v>
          </cell>
          <cell r="O4548">
            <v>13228.12</v>
          </cell>
          <cell r="U4548">
            <v>41548</v>
          </cell>
        </row>
        <row r="4549">
          <cell r="C4549">
            <v>66</v>
          </cell>
          <cell r="F4549">
            <v>10546.42</v>
          </cell>
          <cell r="K4549">
            <v>113.1</v>
          </cell>
          <cell r="O4549">
            <v>1740.33</v>
          </cell>
          <cell r="U4549">
            <v>41548</v>
          </cell>
        </row>
        <row r="4550">
          <cell r="C4550">
            <v>66</v>
          </cell>
          <cell r="F4550">
            <v>4572.04</v>
          </cell>
          <cell r="K4550">
            <v>196.14</v>
          </cell>
          <cell r="O4550">
            <v>3017.99</v>
          </cell>
          <cell r="U4550">
            <v>41548</v>
          </cell>
        </row>
        <row r="4551">
          <cell r="C4551">
            <v>66</v>
          </cell>
          <cell r="F4551">
            <v>9972.64</v>
          </cell>
          <cell r="K4551">
            <v>113.87</v>
          </cell>
          <cell r="O4551">
            <v>1752.14</v>
          </cell>
          <cell r="U4551">
            <v>41548</v>
          </cell>
        </row>
        <row r="4552">
          <cell r="C4552">
            <v>62</v>
          </cell>
          <cell r="F4552">
            <v>-671.68</v>
          </cell>
          <cell r="K4552">
            <v>0</v>
          </cell>
          <cell r="O4552">
            <v>0</v>
          </cell>
          <cell r="U4552">
            <v>41548</v>
          </cell>
        </row>
        <row r="4553">
          <cell r="C4553">
            <v>92</v>
          </cell>
          <cell r="F4553">
            <v>-2127.75</v>
          </cell>
          <cell r="K4553">
            <v>0</v>
          </cell>
          <cell r="O4553">
            <v>0</v>
          </cell>
          <cell r="U4553">
            <v>41548</v>
          </cell>
        </row>
        <row r="4554">
          <cell r="C4554">
            <v>94</v>
          </cell>
          <cell r="F4554">
            <v>-8151.78</v>
          </cell>
          <cell r="K4554">
            <v>0</v>
          </cell>
          <cell r="O4554">
            <v>0</v>
          </cell>
          <cell r="U4554">
            <v>41548</v>
          </cell>
        </row>
        <row r="4555">
          <cell r="C4555">
            <v>98</v>
          </cell>
          <cell r="F4555">
            <v>-4427.09</v>
          </cell>
          <cell r="K4555">
            <v>0</v>
          </cell>
          <cell r="O4555">
            <v>0</v>
          </cell>
          <cell r="U4555">
            <v>41548</v>
          </cell>
        </row>
        <row r="4556">
          <cell r="C4556">
            <v>62</v>
          </cell>
          <cell r="F4556">
            <v>494522.48</v>
          </cell>
          <cell r="K4556">
            <v>21193.03</v>
          </cell>
          <cell r="O4556">
            <v>326099.7</v>
          </cell>
          <cell r="U4556">
            <v>41548</v>
          </cell>
        </row>
        <row r="4557">
          <cell r="C4557">
            <v>64</v>
          </cell>
          <cell r="F4557">
            <v>500474.89</v>
          </cell>
          <cell r="K4557">
            <v>21453.45</v>
          </cell>
          <cell r="O4557">
            <v>330106.65999999997</v>
          </cell>
          <cell r="U4557">
            <v>41548</v>
          </cell>
        </row>
        <row r="4558">
          <cell r="C4558">
            <v>66</v>
          </cell>
          <cell r="F4558">
            <v>219243.22</v>
          </cell>
          <cell r="K4558">
            <v>9217.73</v>
          </cell>
          <cell r="O4558">
            <v>141834.18</v>
          </cell>
          <cell r="U4558">
            <v>41548</v>
          </cell>
        </row>
        <row r="4559">
          <cell r="C4559">
            <v>67</v>
          </cell>
          <cell r="F4559">
            <v>7380.8</v>
          </cell>
          <cell r="K4559">
            <v>286.92</v>
          </cell>
          <cell r="O4559">
            <v>4414.91</v>
          </cell>
          <cell r="U4559">
            <v>41548</v>
          </cell>
        </row>
        <row r="4560">
          <cell r="C4560">
            <v>68</v>
          </cell>
          <cell r="F4560">
            <v>18990.59</v>
          </cell>
          <cell r="K4560">
            <v>814.68</v>
          </cell>
          <cell r="O4560">
            <v>12535.65</v>
          </cell>
          <cell r="U4560">
            <v>41548</v>
          </cell>
        </row>
        <row r="4561">
          <cell r="C4561">
            <v>62</v>
          </cell>
          <cell r="F4561">
            <v>602935.57999999996</v>
          </cell>
          <cell r="K4561">
            <v>8162.16</v>
          </cell>
          <cell r="O4561">
            <v>125591.96</v>
          </cell>
          <cell r="U4561">
            <v>41548</v>
          </cell>
        </row>
        <row r="4562">
          <cell r="C4562">
            <v>64</v>
          </cell>
          <cell r="F4562">
            <v>618146.18000000005</v>
          </cell>
          <cell r="K4562">
            <v>8570.9</v>
          </cell>
          <cell r="O4562">
            <v>131881.17000000001</v>
          </cell>
          <cell r="U4562">
            <v>41548</v>
          </cell>
        </row>
        <row r="4563">
          <cell r="C4563">
            <v>66</v>
          </cell>
          <cell r="F4563">
            <v>240413.64</v>
          </cell>
          <cell r="K4563">
            <v>3025.48</v>
          </cell>
          <cell r="O4563">
            <v>46553.47</v>
          </cell>
          <cell r="U4563">
            <v>41548</v>
          </cell>
        </row>
        <row r="4564">
          <cell r="C4564">
            <v>67</v>
          </cell>
          <cell r="F4564">
            <v>423.14</v>
          </cell>
          <cell r="K4564">
            <v>1.73</v>
          </cell>
          <cell r="O4564">
            <v>26.56</v>
          </cell>
          <cell r="U4564">
            <v>41548</v>
          </cell>
        </row>
        <row r="4565">
          <cell r="C4565">
            <v>68</v>
          </cell>
          <cell r="F4565">
            <v>28933.07</v>
          </cell>
          <cell r="K4565">
            <v>365.91</v>
          </cell>
          <cell r="O4565">
            <v>5630.31</v>
          </cell>
          <cell r="U4565">
            <v>41548</v>
          </cell>
        </row>
        <row r="4566">
          <cell r="C4566">
            <v>64</v>
          </cell>
          <cell r="F4566">
            <v>31076.33</v>
          </cell>
          <cell r="K4566">
            <v>0</v>
          </cell>
          <cell r="O4566">
            <v>20244.78</v>
          </cell>
          <cell r="U4566">
            <v>41548</v>
          </cell>
        </row>
        <row r="4567">
          <cell r="C4567">
            <v>2</v>
          </cell>
          <cell r="F4567">
            <v>22183.86</v>
          </cell>
          <cell r="K4567">
            <v>562.04</v>
          </cell>
          <cell r="O4567">
            <v>8647.73</v>
          </cell>
          <cell r="U4567">
            <v>41548</v>
          </cell>
        </row>
        <row r="4568">
          <cell r="C4568">
            <v>4</v>
          </cell>
          <cell r="F4568">
            <v>259.04000000000002</v>
          </cell>
          <cell r="K4568">
            <v>6.43</v>
          </cell>
          <cell r="O4568">
            <v>98.88</v>
          </cell>
          <cell r="U4568">
            <v>41548</v>
          </cell>
        </row>
        <row r="4569">
          <cell r="C4569">
            <v>16</v>
          </cell>
          <cell r="F4569">
            <v>30433.119999999999</v>
          </cell>
          <cell r="K4569">
            <v>794.62</v>
          </cell>
          <cell r="O4569">
            <v>12227.07</v>
          </cell>
          <cell r="U4569">
            <v>41548</v>
          </cell>
        </row>
        <row r="4570">
          <cell r="C4570">
            <v>66</v>
          </cell>
          <cell r="F4570">
            <v>73190.259999999995</v>
          </cell>
          <cell r="K4570">
            <v>1938.08</v>
          </cell>
          <cell r="O4570">
            <v>29568.91</v>
          </cell>
          <cell r="U4570">
            <v>41548</v>
          </cell>
        </row>
        <row r="4571">
          <cell r="C4571">
            <v>4</v>
          </cell>
          <cell r="F4571">
            <v>8.93</v>
          </cell>
          <cell r="K4571">
            <v>0.16</v>
          </cell>
          <cell r="O4571">
            <v>2.4700000000000002</v>
          </cell>
          <cell r="U4571">
            <v>41548</v>
          </cell>
        </row>
        <row r="4572">
          <cell r="C4572">
            <v>16</v>
          </cell>
          <cell r="F4572">
            <v>102.08</v>
          </cell>
          <cell r="K4572">
            <v>1.66</v>
          </cell>
          <cell r="O4572">
            <v>25.5</v>
          </cell>
          <cell r="U4572">
            <v>41548</v>
          </cell>
        </row>
        <row r="4573">
          <cell r="C4573">
            <v>2</v>
          </cell>
          <cell r="F4573">
            <v>44086.2</v>
          </cell>
          <cell r="K4573">
            <v>904.08</v>
          </cell>
          <cell r="O4573">
            <v>13914.1</v>
          </cell>
          <cell r="U4573">
            <v>41548</v>
          </cell>
        </row>
        <row r="4574">
          <cell r="C4574">
            <v>15</v>
          </cell>
          <cell r="F4574">
            <v>3</v>
          </cell>
          <cell r="K4574">
            <v>0</v>
          </cell>
          <cell r="O4574">
            <v>0</v>
          </cell>
          <cell r="U4574">
            <v>41548</v>
          </cell>
        </row>
        <row r="4575">
          <cell r="C4575">
            <v>16</v>
          </cell>
          <cell r="F4575">
            <v>1391.11</v>
          </cell>
          <cell r="K4575">
            <v>26.51</v>
          </cell>
          <cell r="O4575">
            <v>406.99</v>
          </cell>
          <cell r="U4575">
            <v>41548</v>
          </cell>
        </row>
        <row r="4576">
          <cell r="C4576">
            <v>2</v>
          </cell>
          <cell r="F4576">
            <v>227.24</v>
          </cell>
          <cell r="K4576">
            <v>0</v>
          </cell>
          <cell r="O4576">
            <v>0</v>
          </cell>
          <cell r="U4576">
            <v>41548</v>
          </cell>
        </row>
        <row r="4577">
          <cell r="C4577">
            <v>62</v>
          </cell>
          <cell r="F4577">
            <v>1546.08</v>
          </cell>
          <cell r="K4577">
            <v>0</v>
          </cell>
          <cell r="O4577">
            <v>0</v>
          </cell>
          <cell r="U4577">
            <v>41548</v>
          </cell>
        </row>
        <row r="4578">
          <cell r="C4578">
            <v>64</v>
          </cell>
          <cell r="F4578">
            <v>247.19</v>
          </cell>
          <cell r="K4578">
            <v>0</v>
          </cell>
          <cell r="O4578">
            <v>0</v>
          </cell>
          <cell r="U4578">
            <v>41548</v>
          </cell>
        </row>
        <row r="4579">
          <cell r="C4579">
            <v>66</v>
          </cell>
          <cell r="F4579">
            <v>87.12</v>
          </cell>
          <cell r="K4579">
            <v>0</v>
          </cell>
          <cell r="O4579">
            <v>0</v>
          </cell>
          <cell r="U4579">
            <v>41548</v>
          </cell>
        </row>
        <row r="4580">
          <cell r="C4580">
            <v>2</v>
          </cell>
          <cell r="F4580">
            <v>130</v>
          </cell>
          <cell r="K4580">
            <v>0</v>
          </cell>
          <cell r="O4580">
            <v>0</v>
          </cell>
          <cell r="U4580">
            <v>41548</v>
          </cell>
        </row>
        <row r="4581">
          <cell r="C4581">
            <v>4</v>
          </cell>
          <cell r="F4581">
            <v>26</v>
          </cell>
          <cell r="K4581">
            <v>0</v>
          </cell>
          <cell r="O4581">
            <v>0</v>
          </cell>
          <cell r="U4581">
            <v>41548</v>
          </cell>
        </row>
        <row r="4582">
          <cell r="C4582">
            <v>16</v>
          </cell>
          <cell r="F4582">
            <v>13</v>
          </cell>
          <cell r="K4582">
            <v>0</v>
          </cell>
          <cell r="O4582">
            <v>0</v>
          </cell>
          <cell r="U4582">
            <v>41548</v>
          </cell>
        </row>
        <row r="4583">
          <cell r="C4583">
            <v>62</v>
          </cell>
          <cell r="F4583">
            <v>130</v>
          </cell>
          <cell r="K4583">
            <v>0</v>
          </cell>
          <cell r="O4583">
            <v>0</v>
          </cell>
          <cell r="U4583">
            <v>41548</v>
          </cell>
        </row>
        <row r="4584">
          <cell r="C4584">
            <v>64</v>
          </cell>
          <cell r="F4584">
            <v>52</v>
          </cell>
          <cell r="K4584">
            <v>0</v>
          </cell>
          <cell r="O4584">
            <v>0</v>
          </cell>
          <cell r="U4584">
            <v>41548</v>
          </cell>
        </row>
        <row r="4585">
          <cell r="C4585">
            <v>66</v>
          </cell>
          <cell r="F4585">
            <v>78</v>
          </cell>
          <cell r="K4585">
            <v>0</v>
          </cell>
          <cell r="O4585">
            <v>0</v>
          </cell>
          <cell r="U4585">
            <v>41548</v>
          </cell>
        </row>
        <row r="4586">
          <cell r="C4586">
            <v>68</v>
          </cell>
          <cell r="F4586">
            <v>13</v>
          </cell>
          <cell r="K4586">
            <v>0</v>
          </cell>
          <cell r="O4586">
            <v>0</v>
          </cell>
          <cell r="U4586">
            <v>41548</v>
          </cell>
        </row>
        <row r="4587">
          <cell r="C4587">
            <v>62</v>
          </cell>
          <cell r="F4587">
            <v>12985.88</v>
          </cell>
          <cell r="K4587">
            <v>0</v>
          </cell>
          <cell r="O4587">
            <v>0</v>
          </cell>
          <cell r="U4587">
            <v>41548</v>
          </cell>
        </row>
        <row r="4588">
          <cell r="C4588">
            <v>64</v>
          </cell>
          <cell r="F4588">
            <v>3250</v>
          </cell>
          <cell r="K4588">
            <v>0</v>
          </cell>
          <cell r="O4588">
            <v>0</v>
          </cell>
          <cell r="U4588">
            <v>41548</v>
          </cell>
        </row>
        <row r="4589">
          <cell r="C4589">
            <v>66</v>
          </cell>
          <cell r="F4589">
            <v>13806</v>
          </cell>
          <cell r="K4589">
            <v>0</v>
          </cell>
          <cell r="O4589">
            <v>0</v>
          </cell>
          <cell r="U4589">
            <v>41548</v>
          </cell>
        </row>
        <row r="4590">
          <cell r="C4590">
            <v>1</v>
          </cell>
          <cell r="F4590">
            <v>20.63</v>
          </cell>
          <cell r="K4590">
            <v>0.28999999999999998</v>
          </cell>
          <cell r="O4590">
            <v>4.4800000000000004</v>
          </cell>
          <cell r="U4590">
            <v>41548</v>
          </cell>
        </row>
        <row r="4591">
          <cell r="C4591">
            <v>2</v>
          </cell>
          <cell r="F4591">
            <v>288.82</v>
          </cell>
          <cell r="K4591">
            <v>4.0599999999999996</v>
          </cell>
          <cell r="O4591">
            <v>62.72</v>
          </cell>
          <cell r="U4591">
            <v>41548</v>
          </cell>
        </row>
        <row r="4592">
          <cell r="C4592">
            <v>16</v>
          </cell>
          <cell r="F4592">
            <v>453.86</v>
          </cell>
          <cell r="K4592">
            <v>6.38</v>
          </cell>
          <cell r="O4592">
            <v>98.56</v>
          </cell>
          <cell r="U4592">
            <v>41548</v>
          </cell>
        </row>
        <row r="4593">
          <cell r="C4593">
            <v>0</v>
          </cell>
          <cell r="F4593">
            <v>1388.1</v>
          </cell>
          <cell r="K4593">
            <v>12.02</v>
          </cell>
          <cell r="O4593">
            <v>188.9</v>
          </cell>
          <cell r="U4593">
            <v>41548</v>
          </cell>
        </row>
        <row r="4594">
          <cell r="C4594">
            <v>1</v>
          </cell>
          <cell r="F4594">
            <v>118.35</v>
          </cell>
          <cell r="K4594">
            <v>0.91</v>
          </cell>
          <cell r="O4594">
            <v>14.3</v>
          </cell>
          <cell r="U4594">
            <v>41548</v>
          </cell>
        </row>
        <row r="4595">
          <cell r="C4595">
            <v>2</v>
          </cell>
          <cell r="F4595">
            <v>276.08999999999997</v>
          </cell>
          <cell r="K4595">
            <v>2.2400000000000002</v>
          </cell>
          <cell r="O4595">
            <v>35.200000000000003</v>
          </cell>
          <cell r="U4595">
            <v>41548</v>
          </cell>
        </row>
        <row r="4596">
          <cell r="C4596">
            <v>4</v>
          </cell>
          <cell r="F4596">
            <v>8</v>
          </cell>
          <cell r="K4596">
            <v>7.0000000000000007E-2</v>
          </cell>
          <cell r="O4596">
            <v>1.1000000000000001</v>
          </cell>
          <cell r="U4596">
            <v>41548</v>
          </cell>
        </row>
        <row r="4597">
          <cell r="C4597">
            <v>16</v>
          </cell>
          <cell r="F4597">
            <v>18.87</v>
          </cell>
          <cell r="K4597">
            <v>0.14000000000000001</v>
          </cell>
          <cell r="O4597">
            <v>2.2000000000000002</v>
          </cell>
          <cell r="U4597">
            <v>41548</v>
          </cell>
        </row>
        <row r="4598">
          <cell r="C4598">
            <v>0</v>
          </cell>
          <cell r="F4598">
            <v>11.42</v>
          </cell>
          <cell r="K4598">
            <v>7.0000000000000007E-2</v>
          </cell>
          <cell r="O4598">
            <v>1.1299999999999999</v>
          </cell>
          <cell r="U4598">
            <v>41548</v>
          </cell>
        </row>
        <row r="4599">
          <cell r="C4599">
            <v>1</v>
          </cell>
          <cell r="F4599">
            <v>1042.26</v>
          </cell>
          <cell r="K4599">
            <v>7.43</v>
          </cell>
          <cell r="O4599">
            <v>115.55</v>
          </cell>
          <cell r="U4599">
            <v>41548</v>
          </cell>
        </row>
        <row r="4600">
          <cell r="C4600">
            <v>2</v>
          </cell>
          <cell r="F4600">
            <v>561.94000000000005</v>
          </cell>
          <cell r="K4600">
            <v>4.84</v>
          </cell>
          <cell r="O4600">
            <v>73.11</v>
          </cell>
          <cell r="U4600">
            <v>41548</v>
          </cell>
        </row>
        <row r="4601">
          <cell r="C4601">
            <v>15</v>
          </cell>
          <cell r="F4601">
            <v>90</v>
          </cell>
          <cell r="K4601">
            <v>1.4</v>
          </cell>
          <cell r="O4601">
            <v>21.59</v>
          </cell>
          <cell r="U4601">
            <v>41548</v>
          </cell>
        </row>
        <row r="4602">
          <cell r="C4602">
            <v>15</v>
          </cell>
          <cell r="F4602">
            <v>682.71</v>
          </cell>
          <cell r="K4602">
            <v>5.6</v>
          </cell>
          <cell r="O4602">
            <v>86.19</v>
          </cell>
          <cell r="U4602">
            <v>41548</v>
          </cell>
        </row>
        <row r="4603">
          <cell r="C4603">
            <v>15</v>
          </cell>
          <cell r="F4603">
            <v>3591.56</v>
          </cell>
          <cell r="K4603">
            <v>42.34</v>
          </cell>
          <cell r="O4603">
            <v>650.97</v>
          </cell>
          <cell r="U4603">
            <v>41548</v>
          </cell>
        </row>
        <row r="4604">
          <cell r="C4604">
            <v>15</v>
          </cell>
          <cell r="F4604">
            <v>36.31</v>
          </cell>
          <cell r="K4604">
            <v>0.59</v>
          </cell>
          <cell r="O4604">
            <v>9.01</v>
          </cell>
          <cell r="U4604">
            <v>41548</v>
          </cell>
        </row>
        <row r="4605">
          <cell r="C4605">
            <v>0</v>
          </cell>
          <cell r="F4605">
            <v>457.42</v>
          </cell>
          <cell r="K4605">
            <v>7.49</v>
          </cell>
          <cell r="O4605">
            <v>114.55</v>
          </cell>
          <cell r="U4605">
            <v>41548</v>
          </cell>
        </row>
        <row r="4606">
          <cell r="C4606">
            <v>1</v>
          </cell>
          <cell r="F4606">
            <v>484.82</v>
          </cell>
          <cell r="K4606">
            <v>8.1</v>
          </cell>
          <cell r="O4606">
            <v>123.62</v>
          </cell>
          <cell r="U4606">
            <v>41548</v>
          </cell>
        </row>
        <row r="4607">
          <cell r="C4607">
            <v>2</v>
          </cell>
          <cell r="F4607">
            <v>13738.22</v>
          </cell>
          <cell r="K4607">
            <v>238.73</v>
          </cell>
          <cell r="O4607">
            <v>3641.66</v>
          </cell>
          <cell r="U4607">
            <v>41548</v>
          </cell>
        </row>
        <row r="4608">
          <cell r="C4608">
            <v>4</v>
          </cell>
          <cell r="F4608">
            <v>805.09</v>
          </cell>
          <cell r="K4608">
            <v>14.68</v>
          </cell>
          <cell r="O4608">
            <v>223.32</v>
          </cell>
          <cell r="U4608">
            <v>41548</v>
          </cell>
        </row>
        <row r="4609">
          <cell r="C4609">
            <v>15</v>
          </cell>
          <cell r="F4609">
            <v>12.82</v>
          </cell>
          <cell r="K4609">
            <v>0.15</v>
          </cell>
          <cell r="O4609">
            <v>2.33</v>
          </cell>
          <cell r="U4609">
            <v>41548</v>
          </cell>
        </row>
        <row r="4610">
          <cell r="C4610">
            <v>16</v>
          </cell>
          <cell r="F4610">
            <v>3612.71</v>
          </cell>
          <cell r="K4610">
            <v>63.43</v>
          </cell>
          <cell r="O4610">
            <v>967.36</v>
          </cell>
          <cell r="U4610">
            <v>41548</v>
          </cell>
        </row>
        <row r="4611">
          <cell r="C4611">
            <v>17</v>
          </cell>
          <cell r="F4611">
            <v>41.85</v>
          </cell>
          <cell r="K4611">
            <v>0.6</v>
          </cell>
          <cell r="O4611">
            <v>9.2200000000000006</v>
          </cell>
          <cell r="U4611">
            <v>41548</v>
          </cell>
        </row>
        <row r="4612">
          <cell r="C4612">
            <v>18</v>
          </cell>
          <cell r="F4612">
            <v>99.91</v>
          </cell>
          <cell r="K4612">
            <v>1.5</v>
          </cell>
          <cell r="O4612">
            <v>23</v>
          </cell>
          <cell r="U4612">
            <v>41548</v>
          </cell>
        </row>
        <row r="4613">
          <cell r="C4613">
            <v>0</v>
          </cell>
          <cell r="F4613">
            <v>9350.24</v>
          </cell>
          <cell r="K4613">
            <v>104.13</v>
          </cell>
          <cell r="O4613">
            <v>1610.7</v>
          </cell>
          <cell r="U4613">
            <v>41548</v>
          </cell>
        </row>
        <row r="4614">
          <cell r="C4614">
            <v>1</v>
          </cell>
          <cell r="F4614">
            <v>4382.32</v>
          </cell>
          <cell r="K4614">
            <v>41.57</v>
          </cell>
          <cell r="O4614">
            <v>643.1</v>
          </cell>
          <cell r="U4614">
            <v>41548</v>
          </cell>
        </row>
        <row r="4615">
          <cell r="C4615">
            <v>2</v>
          </cell>
          <cell r="F4615">
            <v>11319.46</v>
          </cell>
          <cell r="K4615">
            <v>154.62</v>
          </cell>
          <cell r="O4615">
            <v>2367.5300000000002</v>
          </cell>
          <cell r="U4615">
            <v>41548</v>
          </cell>
        </row>
        <row r="4616">
          <cell r="C4616">
            <v>4</v>
          </cell>
          <cell r="F4616">
            <v>1213.26</v>
          </cell>
          <cell r="K4616">
            <v>18.39</v>
          </cell>
          <cell r="O4616">
            <v>284.55</v>
          </cell>
          <cell r="U4616">
            <v>41548</v>
          </cell>
        </row>
        <row r="4617">
          <cell r="C4617">
            <v>15</v>
          </cell>
          <cell r="F4617">
            <v>63.9</v>
          </cell>
          <cell r="K4617">
            <v>0.21</v>
          </cell>
          <cell r="O4617">
            <v>3.39</v>
          </cell>
          <cell r="U4617">
            <v>41548</v>
          </cell>
        </row>
        <row r="4618">
          <cell r="C4618">
            <v>16</v>
          </cell>
          <cell r="F4618">
            <v>2044.66</v>
          </cell>
          <cell r="K4618">
            <v>23.48</v>
          </cell>
          <cell r="O4618">
            <v>365.39</v>
          </cell>
          <cell r="U4618">
            <v>41548</v>
          </cell>
        </row>
        <row r="4619">
          <cell r="C4619">
            <v>17</v>
          </cell>
          <cell r="F4619">
            <v>15.76</v>
          </cell>
          <cell r="K4619">
            <v>0.14000000000000001</v>
          </cell>
          <cell r="O4619">
            <v>2.2599999999999998</v>
          </cell>
          <cell r="U4619">
            <v>41548</v>
          </cell>
        </row>
        <row r="4620">
          <cell r="C4620">
            <v>18</v>
          </cell>
          <cell r="F4620">
            <v>21.43</v>
          </cell>
          <cell r="K4620">
            <v>0.25</v>
          </cell>
          <cell r="O4620">
            <v>3.9</v>
          </cell>
          <cell r="U4620">
            <v>41548</v>
          </cell>
        </row>
        <row r="4621">
          <cell r="C4621">
            <v>0</v>
          </cell>
          <cell r="F4621">
            <v>-9.1</v>
          </cell>
          <cell r="K4621">
            <v>-0.13</v>
          </cell>
          <cell r="O4621">
            <v>-1.95</v>
          </cell>
          <cell r="U4621">
            <v>41548</v>
          </cell>
        </row>
        <row r="4622">
          <cell r="C4622">
            <v>1</v>
          </cell>
          <cell r="F4622">
            <v>110</v>
          </cell>
          <cell r="K4622">
            <v>1.04</v>
          </cell>
          <cell r="O4622">
            <v>15.6</v>
          </cell>
          <cell r="U4622">
            <v>41548</v>
          </cell>
        </row>
        <row r="4623">
          <cell r="C4623">
            <v>2</v>
          </cell>
          <cell r="F4623">
            <v>253.05</v>
          </cell>
          <cell r="K4623">
            <v>2.21</v>
          </cell>
          <cell r="O4623">
            <v>33.450000000000003</v>
          </cell>
          <cell r="U4623">
            <v>41548</v>
          </cell>
        </row>
        <row r="4624">
          <cell r="C4624">
            <v>0</v>
          </cell>
          <cell r="F4624">
            <v>-71554.63</v>
          </cell>
          <cell r="K4624">
            <v>-2066.9699999999998</v>
          </cell>
          <cell r="O4624">
            <v>-20864.84</v>
          </cell>
          <cell r="U4624">
            <v>41548</v>
          </cell>
        </row>
        <row r="4625">
          <cell r="C4625">
            <v>1</v>
          </cell>
          <cell r="F4625">
            <v>-1345.22</v>
          </cell>
          <cell r="K4625">
            <v>-57.83</v>
          </cell>
          <cell r="O4625">
            <v>-437.91</v>
          </cell>
          <cell r="U4625">
            <v>41548</v>
          </cell>
        </row>
        <row r="4626">
          <cell r="C4626">
            <v>60</v>
          </cell>
          <cell r="F4626">
            <v>-9.27</v>
          </cell>
          <cell r="K4626">
            <v>0</v>
          </cell>
          <cell r="O4626">
            <v>-3.08</v>
          </cell>
          <cell r="U4626">
            <v>41548</v>
          </cell>
        </row>
        <row r="4627">
          <cell r="C4627">
            <v>70</v>
          </cell>
          <cell r="F4627">
            <v>-41188.910000000003</v>
          </cell>
          <cell r="K4627">
            <v>0</v>
          </cell>
          <cell r="O4627">
            <v>0</v>
          </cell>
          <cell r="U4627">
            <v>41548</v>
          </cell>
        </row>
        <row r="4628">
          <cell r="C4628">
            <v>71</v>
          </cell>
          <cell r="F4628">
            <v>-9.1300000000000008</v>
          </cell>
          <cell r="K4628">
            <v>0</v>
          </cell>
          <cell r="O4628">
            <v>0</v>
          </cell>
          <cell r="U4628">
            <v>41548</v>
          </cell>
        </row>
        <row r="4629">
          <cell r="C4629">
            <v>72</v>
          </cell>
          <cell r="F4629">
            <v>-30.84</v>
          </cell>
          <cell r="K4629">
            <v>0</v>
          </cell>
          <cell r="O4629">
            <v>0</v>
          </cell>
          <cell r="U4629">
            <v>41548</v>
          </cell>
        </row>
        <row r="4630">
          <cell r="C4630">
            <v>0</v>
          </cell>
          <cell r="F4630">
            <v>-56259.46</v>
          </cell>
          <cell r="K4630">
            <v>-1720.23</v>
          </cell>
          <cell r="O4630">
            <v>-16372.45</v>
          </cell>
          <cell r="U4630">
            <v>41548</v>
          </cell>
        </row>
        <row r="4631">
          <cell r="C4631">
            <v>1</v>
          </cell>
          <cell r="F4631">
            <v>-216.64</v>
          </cell>
          <cell r="K4631">
            <v>-3.67</v>
          </cell>
          <cell r="O4631">
            <v>-67.92</v>
          </cell>
          <cell r="U4631">
            <v>41548</v>
          </cell>
        </row>
        <row r="4632">
          <cell r="C4632">
            <v>0</v>
          </cell>
          <cell r="F4632">
            <v>5597.45</v>
          </cell>
          <cell r="K4632">
            <v>0</v>
          </cell>
          <cell r="O4632">
            <v>1657.91</v>
          </cell>
          <cell r="U4632">
            <v>41548</v>
          </cell>
        </row>
        <row r="4633">
          <cell r="C4633">
            <v>2</v>
          </cell>
          <cell r="F4633">
            <v>1091.21</v>
          </cell>
          <cell r="K4633">
            <v>0</v>
          </cell>
          <cell r="O4633">
            <v>398.86</v>
          </cell>
          <cell r="U4633">
            <v>41548</v>
          </cell>
        </row>
        <row r="4634">
          <cell r="C4634">
            <v>0</v>
          </cell>
          <cell r="F4634">
            <v>8367497.5199999996</v>
          </cell>
          <cell r="K4634">
            <v>168675.47</v>
          </cell>
          <cell r="O4634">
            <v>2593558.15</v>
          </cell>
          <cell r="U4634">
            <v>41548</v>
          </cell>
        </row>
        <row r="4635">
          <cell r="C4635">
            <v>1</v>
          </cell>
          <cell r="F4635">
            <v>92847.6</v>
          </cell>
          <cell r="K4635">
            <v>1807.21</v>
          </cell>
          <cell r="O4635">
            <v>27808.87</v>
          </cell>
          <cell r="U4635">
            <v>41548</v>
          </cell>
        </row>
        <row r="4636">
          <cell r="C4636">
            <v>16</v>
          </cell>
          <cell r="F4636">
            <v>18.38</v>
          </cell>
          <cell r="K4636">
            <v>0.2</v>
          </cell>
          <cell r="O4636">
            <v>3.05</v>
          </cell>
          <cell r="U4636">
            <v>41548</v>
          </cell>
        </row>
        <row r="4637">
          <cell r="C4637">
            <v>60</v>
          </cell>
          <cell r="F4637">
            <v>97.96</v>
          </cell>
          <cell r="K4637">
            <v>2.02</v>
          </cell>
          <cell r="O4637">
            <v>31.04</v>
          </cell>
          <cell r="U4637">
            <v>41548</v>
          </cell>
        </row>
        <row r="4638">
          <cell r="C4638">
            <v>0</v>
          </cell>
          <cell r="F4638">
            <v>52968.87</v>
          </cell>
          <cell r="K4638">
            <v>1629.06</v>
          </cell>
          <cell r="O4638">
            <v>15306.5</v>
          </cell>
          <cell r="U4638">
            <v>41548</v>
          </cell>
        </row>
        <row r="4639">
          <cell r="C4639">
            <v>1</v>
          </cell>
          <cell r="F4639">
            <v>38.28</v>
          </cell>
          <cell r="K4639">
            <v>0.57999999999999996</v>
          </cell>
          <cell r="O4639">
            <v>10.79</v>
          </cell>
          <cell r="U4639">
            <v>41548</v>
          </cell>
        </row>
        <row r="4640">
          <cell r="C4640">
            <v>15</v>
          </cell>
          <cell r="F4640">
            <v>46.17</v>
          </cell>
          <cell r="K4640">
            <v>1.93</v>
          </cell>
          <cell r="O4640">
            <v>29.75</v>
          </cell>
          <cell r="U4640">
            <v>41548</v>
          </cell>
        </row>
        <row r="4641">
          <cell r="C4641">
            <v>15</v>
          </cell>
          <cell r="F4641">
            <v>5.24</v>
          </cell>
          <cell r="K4641">
            <v>7.0000000000000007E-2</v>
          </cell>
          <cell r="O4641">
            <v>1.1299999999999999</v>
          </cell>
          <cell r="U4641">
            <v>41548</v>
          </cell>
        </row>
        <row r="4642">
          <cell r="C4642">
            <v>15</v>
          </cell>
          <cell r="F4642">
            <v>298.88</v>
          </cell>
          <cell r="K4642">
            <v>12.51</v>
          </cell>
          <cell r="O4642">
            <v>192.51</v>
          </cell>
          <cell r="U4642">
            <v>41548</v>
          </cell>
        </row>
        <row r="4643">
          <cell r="C4643">
            <v>2</v>
          </cell>
          <cell r="F4643">
            <v>2531.6</v>
          </cell>
          <cell r="K4643">
            <v>31.26</v>
          </cell>
          <cell r="O4643">
            <v>480.35</v>
          </cell>
          <cell r="U4643">
            <v>41548</v>
          </cell>
        </row>
        <row r="4644">
          <cell r="C4644">
            <v>15</v>
          </cell>
          <cell r="F4644">
            <v>13975.83</v>
          </cell>
          <cell r="K4644">
            <v>188.52</v>
          </cell>
          <cell r="O4644">
            <v>2900.98</v>
          </cell>
          <cell r="U4644">
            <v>41548</v>
          </cell>
        </row>
        <row r="4645">
          <cell r="C4645">
            <v>15</v>
          </cell>
          <cell r="F4645">
            <v>1787.01</v>
          </cell>
          <cell r="K4645">
            <v>15.31</v>
          </cell>
          <cell r="O4645">
            <v>235.89</v>
          </cell>
          <cell r="U4645">
            <v>41548</v>
          </cell>
        </row>
        <row r="4646">
          <cell r="C4646">
            <v>15</v>
          </cell>
          <cell r="F4646">
            <v>396.25</v>
          </cell>
          <cell r="K4646">
            <v>5.19</v>
          </cell>
          <cell r="O4646">
            <v>80.069999999999993</v>
          </cell>
          <cell r="U4646">
            <v>41548</v>
          </cell>
        </row>
        <row r="4647">
          <cell r="C4647">
            <v>2</v>
          </cell>
          <cell r="F4647">
            <v>20.190000000000001</v>
          </cell>
          <cell r="K4647">
            <v>0.28999999999999998</v>
          </cell>
          <cell r="O4647">
            <v>4.4800000000000004</v>
          </cell>
          <cell r="U4647">
            <v>41548</v>
          </cell>
        </row>
        <row r="4648">
          <cell r="C4648">
            <v>15</v>
          </cell>
          <cell r="F4648">
            <v>2246.0300000000002</v>
          </cell>
          <cell r="K4648">
            <v>25.01</v>
          </cell>
          <cell r="O4648">
            <v>385.23</v>
          </cell>
          <cell r="U4648">
            <v>41548</v>
          </cell>
        </row>
        <row r="4649">
          <cell r="C4649">
            <v>2</v>
          </cell>
          <cell r="F4649">
            <v>47.45</v>
          </cell>
          <cell r="K4649">
            <v>0.62</v>
          </cell>
          <cell r="O4649">
            <v>9.7100000000000009</v>
          </cell>
          <cell r="U4649">
            <v>41548</v>
          </cell>
        </row>
        <row r="4650">
          <cell r="C4650">
            <v>15</v>
          </cell>
          <cell r="F4650">
            <v>80668.539999999994</v>
          </cell>
          <cell r="K4650">
            <v>1297.17</v>
          </cell>
          <cell r="O4650">
            <v>19962.64</v>
          </cell>
          <cell r="U4650">
            <v>41548</v>
          </cell>
        </row>
        <row r="4651">
          <cell r="C4651">
            <v>2</v>
          </cell>
          <cell r="F4651">
            <v>1423.46</v>
          </cell>
          <cell r="K4651">
            <v>5.95</v>
          </cell>
          <cell r="O4651">
            <v>92.12</v>
          </cell>
          <cell r="U4651">
            <v>41548</v>
          </cell>
        </row>
        <row r="4652">
          <cell r="C4652">
            <v>15</v>
          </cell>
          <cell r="F4652">
            <v>7344.26</v>
          </cell>
          <cell r="K4652">
            <v>44.29</v>
          </cell>
          <cell r="O4652">
            <v>681.55</v>
          </cell>
          <cell r="U4652">
            <v>41548</v>
          </cell>
        </row>
        <row r="4653">
          <cell r="C4653">
            <v>15</v>
          </cell>
          <cell r="F4653">
            <v>33.96</v>
          </cell>
          <cell r="K4653">
            <v>0.26</v>
          </cell>
          <cell r="O4653">
            <v>4.01</v>
          </cell>
          <cell r="U4653">
            <v>41548</v>
          </cell>
        </row>
        <row r="4654">
          <cell r="C4654">
            <v>2</v>
          </cell>
          <cell r="F4654">
            <v>1986.86</v>
          </cell>
          <cell r="K4654">
            <v>10.1</v>
          </cell>
          <cell r="O4654">
            <v>155.24</v>
          </cell>
          <cell r="U4654">
            <v>41548</v>
          </cell>
        </row>
        <row r="4655">
          <cell r="C4655">
            <v>15</v>
          </cell>
          <cell r="F4655">
            <v>8346.52</v>
          </cell>
          <cell r="K4655">
            <v>73.36</v>
          </cell>
          <cell r="O4655">
            <v>1128.4000000000001</v>
          </cell>
          <cell r="U4655">
            <v>41548</v>
          </cell>
        </row>
        <row r="4656">
          <cell r="C4656">
            <v>15</v>
          </cell>
          <cell r="F4656">
            <v>3670.49</v>
          </cell>
          <cell r="K4656">
            <v>46.89</v>
          </cell>
          <cell r="O4656">
            <v>721.7</v>
          </cell>
          <cell r="U4656">
            <v>41548</v>
          </cell>
        </row>
        <row r="4657">
          <cell r="C4657">
            <v>15</v>
          </cell>
          <cell r="F4657">
            <v>99.25</v>
          </cell>
          <cell r="K4657">
            <v>3.34</v>
          </cell>
          <cell r="O4657">
            <v>51.48</v>
          </cell>
          <cell r="U4657">
            <v>41548</v>
          </cell>
        </row>
        <row r="4658">
          <cell r="C4658">
            <v>0</v>
          </cell>
          <cell r="F4658">
            <v>76.52</v>
          </cell>
          <cell r="K4658">
            <v>1.32</v>
          </cell>
          <cell r="O4658">
            <v>20.05</v>
          </cell>
          <cell r="U4658">
            <v>41548</v>
          </cell>
        </row>
        <row r="4659">
          <cell r="C4659">
            <v>2</v>
          </cell>
          <cell r="F4659">
            <v>222.6</v>
          </cell>
          <cell r="K4659">
            <v>5.4</v>
          </cell>
          <cell r="O4659">
            <v>83.32</v>
          </cell>
          <cell r="U4659">
            <v>41548</v>
          </cell>
        </row>
        <row r="4660">
          <cell r="C4660">
            <v>16</v>
          </cell>
          <cell r="F4660">
            <v>10.11</v>
          </cell>
          <cell r="K4660">
            <v>0.28999999999999998</v>
          </cell>
          <cell r="O4660">
            <v>4.45</v>
          </cell>
          <cell r="U4660">
            <v>41548</v>
          </cell>
        </row>
        <row r="4661">
          <cell r="C4661">
            <v>2</v>
          </cell>
          <cell r="F4661">
            <v>35.39</v>
          </cell>
          <cell r="K4661">
            <v>0.47</v>
          </cell>
          <cell r="O4661">
            <v>7.17</v>
          </cell>
          <cell r="U4661">
            <v>41548</v>
          </cell>
        </row>
        <row r="4662">
          <cell r="C4662">
            <v>16</v>
          </cell>
          <cell r="F4662">
            <v>3101.53</v>
          </cell>
          <cell r="K4662">
            <v>49.67</v>
          </cell>
          <cell r="O4662">
            <v>764.37</v>
          </cell>
          <cell r="U4662">
            <v>41548</v>
          </cell>
        </row>
        <row r="4663">
          <cell r="C4663">
            <v>0</v>
          </cell>
          <cell r="F4663">
            <v>35.619999999999997</v>
          </cell>
          <cell r="K4663">
            <v>0.57999999999999996</v>
          </cell>
          <cell r="O4663">
            <v>8.8699999999999992</v>
          </cell>
          <cell r="U4663">
            <v>41548</v>
          </cell>
        </row>
        <row r="4664">
          <cell r="C4664">
            <v>2</v>
          </cell>
          <cell r="F4664">
            <v>23.73</v>
          </cell>
          <cell r="K4664">
            <v>0.34</v>
          </cell>
          <cell r="O4664">
            <v>5.14</v>
          </cell>
          <cell r="U4664">
            <v>41548</v>
          </cell>
        </row>
        <row r="4665">
          <cell r="C4665">
            <v>15</v>
          </cell>
          <cell r="F4665">
            <v>38.729999999999997</v>
          </cell>
          <cell r="K4665">
            <v>0.84</v>
          </cell>
          <cell r="O4665">
            <v>13.02</v>
          </cell>
          <cell r="U4665">
            <v>41548</v>
          </cell>
        </row>
        <row r="4666">
          <cell r="C4666">
            <v>15</v>
          </cell>
          <cell r="F4666">
            <v>55.87</v>
          </cell>
          <cell r="K4666">
            <v>0.9</v>
          </cell>
          <cell r="O4666">
            <v>13.63</v>
          </cell>
          <cell r="U4666">
            <v>41548</v>
          </cell>
        </row>
        <row r="4667">
          <cell r="C4667">
            <v>0</v>
          </cell>
          <cell r="F4667">
            <v>21.11</v>
          </cell>
          <cell r="K4667">
            <v>0.32</v>
          </cell>
          <cell r="O4667">
            <v>4.92</v>
          </cell>
          <cell r="U4667">
            <v>41548</v>
          </cell>
        </row>
        <row r="4668">
          <cell r="C4668">
            <v>2</v>
          </cell>
          <cell r="F4668">
            <v>32.5</v>
          </cell>
          <cell r="K4668">
            <v>0.64</v>
          </cell>
          <cell r="O4668">
            <v>9.9499999999999993</v>
          </cell>
          <cell r="U4668">
            <v>41548</v>
          </cell>
        </row>
        <row r="4669">
          <cell r="C4669">
            <v>15</v>
          </cell>
          <cell r="F4669">
            <v>11.38</v>
          </cell>
          <cell r="K4669">
            <v>0.19</v>
          </cell>
          <cell r="O4669">
            <v>2.94</v>
          </cell>
          <cell r="U4669">
            <v>41548</v>
          </cell>
        </row>
        <row r="4670">
          <cell r="C4670">
            <v>16</v>
          </cell>
          <cell r="F4670">
            <v>12.26</v>
          </cell>
          <cell r="K4670">
            <v>0.22</v>
          </cell>
          <cell r="O4670">
            <v>3.52</v>
          </cell>
          <cell r="U4670">
            <v>41548</v>
          </cell>
        </row>
        <row r="4671">
          <cell r="C4671">
            <v>2</v>
          </cell>
          <cell r="F4671">
            <v>10.51</v>
          </cell>
          <cell r="K4671">
            <v>0.28999999999999998</v>
          </cell>
          <cell r="O4671">
            <v>4.45</v>
          </cell>
          <cell r="U4671">
            <v>41548</v>
          </cell>
        </row>
        <row r="4672">
          <cell r="C4672">
            <v>15</v>
          </cell>
          <cell r="F4672">
            <v>60.81</v>
          </cell>
          <cell r="K4672">
            <v>1.03</v>
          </cell>
          <cell r="O4672">
            <v>15.77</v>
          </cell>
          <cell r="U4672">
            <v>41548</v>
          </cell>
        </row>
        <row r="4673">
          <cell r="C4673">
            <v>15</v>
          </cell>
          <cell r="F4673">
            <v>2420.83</v>
          </cell>
          <cell r="K4673">
            <v>105.53</v>
          </cell>
          <cell r="O4673">
            <v>1523.81</v>
          </cell>
          <cell r="U4673">
            <v>41548</v>
          </cell>
        </row>
        <row r="4674">
          <cell r="C4674">
            <v>2</v>
          </cell>
          <cell r="F4674">
            <v>1.1599999999999999</v>
          </cell>
          <cell r="K4674">
            <v>0.04</v>
          </cell>
          <cell r="O4674">
            <v>0.5</v>
          </cell>
          <cell r="U4674">
            <v>41548</v>
          </cell>
        </row>
        <row r="4675">
          <cell r="C4675">
            <v>15</v>
          </cell>
          <cell r="F4675">
            <v>4072.93</v>
          </cell>
          <cell r="K4675">
            <v>114.13</v>
          </cell>
          <cell r="O4675">
            <v>1734.36</v>
          </cell>
          <cell r="U4675">
            <v>41548</v>
          </cell>
        </row>
        <row r="4676">
          <cell r="C4676">
            <v>98</v>
          </cell>
          <cell r="F4676">
            <v>-9362.08</v>
          </cell>
          <cell r="K4676">
            <v>0</v>
          </cell>
          <cell r="O4676">
            <v>0</v>
          </cell>
          <cell r="U4676">
            <v>41548</v>
          </cell>
        </row>
        <row r="4677">
          <cell r="C4677">
            <v>62</v>
          </cell>
          <cell r="F4677">
            <v>30862.49</v>
          </cell>
          <cell r="K4677">
            <v>1140.5</v>
          </cell>
          <cell r="O4677">
            <v>17548.990000000002</v>
          </cell>
          <cell r="U4677">
            <v>41548</v>
          </cell>
        </row>
        <row r="4678">
          <cell r="C4678">
            <v>64</v>
          </cell>
          <cell r="F4678">
            <v>363797.78</v>
          </cell>
          <cell r="K4678">
            <v>13502.69</v>
          </cell>
          <cell r="O4678">
            <v>207767.36</v>
          </cell>
          <cell r="U4678">
            <v>41548</v>
          </cell>
        </row>
        <row r="4679">
          <cell r="C4679">
            <v>66</v>
          </cell>
          <cell r="F4679">
            <v>41114.339999999997</v>
          </cell>
          <cell r="K4679">
            <v>1471.41</v>
          </cell>
          <cell r="O4679">
            <v>22640.74</v>
          </cell>
          <cell r="U4679">
            <v>41548</v>
          </cell>
        </row>
        <row r="4680">
          <cell r="C4680">
            <v>64</v>
          </cell>
          <cell r="F4680">
            <v>49039.3</v>
          </cell>
          <cell r="K4680">
            <v>1419.34</v>
          </cell>
          <cell r="O4680">
            <v>21839.62</v>
          </cell>
          <cell r="U4680">
            <v>41548</v>
          </cell>
        </row>
        <row r="4681">
          <cell r="C4681">
            <v>62</v>
          </cell>
          <cell r="F4681">
            <v>57585.2</v>
          </cell>
          <cell r="K4681">
            <v>831.55</v>
          </cell>
          <cell r="O4681">
            <v>12795.12</v>
          </cell>
          <cell r="U4681">
            <v>41548</v>
          </cell>
        </row>
        <row r="4682">
          <cell r="C4682">
            <v>64</v>
          </cell>
          <cell r="F4682">
            <v>303273.55</v>
          </cell>
          <cell r="K4682">
            <v>5953.39</v>
          </cell>
          <cell r="O4682">
            <v>91605.49</v>
          </cell>
          <cell r="U4682">
            <v>41548</v>
          </cell>
        </row>
        <row r="4683">
          <cell r="C4683">
            <v>66</v>
          </cell>
          <cell r="F4683">
            <v>25678.04</v>
          </cell>
          <cell r="K4683">
            <v>410.85</v>
          </cell>
          <cell r="O4683">
            <v>6321.68</v>
          </cell>
          <cell r="U4683">
            <v>41548</v>
          </cell>
        </row>
        <row r="4684">
          <cell r="C4684">
            <v>64</v>
          </cell>
          <cell r="F4684">
            <v>73534.86</v>
          </cell>
          <cell r="K4684">
            <v>2731.05</v>
          </cell>
          <cell r="O4684">
            <v>42022.98</v>
          </cell>
          <cell r="U4684">
            <v>41548</v>
          </cell>
        </row>
        <row r="4685">
          <cell r="C4685">
            <v>66</v>
          </cell>
          <cell r="F4685">
            <v>71672.070000000007</v>
          </cell>
          <cell r="K4685">
            <v>2660.15</v>
          </cell>
          <cell r="O4685">
            <v>40932.17</v>
          </cell>
          <cell r="U4685">
            <v>41548</v>
          </cell>
        </row>
        <row r="4686">
          <cell r="C4686">
            <v>64</v>
          </cell>
          <cell r="F4686">
            <v>53790.18</v>
          </cell>
          <cell r="K4686">
            <v>1316.85</v>
          </cell>
          <cell r="O4686">
            <v>20262.55</v>
          </cell>
          <cell r="U4686">
            <v>41548</v>
          </cell>
        </row>
        <row r="4687">
          <cell r="C4687">
            <v>64</v>
          </cell>
          <cell r="F4687">
            <v>75940.639999999999</v>
          </cell>
          <cell r="K4687">
            <v>1184.95</v>
          </cell>
          <cell r="O4687">
            <v>18233.03</v>
          </cell>
          <cell r="U4687">
            <v>41548</v>
          </cell>
        </row>
        <row r="4688">
          <cell r="C4688">
            <v>66</v>
          </cell>
          <cell r="F4688">
            <v>48961.64</v>
          </cell>
          <cell r="K4688">
            <v>880.77</v>
          </cell>
          <cell r="O4688">
            <v>13552.55</v>
          </cell>
          <cell r="U4688">
            <v>41548</v>
          </cell>
        </row>
        <row r="4689">
          <cell r="C4689">
            <v>64</v>
          </cell>
          <cell r="F4689">
            <v>12138.82</v>
          </cell>
          <cell r="K4689">
            <v>0</v>
          </cell>
          <cell r="O4689">
            <v>8763.0499999999993</v>
          </cell>
          <cell r="U4689">
            <v>41548</v>
          </cell>
        </row>
        <row r="4690">
          <cell r="C4690">
            <v>64</v>
          </cell>
          <cell r="F4690">
            <v>29304.51</v>
          </cell>
          <cell r="K4690">
            <v>0</v>
          </cell>
          <cell r="O4690">
            <v>20902.37</v>
          </cell>
          <cell r="U4690">
            <v>41548</v>
          </cell>
        </row>
        <row r="4691">
          <cell r="C4691">
            <v>15</v>
          </cell>
          <cell r="F4691">
            <v>62.98</v>
          </cell>
          <cell r="K4691">
            <v>2.63</v>
          </cell>
          <cell r="O4691">
            <v>40.57</v>
          </cell>
          <cell r="U4691">
            <v>41548</v>
          </cell>
        </row>
        <row r="4692">
          <cell r="C4692">
            <v>0</v>
          </cell>
          <cell r="F4692">
            <v>78.31</v>
          </cell>
          <cell r="K4692">
            <v>3.28</v>
          </cell>
          <cell r="O4692">
            <v>50.49</v>
          </cell>
          <cell r="U4692">
            <v>41548</v>
          </cell>
        </row>
        <row r="4693">
          <cell r="C4693">
            <v>2</v>
          </cell>
          <cell r="F4693">
            <v>329.47</v>
          </cell>
          <cell r="K4693">
            <v>13.78</v>
          </cell>
          <cell r="O4693">
            <v>212.24</v>
          </cell>
          <cell r="U4693">
            <v>41548</v>
          </cell>
        </row>
        <row r="4694">
          <cell r="C4694">
            <v>4</v>
          </cell>
          <cell r="F4694">
            <v>62.02</v>
          </cell>
          <cell r="K4694">
            <v>2.6</v>
          </cell>
          <cell r="O4694">
            <v>39.94</v>
          </cell>
          <cell r="U4694">
            <v>41548</v>
          </cell>
        </row>
        <row r="4695">
          <cell r="C4695">
            <v>15</v>
          </cell>
          <cell r="F4695">
            <v>68.7</v>
          </cell>
          <cell r="K4695">
            <v>2.87</v>
          </cell>
          <cell r="O4695">
            <v>44.26</v>
          </cell>
          <cell r="U4695">
            <v>41548</v>
          </cell>
        </row>
        <row r="4696">
          <cell r="C4696">
            <v>16</v>
          </cell>
          <cell r="F4696">
            <v>27.54</v>
          </cell>
          <cell r="K4696">
            <v>1.1499999999999999</v>
          </cell>
          <cell r="O4696">
            <v>17.75</v>
          </cell>
          <cell r="U4696">
            <v>41548</v>
          </cell>
        </row>
        <row r="4697">
          <cell r="C4697">
            <v>2</v>
          </cell>
          <cell r="F4697">
            <v>92.46</v>
          </cell>
          <cell r="K4697">
            <v>3.87</v>
          </cell>
          <cell r="O4697">
            <v>59.56</v>
          </cell>
          <cell r="U4697">
            <v>41548</v>
          </cell>
        </row>
        <row r="4698">
          <cell r="C4698">
            <v>15</v>
          </cell>
          <cell r="F4698">
            <v>1536.43</v>
          </cell>
          <cell r="K4698">
            <v>64.31</v>
          </cell>
          <cell r="O4698">
            <v>989.66</v>
          </cell>
          <cell r="U4698">
            <v>41548</v>
          </cell>
        </row>
        <row r="4699">
          <cell r="C4699">
            <v>62</v>
          </cell>
          <cell r="F4699">
            <v>5137.1000000000004</v>
          </cell>
          <cell r="K4699">
            <v>0</v>
          </cell>
          <cell r="O4699">
            <v>0</v>
          </cell>
          <cell r="U4699">
            <v>41548</v>
          </cell>
        </row>
        <row r="4700">
          <cell r="C4700">
            <v>64</v>
          </cell>
          <cell r="F4700">
            <v>9339.56</v>
          </cell>
          <cell r="K4700">
            <v>0</v>
          </cell>
          <cell r="O4700">
            <v>0</v>
          </cell>
          <cell r="U4700">
            <v>41548</v>
          </cell>
        </row>
        <row r="4701">
          <cell r="C4701">
            <v>66</v>
          </cell>
          <cell r="F4701">
            <v>2442.38</v>
          </cell>
          <cell r="K4701">
            <v>0</v>
          </cell>
          <cell r="O4701">
            <v>0</v>
          </cell>
          <cell r="U4701">
            <v>41548</v>
          </cell>
        </row>
        <row r="4702">
          <cell r="C4702">
            <v>64</v>
          </cell>
          <cell r="F4702">
            <v>1.68</v>
          </cell>
          <cell r="K4702">
            <v>0</v>
          </cell>
          <cell r="O4702">
            <v>0</v>
          </cell>
          <cell r="U4702">
            <v>41548</v>
          </cell>
        </row>
        <row r="4703">
          <cell r="C4703">
            <v>16</v>
          </cell>
          <cell r="F4703">
            <v>781.27</v>
          </cell>
          <cell r="K4703">
            <v>0</v>
          </cell>
          <cell r="O4703">
            <v>395.52</v>
          </cell>
          <cell r="U4703">
            <v>41548</v>
          </cell>
        </row>
        <row r="4704">
          <cell r="C4704">
            <v>64</v>
          </cell>
          <cell r="F4704">
            <v>35766.39</v>
          </cell>
          <cell r="K4704">
            <v>397.99</v>
          </cell>
          <cell r="O4704">
            <v>10380.969999999999</v>
          </cell>
          <cell r="U4704">
            <v>41579</v>
          </cell>
        </row>
        <row r="4705">
          <cell r="C4705">
            <v>68</v>
          </cell>
          <cell r="F4705">
            <v>11761.97</v>
          </cell>
          <cell r="K4705">
            <v>163.56</v>
          </cell>
          <cell r="O4705">
            <v>4266.16</v>
          </cell>
          <cell r="U4705">
            <v>41579</v>
          </cell>
        </row>
        <row r="4706">
          <cell r="C4706">
            <v>62</v>
          </cell>
          <cell r="F4706">
            <v>38633.54</v>
          </cell>
          <cell r="K4706">
            <v>576.24</v>
          </cell>
          <cell r="O4706">
            <v>15030.41</v>
          </cell>
          <cell r="U4706">
            <v>41579</v>
          </cell>
        </row>
        <row r="4707">
          <cell r="C4707">
            <v>64</v>
          </cell>
          <cell r="F4707">
            <v>8860.5499999999993</v>
          </cell>
          <cell r="K4707">
            <v>113.94</v>
          </cell>
          <cell r="O4707">
            <v>2971.99</v>
          </cell>
          <cell r="U4707">
            <v>41579</v>
          </cell>
        </row>
        <row r="4708">
          <cell r="C4708">
            <v>66</v>
          </cell>
          <cell r="F4708">
            <v>49412.39</v>
          </cell>
          <cell r="K4708">
            <v>714.15</v>
          </cell>
          <cell r="O4708">
            <v>18627.3</v>
          </cell>
          <cell r="U4708">
            <v>41579</v>
          </cell>
        </row>
        <row r="4709">
          <cell r="C4709">
            <v>62</v>
          </cell>
          <cell r="F4709">
            <v>1173.05</v>
          </cell>
          <cell r="K4709">
            <v>12.26</v>
          </cell>
          <cell r="O4709">
            <v>319.73</v>
          </cell>
          <cell r="U4709">
            <v>41579</v>
          </cell>
        </row>
        <row r="4710">
          <cell r="C4710">
            <v>67</v>
          </cell>
          <cell r="F4710">
            <v>9438.56</v>
          </cell>
          <cell r="K4710">
            <v>128.13999999999999</v>
          </cell>
          <cell r="O4710">
            <v>3342.47</v>
          </cell>
          <cell r="U4710">
            <v>41579</v>
          </cell>
        </row>
        <row r="4711">
          <cell r="C4711">
            <v>62</v>
          </cell>
          <cell r="F4711">
            <v>1016.55</v>
          </cell>
          <cell r="K4711">
            <v>9.77</v>
          </cell>
          <cell r="O4711">
            <v>254.91</v>
          </cell>
          <cell r="U4711">
            <v>41579</v>
          </cell>
        </row>
        <row r="4712">
          <cell r="C4712">
            <v>64</v>
          </cell>
          <cell r="F4712">
            <v>3552.8</v>
          </cell>
          <cell r="K4712">
            <v>50.98</v>
          </cell>
          <cell r="O4712">
            <v>1329.82</v>
          </cell>
          <cell r="U4712">
            <v>41579</v>
          </cell>
        </row>
        <row r="4713">
          <cell r="C4713">
            <v>1</v>
          </cell>
          <cell r="F4713">
            <v>22221.74</v>
          </cell>
          <cell r="K4713">
            <v>260.58999999999997</v>
          </cell>
          <cell r="O4713">
            <v>6795.3</v>
          </cell>
          <cell r="U4713">
            <v>41579</v>
          </cell>
        </row>
        <row r="4714">
          <cell r="C4714">
            <v>2</v>
          </cell>
          <cell r="F4714">
            <v>4609297.33</v>
          </cell>
          <cell r="K4714">
            <v>54227.360000000001</v>
          </cell>
          <cell r="O4714">
            <v>1436639.63</v>
          </cell>
          <cell r="U4714">
            <v>41579</v>
          </cell>
        </row>
        <row r="4715">
          <cell r="C4715">
            <v>4</v>
          </cell>
          <cell r="F4715">
            <v>273714.08</v>
          </cell>
          <cell r="K4715">
            <v>3236.65</v>
          </cell>
          <cell r="O4715">
            <v>85505.81</v>
          </cell>
          <cell r="U4715">
            <v>41579</v>
          </cell>
        </row>
        <row r="4716">
          <cell r="C4716">
            <v>15</v>
          </cell>
          <cell r="F4716">
            <v>11453.03</v>
          </cell>
          <cell r="K4716">
            <v>144.5</v>
          </cell>
          <cell r="O4716">
            <v>3761.78</v>
          </cell>
          <cell r="U4716">
            <v>41579</v>
          </cell>
        </row>
        <row r="4717">
          <cell r="C4717">
            <v>16</v>
          </cell>
          <cell r="F4717">
            <v>404203.17</v>
          </cell>
          <cell r="K4717">
            <v>4539.8500000000004</v>
          </cell>
          <cell r="O4717">
            <v>119737.63</v>
          </cell>
          <cell r="U4717">
            <v>41579</v>
          </cell>
        </row>
        <row r="4718">
          <cell r="C4718">
            <v>17</v>
          </cell>
          <cell r="F4718">
            <v>69.930000000000007</v>
          </cell>
          <cell r="K4718">
            <v>0.4</v>
          </cell>
          <cell r="O4718">
            <v>10.220000000000001</v>
          </cell>
          <cell r="U4718">
            <v>41579</v>
          </cell>
        </row>
        <row r="4719">
          <cell r="C4719">
            <v>18</v>
          </cell>
          <cell r="F4719">
            <v>30624.65</v>
          </cell>
          <cell r="K4719">
            <v>372.14</v>
          </cell>
          <cell r="O4719">
            <v>9706.5300000000007</v>
          </cell>
          <cell r="U4719">
            <v>41579</v>
          </cell>
        </row>
        <row r="4720">
          <cell r="C4720">
            <v>62</v>
          </cell>
          <cell r="F4720">
            <v>981974.9</v>
          </cell>
          <cell r="K4720">
            <v>13654.06</v>
          </cell>
          <cell r="O4720">
            <v>356144.43</v>
          </cell>
          <cell r="U4720">
            <v>41579</v>
          </cell>
        </row>
        <row r="4721">
          <cell r="C4721">
            <v>64</v>
          </cell>
          <cell r="F4721">
            <v>173625.41</v>
          </cell>
          <cell r="K4721">
            <v>2281.7199999999998</v>
          </cell>
          <cell r="O4721">
            <v>58119.18</v>
          </cell>
          <cell r="U4721">
            <v>41579</v>
          </cell>
        </row>
        <row r="4722">
          <cell r="C4722">
            <v>66</v>
          </cell>
          <cell r="F4722">
            <v>289030.28999999998</v>
          </cell>
          <cell r="K4722">
            <v>3345.59</v>
          </cell>
          <cell r="O4722">
            <v>87264.7</v>
          </cell>
          <cell r="U4722">
            <v>41579</v>
          </cell>
        </row>
        <row r="4723">
          <cell r="C4723">
            <v>92</v>
          </cell>
          <cell r="F4723">
            <v>-1520.17</v>
          </cell>
          <cell r="K4723">
            <v>0</v>
          </cell>
          <cell r="O4723">
            <v>0</v>
          </cell>
          <cell r="U4723">
            <v>41579</v>
          </cell>
        </row>
        <row r="4724">
          <cell r="C4724">
            <v>2</v>
          </cell>
          <cell r="F4724">
            <v>12671.26</v>
          </cell>
          <cell r="K4724">
            <v>52.33</v>
          </cell>
          <cell r="O4724">
            <v>1330.97</v>
          </cell>
          <cell r="U4724">
            <v>41579</v>
          </cell>
        </row>
        <row r="4725">
          <cell r="C4725">
            <v>4</v>
          </cell>
          <cell r="F4725">
            <v>3601.82</v>
          </cell>
          <cell r="K4725">
            <v>15.14</v>
          </cell>
          <cell r="O4725">
            <v>395.11</v>
          </cell>
          <cell r="U4725">
            <v>41579</v>
          </cell>
        </row>
        <row r="4726">
          <cell r="C4726">
            <v>16</v>
          </cell>
          <cell r="F4726">
            <v>3492.94</v>
          </cell>
          <cell r="K4726">
            <v>13.8</v>
          </cell>
          <cell r="O4726">
            <v>359.91</v>
          </cell>
          <cell r="U4726">
            <v>41579</v>
          </cell>
        </row>
        <row r="4727">
          <cell r="C4727">
            <v>62</v>
          </cell>
          <cell r="F4727">
            <v>989.66</v>
          </cell>
          <cell r="K4727">
            <v>4.0999999999999996</v>
          </cell>
          <cell r="O4727">
            <v>106.74</v>
          </cell>
          <cell r="U4727">
            <v>41579</v>
          </cell>
        </row>
        <row r="4728">
          <cell r="C4728">
            <v>2</v>
          </cell>
          <cell r="F4728">
            <v>-4020.1</v>
          </cell>
          <cell r="K4728">
            <v>-48.63</v>
          </cell>
          <cell r="O4728">
            <v>-1377.59</v>
          </cell>
          <cell r="U4728">
            <v>41579</v>
          </cell>
        </row>
        <row r="4729">
          <cell r="C4729">
            <v>4</v>
          </cell>
          <cell r="F4729">
            <v>-598.20000000000005</v>
          </cell>
          <cell r="K4729">
            <v>-21.11</v>
          </cell>
          <cell r="O4729">
            <v>-528.88</v>
          </cell>
          <cell r="U4729">
            <v>41579</v>
          </cell>
        </row>
        <row r="4730">
          <cell r="C4730">
            <v>4</v>
          </cell>
          <cell r="F4730">
            <v>4845.71</v>
          </cell>
          <cell r="K4730">
            <v>60.99</v>
          </cell>
          <cell r="O4730">
            <v>1590.78</v>
          </cell>
          <cell r="U4730">
            <v>41579</v>
          </cell>
        </row>
        <row r="4731">
          <cell r="C4731">
            <v>62</v>
          </cell>
          <cell r="F4731">
            <v>4305.0600000000004</v>
          </cell>
          <cell r="K4731">
            <v>58.64</v>
          </cell>
          <cell r="O4731">
            <v>1529.58</v>
          </cell>
          <cell r="U4731">
            <v>41579</v>
          </cell>
        </row>
        <row r="4732">
          <cell r="C4732">
            <v>66</v>
          </cell>
          <cell r="F4732">
            <v>7872.12</v>
          </cell>
          <cell r="K4732">
            <v>101</v>
          </cell>
          <cell r="O4732">
            <v>2634.54</v>
          </cell>
          <cell r="U4732">
            <v>41579</v>
          </cell>
        </row>
        <row r="4733">
          <cell r="C4733">
            <v>66</v>
          </cell>
          <cell r="F4733">
            <v>10837.56</v>
          </cell>
          <cell r="K4733">
            <v>162.82</v>
          </cell>
          <cell r="O4733">
            <v>4246.96</v>
          </cell>
          <cell r="U4733">
            <v>41579</v>
          </cell>
        </row>
        <row r="4734">
          <cell r="C4734">
            <v>2</v>
          </cell>
          <cell r="F4734">
            <v>104035.88</v>
          </cell>
          <cell r="K4734">
            <v>1406.41</v>
          </cell>
          <cell r="O4734">
            <v>36793.019999999997</v>
          </cell>
          <cell r="U4734">
            <v>41579</v>
          </cell>
        </row>
        <row r="4735">
          <cell r="C4735">
            <v>4</v>
          </cell>
          <cell r="F4735">
            <v>5986.9</v>
          </cell>
          <cell r="K4735">
            <v>72.180000000000007</v>
          </cell>
          <cell r="O4735">
            <v>1882.65</v>
          </cell>
          <cell r="U4735">
            <v>41579</v>
          </cell>
        </row>
        <row r="4736">
          <cell r="C4736">
            <v>16</v>
          </cell>
          <cell r="F4736">
            <v>1861.82</v>
          </cell>
          <cell r="K4736">
            <v>19.809999999999999</v>
          </cell>
          <cell r="O4736">
            <v>516.91</v>
          </cell>
          <cell r="U4736">
            <v>41579</v>
          </cell>
        </row>
        <row r="4737">
          <cell r="C4737">
            <v>17</v>
          </cell>
          <cell r="F4737">
            <v>2178.91</v>
          </cell>
          <cell r="K4737">
            <v>22.58</v>
          </cell>
          <cell r="O4737">
            <v>588.87</v>
          </cell>
          <cell r="U4737">
            <v>41579</v>
          </cell>
        </row>
        <row r="4738">
          <cell r="C4738">
            <v>62</v>
          </cell>
          <cell r="F4738">
            <v>20204.55</v>
          </cell>
          <cell r="K4738">
            <v>289.07</v>
          </cell>
          <cell r="O4738">
            <v>7539.91</v>
          </cell>
          <cell r="U4738">
            <v>41579</v>
          </cell>
        </row>
        <row r="4739">
          <cell r="C4739">
            <v>64</v>
          </cell>
          <cell r="F4739">
            <v>17060.830000000002</v>
          </cell>
          <cell r="K4739">
            <v>285.49</v>
          </cell>
          <cell r="O4739">
            <v>7446.61</v>
          </cell>
          <cell r="U4739">
            <v>41579</v>
          </cell>
        </row>
        <row r="4740">
          <cell r="C4740">
            <v>66</v>
          </cell>
          <cell r="F4740">
            <v>7123.35</v>
          </cell>
          <cell r="K4740">
            <v>90.54</v>
          </cell>
          <cell r="O4740">
            <v>2361.7199999999998</v>
          </cell>
          <cell r="U4740">
            <v>41579</v>
          </cell>
        </row>
        <row r="4741">
          <cell r="C4741">
            <v>2</v>
          </cell>
          <cell r="F4741">
            <v>49.17</v>
          </cell>
          <cell r="K4741">
            <v>0.13</v>
          </cell>
          <cell r="O4741">
            <v>3.3</v>
          </cell>
          <cell r="U4741">
            <v>41579</v>
          </cell>
        </row>
        <row r="4742">
          <cell r="C4742">
            <v>62</v>
          </cell>
          <cell r="F4742">
            <v>990.17</v>
          </cell>
          <cell r="K4742">
            <v>4.2</v>
          </cell>
          <cell r="O4742">
            <v>109.62</v>
          </cell>
          <cell r="U4742">
            <v>41579</v>
          </cell>
        </row>
        <row r="4743">
          <cell r="C4743">
            <v>2</v>
          </cell>
          <cell r="F4743">
            <v>65869.17</v>
          </cell>
          <cell r="K4743">
            <v>617.36</v>
          </cell>
          <cell r="O4743">
            <v>16102.74</v>
          </cell>
          <cell r="U4743">
            <v>41579</v>
          </cell>
        </row>
        <row r="4744">
          <cell r="C4744">
            <v>62</v>
          </cell>
          <cell r="F4744">
            <v>5087.59</v>
          </cell>
          <cell r="K4744">
            <v>57.12</v>
          </cell>
          <cell r="O4744">
            <v>1489.98</v>
          </cell>
          <cell r="U4744">
            <v>41579</v>
          </cell>
        </row>
        <row r="4745">
          <cell r="C4745">
            <v>2</v>
          </cell>
          <cell r="F4745">
            <v>370.05</v>
          </cell>
          <cell r="K4745">
            <v>1.52</v>
          </cell>
          <cell r="O4745">
            <v>39.549999999999997</v>
          </cell>
          <cell r="U4745">
            <v>41579</v>
          </cell>
        </row>
        <row r="4746">
          <cell r="C4746">
            <v>2</v>
          </cell>
          <cell r="F4746">
            <v>41000</v>
          </cell>
          <cell r="K4746">
            <v>399.16</v>
          </cell>
          <cell r="O4746">
            <v>11062.13</v>
          </cell>
          <cell r="U4746">
            <v>41579</v>
          </cell>
        </row>
        <row r="4747">
          <cell r="C4747">
            <v>2</v>
          </cell>
          <cell r="F4747">
            <v>14277.66</v>
          </cell>
          <cell r="K4747">
            <v>117.11</v>
          </cell>
          <cell r="O4747">
            <v>2527.27</v>
          </cell>
          <cell r="U4747">
            <v>41579</v>
          </cell>
        </row>
        <row r="4748">
          <cell r="C4748">
            <v>62</v>
          </cell>
          <cell r="F4748">
            <v>1267.4100000000001</v>
          </cell>
          <cell r="K4748">
            <v>0</v>
          </cell>
          <cell r="O4748">
            <v>694.78</v>
          </cell>
          <cell r="U4748">
            <v>41579</v>
          </cell>
        </row>
        <row r="4749">
          <cell r="C4749">
            <v>64</v>
          </cell>
          <cell r="F4749">
            <v>-139.69</v>
          </cell>
          <cell r="K4749">
            <v>0</v>
          </cell>
          <cell r="O4749">
            <v>-361.89</v>
          </cell>
          <cell r="U4749">
            <v>41579</v>
          </cell>
        </row>
        <row r="4750">
          <cell r="C4750">
            <v>62</v>
          </cell>
          <cell r="F4750">
            <v>-6964.37</v>
          </cell>
          <cell r="K4750">
            <v>-85.64</v>
          </cell>
          <cell r="O4750">
            <v>-2233.9499999999998</v>
          </cell>
          <cell r="U4750">
            <v>41579</v>
          </cell>
        </row>
        <row r="4751">
          <cell r="C4751">
            <v>92</v>
          </cell>
          <cell r="F4751">
            <v>-10158.98</v>
          </cell>
          <cell r="K4751">
            <v>0</v>
          </cell>
          <cell r="O4751">
            <v>0</v>
          </cell>
          <cell r="U4751">
            <v>41579</v>
          </cell>
        </row>
        <row r="4752">
          <cell r="C4752">
            <v>94</v>
          </cell>
          <cell r="F4752">
            <v>-11891.77</v>
          </cell>
          <cell r="K4752">
            <v>0</v>
          </cell>
          <cell r="O4752">
            <v>0</v>
          </cell>
          <cell r="U4752">
            <v>41579</v>
          </cell>
        </row>
        <row r="4753">
          <cell r="C4753">
            <v>96</v>
          </cell>
          <cell r="F4753">
            <v>-291.67</v>
          </cell>
          <cell r="K4753">
            <v>0</v>
          </cell>
          <cell r="O4753">
            <v>0</v>
          </cell>
          <cell r="U4753">
            <v>41579</v>
          </cell>
        </row>
        <row r="4754">
          <cell r="C4754">
            <v>62</v>
          </cell>
          <cell r="F4754">
            <v>626387.23</v>
          </cell>
          <cell r="K4754">
            <v>16104.74</v>
          </cell>
          <cell r="O4754">
            <v>420069.15</v>
          </cell>
          <cell r="U4754">
            <v>41579</v>
          </cell>
        </row>
        <row r="4755">
          <cell r="C4755">
            <v>64</v>
          </cell>
          <cell r="F4755">
            <v>769075.33</v>
          </cell>
          <cell r="K4755">
            <v>19785.86</v>
          </cell>
          <cell r="O4755">
            <v>516085.65</v>
          </cell>
          <cell r="U4755">
            <v>41579</v>
          </cell>
        </row>
        <row r="4756">
          <cell r="C4756">
            <v>66</v>
          </cell>
          <cell r="F4756">
            <v>48227.02</v>
          </cell>
          <cell r="K4756">
            <v>1234.1500000000001</v>
          </cell>
          <cell r="O4756">
            <v>32191.119999999999</v>
          </cell>
          <cell r="U4756">
            <v>41579</v>
          </cell>
        </row>
        <row r="4757">
          <cell r="C4757">
            <v>68</v>
          </cell>
          <cell r="F4757">
            <v>5428.39</v>
          </cell>
          <cell r="K4757">
            <v>139.84</v>
          </cell>
          <cell r="O4757">
            <v>3647.43</v>
          </cell>
          <cell r="U4757">
            <v>41579</v>
          </cell>
        </row>
        <row r="4758">
          <cell r="C4758">
            <v>64</v>
          </cell>
          <cell r="F4758">
            <v>62889.05</v>
          </cell>
          <cell r="K4758">
            <v>852.92</v>
          </cell>
          <cell r="O4758">
            <v>22247.05</v>
          </cell>
          <cell r="U4758">
            <v>41579</v>
          </cell>
        </row>
        <row r="4759">
          <cell r="C4759">
            <v>2</v>
          </cell>
          <cell r="F4759">
            <v>20319.63</v>
          </cell>
          <cell r="K4759">
            <v>280.52</v>
          </cell>
          <cell r="O4759">
            <v>7316.94</v>
          </cell>
          <cell r="U4759">
            <v>41579</v>
          </cell>
        </row>
        <row r="4760">
          <cell r="C4760">
            <v>16</v>
          </cell>
          <cell r="F4760">
            <v>24.66</v>
          </cell>
          <cell r="K4760">
            <v>0</v>
          </cell>
          <cell r="O4760">
            <v>0</v>
          </cell>
          <cell r="U4760">
            <v>41579</v>
          </cell>
        </row>
        <row r="4761">
          <cell r="C4761">
            <v>62</v>
          </cell>
          <cell r="F4761">
            <v>857492.19</v>
          </cell>
          <cell r="K4761">
            <v>6458.65</v>
          </cell>
          <cell r="O4761">
            <v>168464.43</v>
          </cell>
          <cell r="U4761">
            <v>41579</v>
          </cell>
        </row>
        <row r="4762">
          <cell r="C4762">
            <v>64</v>
          </cell>
          <cell r="F4762">
            <v>1070572.28</v>
          </cell>
          <cell r="K4762">
            <v>7902.03</v>
          </cell>
          <cell r="O4762">
            <v>206112.77</v>
          </cell>
          <cell r="U4762">
            <v>41579</v>
          </cell>
        </row>
        <row r="4763">
          <cell r="C4763">
            <v>66</v>
          </cell>
          <cell r="F4763">
            <v>117638.96</v>
          </cell>
          <cell r="K4763">
            <v>703.35</v>
          </cell>
          <cell r="O4763">
            <v>18345.48</v>
          </cell>
          <cell r="U4763">
            <v>41579</v>
          </cell>
        </row>
        <row r="4764">
          <cell r="C4764">
            <v>68</v>
          </cell>
          <cell r="F4764">
            <v>5381.58</v>
          </cell>
          <cell r="K4764">
            <v>46.88</v>
          </cell>
          <cell r="O4764">
            <v>1222.79</v>
          </cell>
          <cell r="U4764">
            <v>41579</v>
          </cell>
        </row>
        <row r="4765">
          <cell r="C4765">
            <v>62</v>
          </cell>
          <cell r="F4765">
            <v>8963.7099999999991</v>
          </cell>
          <cell r="K4765">
            <v>226.41</v>
          </cell>
          <cell r="O4765">
            <v>5905.66</v>
          </cell>
          <cell r="U4765">
            <v>41579</v>
          </cell>
        </row>
        <row r="4766">
          <cell r="C4766">
            <v>64</v>
          </cell>
          <cell r="F4766">
            <v>63497.09</v>
          </cell>
          <cell r="K4766">
            <v>1602.19</v>
          </cell>
          <cell r="O4766">
            <v>41790.839999999997</v>
          </cell>
          <cell r="U4766">
            <v>41579</v>
          </cell>
        </row>
        <row r="4767">
          <cell r="C4767">
            <v>66</v>
          </cell>
          <cell r="F4767">
            <v>4383.74</v>
          </cell>
          <cell r="K4767">
            <v>112.93</v>
          </cell>
          <cell r="O4767">
            <v>2945.51</v>
          </cell>
          <cell r="U4767">
            <v>41579</v>
          </cell>
        </row>
        <row r="4768">
          <cell r="C4768">
            <v>62</v>
          </cell>
          <cell r="F4768">
            <v>12025.43</v>
          </cell>
          <cell r="K4768">
            <v>82.15</v>
          </cell>
          <cell r="O4768">
            <v>2142.6799999999998</v>
          </cell>
          <cell r="U4768">
            <v>41579</v>
          </cell>
        </row>
        <row r="4769">
          <cell r="C4769">
            <v>64</v>
          </cell>
          <cell r="F4769">
            <v>58412.39</v>
          </cell>
          <cell r="K4769">
            <v>468.05</v>
          </cell>
          <cell r="O4769">
            <v>12208.45</v>
          </cell>
          <cell r="U4769">
            <v>41579</v>
          </cell>
        </row>
        <row r="4770">
          <cell r="C4770">
            <v>66</v>
          </cell>
          <cell r="F4770">
            <v>9748.4699999999993</v>
          </cell>
          <cell r="K4770">
            <v>61.9</v>
          </cell>
          <cell r="O4770">
            <v>1614.53</v>
          </cell>
          <cell r="U4770">
            <v>41579</v>
          </cell>
        </row>
        <row r="4771">
          <cell r="C4771">
            <v>66</v>
          </cell>
          <cell r="F4771">
            <v>3805.73</v>
          </cell>
          <cell r="K4771">
            <v>98.04</v>
          </cell>
          <cell r="O4771">
            <v>2557.14</v>
          </cell>
          <cell r="U4771">
            <v>41579</v>
          </cell>
        </row>
        <row r="4772">
          <cell r="C4772">
            <v>66</v>
          </cell>
          <cell r="F4772">
            <v>7370.27</v>
          </cell>
          <cell r="K4772">
            <v>50.94</v>
          </cell>
          <cell r="O4772">
            <v>1328.67</v>
          </cell>
          <cell r="U4772">
            <v>41579</v>
          </cell>
        </row>
        <row r="4773">
          <cell r="C4773">
            <v>62</v>
          </cell>
          <cell r="F4773">
            <v>-415.45</v>
          </cell>
          <cell r="K4773">
            <v>0</v>
          </cell>
          <cell r="O4773">
            <v>0</v>
          </cell>
          <cell r="U4773">
            <v>41579</v>
          </cell>
        </row>
        <row r="4774">
          <cell r="C4774">
            <v>66</v>
          </cell>
          <cell r="F4774">
            <v>-1866.67</v>
          </cell>
          <cell r="K4774">
            <v>0</v>
          </cell>
          <cell r="O4774">
            <v>0</v>
          </cell>
          <cell r="U4774">
            <v>41579</v>
          </cell>
        </row>
        <row r="4775">
          <cell r="C4775">
            <v>94</v>
          </cell>
          <cell r="F4775">
            <v>-5548.57</v>
          </cell>
          <cell r="K4775">
            <v>0</v>
          </cell>
          <cell r="O4775">
            <v>0</v>
          </cell>
          <cell r="U4775">
            <v>41579</v>
          </cell>
        </row>
        <row r="4776">
          <cell r="C4776">
            <v>98</v>
          </cell>
          <cell r="F4776">
            <v>-3677.75</v>
          </cell>
          <cell r="K4776">
            <v>0</v>
          </cell>
          <cell r="O4776">
            <v>0</v>
          </cell>
          <cell r="U4776">
            <v>41579</v>
          </cell>
        </row>
        <row r="4777">
          <cell r="C4777">
            <v>62</v>
          </cell>
          <cell r="F4777">
            <v>507121.85</v>
          </cell>
          <cell r="K4777">
            <v>13048.31</v>
          </cell>
          <cell r="O4777">
            <v>340346.14</v>
          </cell>
          <cell r="U4777">
            <v>41579</v>
          </cell>
        </row>
        <row r="4778">
          <cell r="C4778">
            <v>64</v>
          </cell>
          <cell r="F4778">
            <v>501262.45</v>
          </cell>
          <cell r="K4778">
            <v>12907.38</v>
          </cell>
          <cell r="O4778">
            <v>336670.8</v>
          </cell>
          <cell r="U4778">
            <v>41579</v>
          </cell>
        </row>
        <row r="4779">
          <cell r="C4779">
            <v>66</v>
          </cell>
          <cell r="F4779">
            <v>178728.06</v>
          </cell>
          <cell r="K4779">
            <v>4550.24</v>
          </cell>
          <cell r="O4779">
            <v>118686.47</v>
          </cell>
          <cell r="U4779">
            <v>41579</v>
          </cell>
        </row>
        <row r="4780">
          <cell r="C4780">
            <v>67</v>
          </cell>
          <cell r="F4780">
            <v>7682.82</v>
          </cell>
          <cell r="K4780">
            <v>180.07</v>
          </cell>
          <cell r="O4780">
            <v>4696.91</v>
          </cell>
          <cell r="U4780">
            <v>41579</v>
          </cell>
        </row>
        <row r="4781">
          <cell r="C4781">
            <v>68</v>
          </cell>
          <cell r="F4781">
            <v>22374.2</v>
          </cell>
          <cell r="K4781">
            <v>575.79999999999995</v>
          </cell>
          <cell r="O4781">
            <v>15018.79</v>
          </cell>
          <cell r="U4781">
            <v>41579</v>
          </cell>
        </row>
        <row r="4782">
          <cell r="C4782">
            <v>62</v>
          </cell>
          <cell r="F4782">
            <v>575295.72</v>
          </cell>
          <cell r="K4782">
            <v>4679.3599999999997</v>
          </cell>
          <cell r="O4782">
            <v>122054.37</v>
          </cell>
          <cell r="U4782">
            <v>41579</v>
          </cell>
        </row>
        <row r="4783">
          <cell r="C4783">
            <v>64</v>
          </cell>
          <cell r="F4783">
            <v>571928.39</v>
          </cell>
          <cell r="K4783">
            <v>4616.17</v>
          </cell>
          <cell r="O4783">
            <v>120406.09</v>
          </cell>
          <cell r="U4783">
            <v>41579</v>
          </cell>
        </row>
        <row r="4784">
          <cell r="C4784">
            <v>66</v>
          </cell>
          <cell r="F4784">
            <v>232459.9</v>
          </cell>
          <cell r="K4784">
            <v>1507.86</v>
          </cell>
          <cell r="O4784">
            <v>39329.97</v>
          </cell>
          <cell r="U4784">
            <v>41579</v>
          </cell>
        </row>
        <row r="4785">
          <cell r="C4785">
            <v>67</v>
          </cell>
          <cell r="F4785">
            <v>429.88</v>
          </cell>
          <cell r="K4785">
            <v>0.99</v>
          </cell>
          <cell r="O4785">
            <v>25.82</v>
          </cell>
          <cell r="U4785">
            <v>41579</v>
          </cell>
        </row>
        <row r="4786">
          <cell r="C4786">
            <v>68</v>
          </cell>
          <cell r="F4786">
            <v>27051.87</v>
          </cell>
          <cell r="K4786">
            <v>234.78</v>
          </cell>
          <cell r="O4786">
            <v>6123.79</v>
          </cell>
          <cell r="U4786">
            <v>41579</v>
          </cell>
        </row>
        <row r="4787">
          <cell r="C4787">
            <v>64</v>
          </cell>
          <cell r="F4787">
            <v>32644.79</v>
          </cell>
          <cell r="K4787">
            <v>0</v>
          </cell>
          <cell r="O4787">
            <v>20911.150000000001</v>
          </cell>
          <cell r="U4787">
            <v>41579</v>
          </cell>
        </row>
        <row r="4788">
          <cell r="C4788">
            <v>2</v>
          </cell>
          <cell r="F4788">
            <v>25147.77</v>
          </cell>
          <cell r="K4788">
            <v>381.33</v>
          </cell>
          <cell r="O4788">
            <v>9949.11</v>
          </cell>
          <cell r="U4788">
            <v>41579</v>
          </cell>
        </row>
        <row r="4789">
          <cell r="C4789">
            <v>4</v>
          </cell>
          <cell r="F4789">
            <v>497.82</v>
          </cell>
          <cell r="K4789">
            <v>7.58</v>
          </cell>
          <cell r="O4789">
            <v>197.76</v>
          </cell>
          <cell r="U4789">
            <v>41579</v>
          </cell>
        </row>
        <row r="4790">
          <cell r="C4790">
            <v>16</v>
          </cell>
          <cell r="F4790">
            <v>30916.97</v>
          </cell>
          <cell r="K4790">
            <v>481.49</v>
          </cell>
          <cell r="O4790">
            <v>12558.71</v>
          </cell>
          <cell r="U4790">
            <v>41579</v>
          </cell>
        </row>
        <row r="4791">
          <cell r="C4791">
            <v>66</v>
          </cell>
          <cell r="F4791">
            <v>76633.539999999994</v>
          </cell>
          <cell r="K4791">
            <v>1205.54</v>
          </cell>
          <cell r="O4791">
            <v>31301.96</v>
          </cell>
          <cell r="U4791">
            <v>41579</v>
          </cell>
        </row>
        <row r="4792">
          <cell r="C4792">
            <v>4</v>
          </cell>
          <cell r="F4792">
            <v>8.86</v>
          </cell>
          <cell r="K4792">
            <v>0.09</v>
          </cell>
          <cell r="O4792">
            <v>2.4700000000000002</v>
          </cell>
          <cell r="U4792">
            <v>41579</v>
          </cell>
        </row>
        <row r="4793">
          <cell r="C4793">
            <v>16</v>
          </cell>
          <cell r="F4793">
            <v>101.4</v>
          </cell>
          <cell r="K4793">
            <v>0.98</v>
          </cell>
          <cell r="O4793">
            <v>25.5</v>
          </cell>
          <cell r="U4793">
            <v>41579</v>
          </cell>
        </row>
        <row r="4794">
          <cell r="C4794">
            <v>2</v>
          </cell>
          <cell r="F4794">
            <v>43725.96</v>
          </cell>
          <cell r="K4794">
            <v>533.61</v>
          </cell>
          <cell r="O4794">
            <v>13917.4</v>
          </cell>
          <cell r="U4794">
            <v>41579</v>
          </cell>
        </row>
        <row r="4795">
          <cell r="C4795">
            <v>15</v>
          </cell>
          <cell r="F4795">
            <v>3</v>
          </cell>
          <cell r="K4795">
            <v>0</v>
          </cell>
          <cell r="O4795">
            <v>0</v>
          </cell>
          <cell r="U4795">
            <v>41579</v>
          </cell>
        </row>
        <row r="4796">
          <cell r="C4796">
            <v>16</v>
          </cell>
          <cell r="F4796">
            <v>1380.17</v>
          </cell>
          <cell r="K4796">
            <v>15.63</v>
          </cell>
          <cell r="O4796">
            <v>407</v>
          </cell>
          <cell r="U4796">
            <v>41579</v>
          </cell>
        </row>
        <row r="4797">
          <cell r="C4797">
            <v>2</v>
          </cell>
          <cell r="F4797">
            <v>227.24</v>
          </cell>
          <cell r="K4797">
            <v>0</v>
          </cell>
          <cell r="O4797">
            <v>0</v>
          </cell>
          <cell r="U4797">
            <v>41579</v>
          </cell>
        </row>
        <row r="4798">
          <cell r="C4798">
            <v>62</v>
          </cell>
          <cell r="F4798">
            <v>1546.08</v>
          </cell>
          <cell r="K4798">
            <v>0</v>
          </cell>
          <cell r="O4798">
            <v>0</v>
          </cell>
          <cell r="U4798">
            <v>41579</v>
          </cell>
        </row>
        <row r="4799">
          <cell r="C4799">
            <v>64</v>
          </cell>
          <cell r="F4799">
            <v>247.19</v>
          </cell>
          <cell r="K4799">
            <v>0</v>
          </cell>
          <cell r="O4799">
            <v>0</v>
          </cell>
          <cell r="U4799">
            <v>41579</v>
          </cell>
        </row>
        <row r="4800">
          <cell r="C4800">
            <v>66</v>
          </cell>
          <cell r="F4800">
            <v>87.12</v>
          </cell>
          <cell r="K4800">
            <v>0</v>
          </cell>
          <cell r="O4800">
            <v>0</v>
          </cell>
          <cell r="U4800">
            <v>41579</v>
          </cell>
        </row>
        <row r="4801">
          <cell r="C4801">
            <v>2</v>
          </cell>
          <cell r="F4801">
            <v>130</v>
          </cell>
          <cell r="K4801">
            <v>0</v>
          </cell>
          <cell r="O4801">
            <v>0</v>
          </cell>
          <cell r="U4801">
            <v>41579</v>
          </cell>
        </row>
        <row r="4802">
          <cell r="C4802">
            <v>4</v>
          </cell>
          <cell r="F4802">
            <v>26</v>
          </cell>
          <cell r="K4802">
            <v>0</v>
          </cell>
          <cell r="O4802">
            <v>0</v>
          </cell>
          <cell r="U4802">
            <v>41579</v>
          </cell>
        </row>
        <row r="4803">
          <cell r="C4803">
            <v>16</v>
          </cell>
          <cell r="F4803">
            <v>13</v>
          </cell>
          <cell r="K4803">
            <v>0</v>
          </cell>
          <cell r="O4803">
            <v>0</v>
          </cell>
          <cell r="U4803">
            <v>41579</v>
          </cell>
        </row>
        <row r="4804">
          <cell r="C4804">
            <v>62</v>
          </cell>
          <cell r="F4804">
            <v>130</v>
          </cell>
          <cell r="K4804">
            <v>0</v>
          </cell>
          <cell r="O4804">
            <v>0</v>
          </cell>
          <cell r="U4804">
            <v>41579</v>
          </cell>
        </row>
        <row r="4805">
          <cell r="C4805">
            <v>64</v>
          </cell>
          <cell r="F4805">
            <v>52</v>
          </cell>
          <cell r="K4805">
            <v>0</v>
          </cell>
          <cell r="O4805">
            <v>0</v>
          </cell>
          <cell r="U4805">
            <v>41579</v>
          </cell>
        </row>
        <row r="4806">
          <cell r="C4806">
            <v>66</v>
          </cell>
          <cell r="F4806">
            <v>78</v>
          </cell>
          <cell r="K4806">
            <v>0</v>
          </cell>
          <cell r="O4806">
            <v>0</v>
          </cell>
          <cell r="U4806">
            <v>41579</v>
          </cell>
        </row>
        <row r="4807">
          <cell r="C4807">
            <v>68</v>
          </cell>
          <cell r="F4807">
            <v>13</v>
          </cell>
          <cell r="K4807">
            <v>0</v>
          </cell>
          <cell r="O4807">
            <v>0</v>
          </cell>
          <cell r="U4807">
            <v>41579</v>
          </cell>
        </row>
        <row r="4808">
          <cell r="C4808">
            <v>62</v>
          </cell>
          <cell r="F4808">
            <v>12985.88</v>
          </cell>
          <cell r="K4808">
            <v>0</v>
          </cell>
          <cell r="O4808">
            <v>0</v>
          </cell>
          <cell r="U4808">
            <v>41579</v>
          </cell>
        </row>
        <row r="4809">
          <cell r="C4809">
            <v>64</v>
          </cell>
          <cell r="F4809">
            <v>3250</v>
          </cell>
          <cell r="K4809">
            <v>0</v>
          </cell>
          <cell r="O4809">
            <v>0</v>
          </cell>
          <cell r="U4809">
            <v>41579</v>
          </cell>
        </row>
        <row r="4810">
          <cell r="C4810">
            <v>66</v>
          </cell>
          <cell r="F4810">
            <v>13806</v>
          </cell>
          <cell r="K4810">
            <v>0</v>
          </cell>
          <cell r="O4810">
            <v>0</v>
          </cell>
          <cell r="U4810">
            <v>41579</v>
          </cell>
        </row>
        <row r="4811">
          <cell r="C4811">
            <v>1</v>
          </cell>
          <cell r="F4811">
            <v>20.51</v>
          </cell>
          <cell r="K4811">
            <v>0.17</v>
          </cell>
          <cell r="O4811">
            <v>4.4800000000000004</v>
          </cell>
          <cell r="U4811">
            <v>41579</v>
          </cell>
        </row>
        <row r="4812">
          <cell r="C4812">
            <v>2</v>
          </cell>
          <cell r="F4812">
            <v>287.14</v>
          </cell>
          <cell r="K4812">
            <v>2.38</v>
          </cell>
          <cell r="O4812">
            <v>62.72</v>
          </cell>
          <cell r="U4812">
            <v>41579</v>
          </cell>
        </row>
        <row r="4813">
          <cell r="C4813">
            <v>16</v>
          </cell>
          <cell r="F4813">
            <v>451.22</v>
          </cell>
          <cell r="K4813">
            <v>3.74</v>
          </cell>
          <cell r="O4813">
            <v>98.56</v>
          </cell>
          <cell r="U4813">
            <v>41579</v>
          </cell>
        </row>
        <row r="4814">
          <cell r="C4814">
            <v>0</v>
          </cell>
          <cell r="F4814">
            <v>1382.21</v>
          </cell>
          <cell r="K4814">
            <v>6.89</v>
          </cell>
          <cell r="O4814">
            <v>188.79</v>
          </cell>
          <cell r="U4814">
            <v>41579</v>
          </cell>
        </row>
        <row r="4815">
          <cell r="C4815">
            <v>1</v>
          </cell>
          <cell r="F4815">
            <v>117.96</v>
          </cell>
          <cell r="K4815">
            <v>0.52</v>
          </cell>
          <cell r="O4815">
            <v>14.3</v>
          </cell>
          <cell r="U4815">
            <v>41579</v>
          </cell>
        </row>
        <row r="4816">
          <cell r="C4816">
            <v>2</v>
          </cell>
          <cell r="F4816">
            <v>275.13</v>
          </cell>
          <cell r="K4816">
            <v>1.28</v>
          </cell>
          <cell r="O4816">
            <v>35.200000000000003</v>
          </cell>
          <cell r="U4816">
            <v>41579</v>
          </cell>
        </row>
        <row r="4817">
          <cell r="C4817">
            <v>4</v>
          </cell>
          <cell r="F4817">
            <v>7.97</v>
          </cell>
          <cell r="K4817">
            <v>0.04</v>
          </cell>
          <cell r="O4817">
            <v>1.1000000000000001</v>
          </cell>
          <cell r="U4817">
            <v>41579</v>
          </cell>
        </row>
        <row r="4818">
          <cell r="C4818">
            <v>16</v>
          </cell>
          <cell r="F4818">
            <v>18.809999999999999</v>
          </cell>
          <cell r="K4818">
            <v>0.08</v>
          </cell>
          <cell r="O4818">
            <v>2.2000000000000002</v>
          </cell>
          <cell r="U4818">
            <v>41579</v>
          </cell>
        </row>
        <row r="4819">
          <cell r="C4819">
            <v>0</v>
          </cell>
          <cell r="F4819">
            <v>11.39</v>
          </cell>
          <cell r="K4819">
            <v>0.04</v>
          </cell>
          <cell r="O4819">
            <v>1.1299999999999999</v>
          </cell>
          <cell r="U4819">
            <v>41579</v>
          </cell>
        </row>
        <row r="4820">
          <cell r="C4820">
            <v>1</v>
          </cell>
          <cell r="F4820">
            <v>1034.23</v>
          </cell>
          <cell r="K4820">
            <v>4.0999999999999996</v>
          </cell>
          <cell r="O4820">
            <v>115.11</v>
          </cell>
          <cell r="U4820">
            <v>41579</v>
          </cell>
        </row>
        <row r="4821">
          <cell r="C4821">
            <v>2</v>
          </cell>
          <cell r="F4821">
            <v>562.47</v>
          </cell>
          <cell r="K4821">
            <v>2.63</v>
          </cell>
          <cell r="O4821">
            <v>73.39</v>
          </cell>
          <cell r="U4821">
            <v>41579</v>
          </cell>
        </row>
        <row r="4822">
          <cell r="C4822">
            <v>15</v>
          </cell>
          <cell r="F4822">
            <v>89.43</v>
          </cell>
          <cell r="K4822">
            <v>0.83</v>
          </cell>
          <cell r="O4822">
            <v>21.59</v>
          </cell>
          <cell r="U4822">
            <v>41579</v>
          </cell>
        </row>
        <row r="4823">
          <cell r="C4823">
            <v>15</v>
          </cell>
          <cell r="F4823">
            <v>680.41</v>
          </cell>
          <cell r="K4823">
            <v>3.3</v>
          </cell>
          <cell r="O4823">
            <v>86.19</v>
          </cell>
          <cell r="U4823">
            <v>41579</v>
          </cell>
        </row>
        <row r="4824">
          <cell r="C4824">
            <v>15</v>
          </cell>
          <cell r="F4824">
            <v>5728.03</v>
          </cell>
          <cell r="K4824">
            <v>41.76</v>
          </cell>
          <cell r="O4824">
            <v>975.17</v>
          </cell>
          <cell r="U4824">
            <v>41579</v>
          </cell>
        </row>
        <row r="4825">
          <cell r="C4825">
            <v>15</v>
          </cell>
          <cell r="F4825">
            <v>36.07</v>
          </cell>
          <cell r="K4825">
            <v>0.35</v>
          </cell>
          <cell r="O4825">
            <v>9.01</v>
          </cell>
          <cell r="U4825">
            <v>41579</v>
          </cell>
        </row>
        <row r="4826">
          <cell r="C4826">
            <v>0</v>
          </cell>
          <cell r="F4826">
            <v>462.15</v>
          </cell>
          <cell r="K4826">
            <v>4.38</v>
          </cell>
          <cell r="O4826">
            <v>115.97</v>
          </cell>
          <cell r="U4826">
            <v>41579</v>
          </cell>
        </row>
        <row r="4827">
          <cell r="C4827">
            <v>1</v>
          </cell>
          <cell r="F4827">
            <v>493.29</v>
          </cell>
          <cell r="K4827">
            <v>4.7699999999999996</v>
          </cell>
          <cell r="O4827">
            <v>127</v>
          </cell>
          <cell r="U4827">
            <v>41579</v>
          </cell>
        </row>
        <row r="4828">
          <cell r="C4828">
            <v>2</v>
          </cell>
          <cell r="F4828">
            <v>13671.56</v>
          </cell>
          <cell r="K4828">
            <v>137.66</v>
          </cell>
          <cell r="O4828">
            <v>3651.52</v>
          </cell>
          <cell r="U4828">
            <v>41579</v>
          </cell>
        </row>
        <row r="4829">
          <cell r="C4829">
            <v>4</v>
          </cell>
          <cell r="F4829">
            <v>798.75</v>
          </cell>
          <cell r="K4829">
            <v>8.34</v>
          </cell>
          <cell r="O4829">
            <v>223.32</v>
          </cell>
          <cell r="U4829">
            <v>41579</v>
          </cell>
        </row>
        <row r="4830">
          <cell r="C4830">
            <v>15</v>
          </cell>
          <cell r="F4830">
            <v>12.76</v>
          </cell>
          <cell r="K4830">
            <v>0.09</v>
          </cell>
          <cell r="O4830">
            <v>2.33</v>
          </cell>
          <cell r="U4830">
            <v>41579</v>
          </cell>
        </row>
        <row r="4831">
          <cell r="C4831">
            <v>16</v>
          </cell>
          <cell r="F4831">
            <v>3611.14</v>
          </cell>
          <cell r="K4831">
            <v>36.520000000000003</v>
          </cell>
          <cell r="O4831">
            <v>972.02</v>
          </cell>
          <cell r="U4831">
            <v>41579</v>
          </cell>
        </row>
        <row r="4832">
          <cell r="C4832">
            <v>17</v>
          </cell>
          <cell r="F4832">
            <v>41.6</v>
          </cell>
          <cell r="K4832">
            <v>0.35</v>
          </cell>
          <cell r="O4832">
            <v>9.2200000000000006</v>
          </cell>
          <cell r="U4832">
            <v>41579</v>
          </cell>
        </row>
        <row r="4833">
          <cell r="C4833">
            <v>18</v>
          </cell>
          <cell r="F4833">
            <v>99.28</v>
          </cell>
          <cell r="K4833">
            <v>0.87</v>
          </cell>
          <cell r="O4833">
            <v>23</v>
          </cell>
          <cell r="U4833">
            <v>41579</v>
          </cell>
        </row>
        <row r="4834">
          <cell r="C4834">
            <v>2</v>
          </cell>
          <cell r="F4834">
            <v>-16.21</v>
          </cell>
          <cell r="K4834">
            <v>-0.3</v>
          </cell>
          <cell r="O4834">
            <v>-4.5599999999999996</v>
          </cell>
          <cell r="U4834">
            <v>41579</v>
          </cell>
        </row>
        <row r="4835">
          <cell r="C4835">
            <v>16</v>
          </cell>
          <cell r="F4835">
            <v>-32.159999999999997</v>
          </cell>
          <cell r="K4835">
            <v>-0.34</v>
          </cell>
          <cell r="O4835">
            <v>-9.1199999999999992</v>
          </cell>
          <cell r="U4835">
            <v>41579</v>
          </cell>
        </row>
        <row r="4836">
          <cell r="C4836">
            <v>0</v>
          </cell>
          <cell r="F4836">
            <v>9333.14</v>
          </cell>
          <cell r="K4836">
            <v>58.33</v>
          </cell>
          <cell r="O4836">
            <v>1615.44</v>
          </cell>
          <cell r="U4836">
            <v>41579</v>
          </cell>
        </row>
        <row r="4837">
          <cell r="C4837">
            <v>1</v>
          </cell>
          <cell r="F4837">
            <v>4364.78</v>
          </cell>
          <cell r="K4837">
            <v>24.03</v>
          </cell>
          <cell r="O4837">
            <v>643.1</v>
          </cell>
          <cell r="U4837">
            <v>41579</v>
          </cell>
        </row>
        <row r="4838">
          <cell r="C4838">
            <v>2</v>
          </cell>
          <cell r="F4838">
            <v>11159.92</v>
          </cell>
          <cell r="K4838">
            <v>89.08</v>
          </cell>
          <cell r="O4838">
            <v>2350.89</v>
          </cell>
          <cell r="U4838">
            <v>41579</v>
          </cell>
        </row>
        <row r="4839">
          <cell r="C4839">
            <v>4</v>
          </cell>
          <cell r="F4839">
            <v>1163.74</v>
          </cell>
          <cell r="K4839">
            <v>10.44</v>
          </cell>
          <cell r="O4839">
            <v>273.58</v>
          </cell>
          <cell r="U4839">
            <v>41579</v>
          </cell>
        </row>
        <row r="4840">
          <cell r="C4840">
            <v>15</v>
          </cell>
          <cell r="F4840">
            <v>63.81</v>
          </cell>
          <cell r="K4840">
            <v>0.12</v>
          </cell>
          <cell r="O4840">
            <v>3.39</v>
          </cell>
          <cell r="U4840">
            <v>41579</v>
          </cell>
        </row>
        <row r="4841">
          <cell r="C4841">
            <v>16</v>
          </cell>
          <cell r="F4841">
            <v>2035.11</v>
          </cell>
          <cell r="K4841">
            <v>13.93</v>
          </cell>
          <cell r="O4841">
            <v>365.39</v>
          </cell>
          <cell r="U4841">
            <v>41579</v>
          </cell>
        </row>
        <row r="4842">
          <cell r="C4842">
            <v>17</v>
          </cell>
          <cell r="F4842">
            <v>15.7</v>
          </cell>
          <cell r="K4842">
            <v>0.08</v>
          </cell>
          <cell r="O4842">
            <v>2.2599999999999998</v>
          </cell>
          <cell r="U4842">
            <v>41579</v>
          </cell>
        </row>
        <row r="4843">
          <cell r="C4843">
            <v>18</v>
          </cell>
          <cell r="F4843">
            <v>21.33</v>
          </cell>
          <cell r="K4843">
            <v>0.15</v>
          </cell>
          <cell r="O4843">
            <v>3.9</v>
          </cell>
          <cell r="U4843">
            <v>41579</v>
          </cell>
        </row>
        <row r="4844">
          <cell r="C4844">
            <v>0</v>
          </cell>
          <cell r="F4844">
            <v>-27.05</v>
          </cell>
          <cell r="K4844">
            <v>-0.15</v>
          </cell>
          <cell r="O4844">
            <v>-4.21</v>
          </cell>
          <cell r="U4844">
            <v>41579</v>
          </cell>
        </row>
        <row r="4845">
          <cell r="C4845">
            <v>1</v>
          </cell>
          <cell r="F4845">
            <v>109.52</v>
          </cell>
          <cell r="K4845">
            <v>0.56000000000000005</v>
          </cell>
          <cell r="O4845">
            <v>15.6</v>
          </cell>
          <cell r="U4845">
            <v>41579</v>
          </cell>
        </row>
        <row r="4846">
          <cell r="C4846">
            <v>2</v>
          </cell>
          <cell r="F4846">
            <v>252.08</v>
          </cell>
          <cell r="K4846">
            <v>1.24</v>
          </cell>
          <cell r="O4846">
            <v>33.450000000000003</v>
          </cell>
          <cell r="U4846">
            <v>41579</v>
          </cell>
        </row>
        <row r="4847">
          <cell r="C4847">
            <v>0</v>
          </cell>
          <cell r="F4847">
            <v>-121395.65</v>
          </cell>
          <cell r="K4847">
            <v>-1940.71</v>
          </cell>
          <cell r="O4847">
            <v>-29622.2</v>
          </cell>
          <cell r="U4847">
            <v>41579</v>
          </cell>
        </row>
        <row r="4848">
          <cell r="C4848">
            <v>1</v>
          </cell>
          <cell r="F4848">
            <v>-1167.44</v>
          </cell>
          <cell r="K4848">
            <v>-31.23</v>
          </cell>
          <cell r="O4848">
            <v>-373.45</v>
          </cell>
          <cell r="U4848">
            <v>41579</v>
          </cell>
        </row>
        <row r="4849">
          <cell r="C4849">
            <v>60</v>
          </cell>
          <cell r="F4849">
            <v>-11.78</v>
          </cell>
          <cell r="K4849">
            <v>0</v>
          </cell>
          <cell r="O4849">
            <v>-3.96</v>
          </cell>
          <cell r="U4849">
            <v>41579</v>
          </cell>
        </row>
        <row r="4850">
          <cell r="C4850">
            <v>70</v>
          </cell>
          <cell r="F4850">
            <v>-2325</v>
          </cell>
          <cell r="K4850">
            <v>0</v>
          </cell>
          <cell r="O4850">
            <v>0</v>
          </cell>
          <cell r="U4850">
            <v>41579</v>
          </cell>
        </row>
        <row r="4851">
          <cell r="C4851">
            <v>0</v>
          </cell>
          <cell r="F4851">
            <v>-34316.92</v>
          </cell>
          <cell r="K4851">
            <v>-1017.08</v>
          </cell>
          <cell r="O4851">
            <v>-10034.780000000001</v>
          </cell>
          <cell r="U4851">
            <v>41579</v>
          </cell>
        </row>
        <row r="4852">
          <cell r="C4852">
            <v>1</v>
          </cell>
          <cell r="F4852">
            <v>-144.61000000000001</v>
          </cell>
          <cell r="K4852">
            <v>-4.63</v>
          </cell>
          <cell r="O4852">
            <v>-36.22</v>
          </cell>
          <cell r="U4852">
            <v>41579</v>
          </cell>
        </row>
        <row r="4853">
          <cell r="C4853">
            <v>0</v>
          </cell>
          <cell r="F4853">
            <v>2377.9699999999998</v>
          </cell>
          <cell r="K4853">
            <v>0</v>
          </cell>
          <cell r="O4853">
            <v>890.57</v>
          </cell>
          <cell r="U4853">
            <v>41579</v>
          </cell>
        </row>
        <row r="4854">
          <cell r="C4854">
            <v>0</v>
          </cell>
          <cell r="F4854">
            <v>8534822.4000000004</v>
          </cell>
          <cell r="K4854">
            <v>102907.24</v>
          </cell>
          <cell r="O4854">
            <v>2670766.9500000002</v>
          </cell>
          <cell r="U4854">
            <v>41579</v>
          </cell>
        </row>
        <row r="4855">
          <cell r="C4855">
            <v>1</v>
          </cell>
          <cell r="F4855">
            <v>104533.13</v>
          </cell>
          <cell r="K4855">
            <v>1228.81</v>
          </cell>
          <cell r="O4855">
            <v>31956.66</v>
          </cell>
          <cell r="U4855">
            <v>41579</v>
          </cell>
        </row>
        <row r="4856">
          <cell r="C4856">
            <v>16</v>
          </cell>
          <cell r="F4856">
            <v>29.67</v>
          </cell>
          <cell r="K4856">
            <v>0.26</v>
          </cell>
          <cell r="O4856">
            <v>6.87</v>
          </cell>
          <cell r="U4856">
            <v>41579</v>
          </cell>
        </row>
        <row r="4857">
          <cell r="C4857">
            <v>60</v>
          </cell>
          <cell r="F4857">
            <v>75.91</v>
          </cell>
          <cell r="K4857">
            <v>0.92</v>
          </cell>
          <cell r="O4857">
            <v>23.92</v>
          </cell>
          <cell r="U4857">
            <v>41579</v>
          </cell>
        </row>
        <row r="4858">
          <cell r="C4858">
            <v>0</v>
          </cell>
          <cell r="F4858">
            <v>36419.56</v>
          </cell>
          <cell r="K4858">
            <v>1089.3</v>
          </cell>
          <cell r="O4858">
            <v>10670.47</v>
          </cell>
          <cell r="U4858">
            <v>41579</v>
          </cell>
        </row>
        <row r="4859">
          <cell r="C4859">
            <v>1</v>
          </cell>
          <cell r="F4859">
            <v>91.47</v>
          </cell>
          <cell r="K4859">
            <v>2.52</v>
          </cell>
          <cell r="O4859">
            <v>19.78</v>
          </cell>
          <cell r="U4859">
            <v>41579</v>
          </cell>
        </row>
        <row r="4860">
          <cell r="C4860">
            <v>15</v>
          </cell>
          <cell r="F4860">
            <v>45.38</v>
          </cell>
          <cell r="K4860">
            <v>1.1399999999999999</v>
          </cell>
          <cell r="O4860">
            <v>29.75</v>
          </cell>
          <cell r="U4860">
            <v>41579</v>
          </cell>
        </row>
        <row r="4861">
          <cell r="C4861">
            <v>15</v>
          </cell>
          <cell r="F4861">
            <v>5.21</v>
          </cell>
          <cell r="K4861">
            <v>0.04</v>
          </cell>
          <cell r="O4861">
            <v>1.1299999999999999</v>
          </cell>
          <cell r="U4861">
            <v>41579</v>
          </cell>
        </row>
        <row r="4862">
          <cell r="C4862">
            <v>15</v>
          </cell>
          <cell r="F4862">
            <v>293.76</v>
          </cell>
          <cell r="K4862">
            <v>7.39</v>
          </cell>
          <cell r="O4862">
            <v>192.51</v>
          </cell>
          <cell r="U4862">
            <v>41579</v>
          </cell>
        </row>
        <row r="4863">
          <cell r="C4863">
            <v>2</v>
          </cell>
          <cell r="F4863">
            <v>2518.71</v>
          </cell>
          <cell r="K4863">
            <v>18.37</v>
          </cell>
          <cell r="O4863">
            <v>480.35</v>
          </cell>
          <cell r="U4863">
            <v>41579</v>
          </cell>
        </row>
        <row r="4864">
          <cell r="C4864">
            <v>15</v>
          </cell>
          <cell r="F4864">
            <v>13898.42</v>
          </cell>
          <cell r="K4864">
            <v>111.11</v>
          </cell>
          <cell r="O4864">
            <v>2900.98</v>
          </cell>
          <cell r="U4864">
            <v>41579</v>
          </cell>
        </row>
        <row r="4865">
          <cell r="C4865">
            <v>15</v>
          </cell>
          <cell r="F4865">
            <v>1780.74</v>
          </cell>
          <cell r="K4865">
            <v>9.0399999999999991</v>
          </cell>
          <cell r="O4865">
            <v>235.89</v>
          </cell>
          <cell r="U4865">
            <v>41579</v>
          </cell>
        </row>
        <row r="4866">
          <cell r="C4866">
            <v>15</v>
          </cell>
          <cell r="F4866">
            <v>394.11</v>
          </cell>
          <cell r="K4866">
            <v>3.05</v>
          </cell>
          <cell r="O4866">
            <v>80.069999999999993</v>
          </cell>
          <cell r="U4866">
            <v>41579</v>
          </cell>
        </row>
        <row r="4867">
          <cell r="C4867">
            <v>2</v>
          </cell>
          <cell r="F4867">
            <v>20.07</v>
          </cell>
          <cell r="K4867">
            <v>0.17</v>
          </cell>
          <cell r="O4867">
            <v>4.4800000000000004</v>
          </cell>
          <cell r="U4867">
            <v>41579</v>
          </cell>
        </row>
        <row r="4868">
          <cell r="C4868">
            <v>15</v>
          </cell>
          <cell r="F4868">
            <v>2235.79</v>
          </cell>
          <cell r="K4868">
            <v>14.77</v>
          </cell>
          <cell r="O4868">
            <v>385.23</v>
          </cell>
          <cell r="U4868">
            <v>41579</v>
          </cell>
        </row>
        <row r="4869">
          <cell r="C4869">
            <v>2</v>
          </cell>
          <cell r="F4869">
            <v>47.19</v>
          </cell>
          <cell r="K4869">
            <v>0.36</v>
          </cell>
          <cell r="O4869">
            <v>9.7100000000000009</v>
          </cell>
          <cell r="U4869">
            <v>41579</v>
          </cell>
        </row>
        <row r="4870">
          <cell r="C4870">
            <v>15</v>
          </cell>
          <cell r="F4870">
            <v>81522.399999999994</v>
          </cell>
          <cell r="K4870">
            <v>763.94</v>
          </cell>
          <cell r="O4870">
            <v>19928.8</v>
          </cell>
          <cell r="U4870">
            <v>41579</v>
          </cell>
        </row>
        <row r="4871">
          <cell r="C4871">
            <v>2</v>
          </cell>
          <cell r="F4871">
            <v>1421.05</v>
          </cell>
          <cell r="K4871">
            <v>3.54</v>
          </cell>
          <cell r="O4871">
            <v>92.12</v>
          </cell>
          <cell r="U4871">
            <v>41579</v>
          </cell>
        </row>
        <row r="4872">
          <cell r="C4872">
            <v>15</v>
          </cell>
          <cell r="F4872">
            <v>7326.1</v>
          </cell>
          <cell r="K4872">
            <v>26.13</v>
          </cell>
          <cell r="O4872">
            <v>681.55</v>
          </cell>
          <cell r="U4872">
            <v>41579</v>
          </cell>
        </row>
        <row r="4873">
          <cell r="C4873">
            <v>15</v>
          </cell>
          <cell r="F4873">
            <v>33.85</v>
          </cell>
          <cell r="K4873">
            <v>0.15</v>
          </cell>
          <cell r="O4873">
            <v>4.01</v>
          </cell>
          <cell r="U4873">
            <v>41579</v>
          </cell>
        </row>
        <row r="4874">
          <cell r="C4874">
            <v>2</v>
          </cell>
          <cell r="F4874">
            <v>1982.68</v>
          </cell>
          <cell r="K4874">
            <v>5.92</v>
          </cell>
          <cell r="O4874">
            <v>155.24</v>
          </cell>
          <cell r="U4874">
            <v>41579</v>
          </cell>
        </row>
        <row r="4875">
          <cell r="C4875">
            <v>15</v>
          </cell>
          <cell r="F4875">
            <v>8316.3700000000008</v>
          </cell>
          <cell r="K4875">
            <v>43.21</v>
          </cell>
          <cell r="O4875">
            <v>1128.4000000000001</v>
          </cell>
          <cell r="U4875">
            <v>41579</v>
          </cell>
        </row>
        <row r="4876">
          <cell r="C4876">
            <v>15</v>
          </cell>
          <cell r="F4876">
            <v>3651.26</v>
          </cell>
          <cell r="K4876">
            <v>27.66</v>
          </cell>
          <cell r="O4876">
            <v>721.7</v>
          </cell>
          <cell r="U4876">
            <v>41579</v>
          </cell>
        </row>
        <row r="4877">
          <cell r="C4877">
            <v>15</v>
          </cell>
          <cell r="F4877">
            <v>97.89</v>
          </cell>
          <cell r="K4877">
            <v>1.98</v>
          </cell>
          <cell r="O4877">
            <v>51.48</v>
          </cell>
          <cell r="U4877">
            <v>41579</v>
          </cell>
        </row>
        <row r="4878">
          <cell r="C4878">
            <v>0</v>
          </cell>
          <cell r="F4878">
            <v>76.010000000000005</v>
          </cell>
          <cell r="K4878">
            <v>0.81</v>
          </cell>
          <cell r="O4878">
            <v>20.05</v>
          </cell>
          <cell r="U4878">
            <v>41579</v>
          </cell>
        </row>
        <row r="4879">
          <cell r="C4879">
            <v>2</v>
          </cell>
          <cell r="F4879">
            <v>233.6</v>
          </cell>
          <cell r="K4879">
            <v>3.38</v>
          </cell>
          <cell r="O4879">
            <v>87.85</v>
          </cell>
          <cell r="U4879">
            <v>41579</v>
          </cell>
        </row>
        <row r="4880">
          <cell r="C4880">
            <v>16</v>
          </cell>
          <cell r="F4880">
            <v>9.99</v>
          </cell>
          <cell r="K4880">
            <v>0.17</v>
          </cell>
          <cell r="O4880">
            <v>4.45</v>
          </cell>
          <cell r="U4880">
            <v>41579</v>
          </cell>
        </row>
        <row r="4881">
          <cell r="C4881">
            <v>2</v>
          </cell>
          <cell r="F4881">
            <v>11.32</v>
          </cell>
          <cell r="K4881">
            <v>0.04</v>
          </cell>
          <cell r="O4881">
            <v>0.99</v>
          </cell>
          <cell r="U4881">
            <v>41579</v>
          </cell>
        </row>
        <row r="4882">
          <cell r="C4882">
            <v>16</v>
          </cell>
          <cell r="F4882">
            <v>3711.36</v>
          </cell>
          <cell r="K4882">
            <v>35.54</v>
          </cell>
          <cell r="O4882">
            <v>923.54</v>
          </cell>
          <cell r="U4882">
            <v>41579</v>
          </cell>
        </row>
        <row r="4883">
          <cell r="C4883">
            <v>0</v>
          </cell>
          <cell r="F4883">
            <v>35.92</v>
          </cell>
          <cell r="K4883">
            <v>0.36</v>
          </cell>
          <cell r="O4883">
            <v>9.01</v>
          </cell>
          <cell r="U4883">
            <v>41579</v>
          </cell>
        </row>
        <row r="4884">
          <cell r="C4884">
            <v>2</v>
          </cell>
          <cell r="F4884">
            <v>23.6</v>
          </cell>
          <cell r="K4884">
            <v>0.21</v>
          </cell>
          <cell r="O4884">
            <v>5.14</v>
          </cell>
          <cell r="U4884">
            <v>41579</v>
          </cell>
        </row>
        <row r="4885">
          <cell r="C4885">
            <v>15</v>
          </cell>
          <cell r="F4885">
            <v>38.4</v>
          </cell>
          <cell r="K4885">
            <v>0.51</v>
          </cell>
          <cell r="O4885">
            <v>13.02</v>
          </cell>
          <cell r="U4885">
            <v>41579</v>
          </cell>
        </row>
        <row r="4886">
          <cell r="C4886">
            <v>15</v>
          </cell>
          <cell r="F4886">
            <v>55.52</v>
          </cell>
          <cell r="K4886">
            <v>0.55000000000000004</v>
          </cell>
          <cell r="O4886">
            <v>13.63</v>
          </cell>
          <cell r="U4886">
            <v>41579</v>
          </cell>
        </row>
        <row r="4887">
          <cell r="C4887">
            <v>0</v>
          </cell>
          <cell r="F4887">
            <v>20.99</v>
          </cell>
          <cell r="K4887">
            <v>0.2</v>
          </cell>
          <cell r="O4887">
            <v>4.92</v>
          </cell>
          <cell r="U4887">
            <v>41579</v>
          </cell>
        </row>
        <row r="4888">
          <cell r="C4888">
            <v>2</v>
          </cell>
          <cell r="F4888">
            <v>32.25</v>
          </cell>
          <cell r="K4888">
            <v>0.39</v>
          </cell>
          <cell r="O4888">
            <v>9.9499999999999993</v>
          </cell>
          <cell r="U4888">
            <v>41579</v>
          </cell>
        </row>
        <row r="4889">
          <cell r="C4889">
            <v>15</v>
          </cell>
          <cell r="F4889">
            <v>11.31</v>
          </cell>
          <cell r="K4889">
            <v>0.12</v>
          </cell>
          <cell r="O4889">
            <v>2.94</v>
          </cell>
          <cell r="U4889">
            <v>41579</v>
          </cell>
        </row>
        <row r="4890">
          <cell r="C4890">
            <v>16</v>
          </cell>
          <cell r="F4890">
            <v>12.18</v>
          </cell>
          <cell r="K4890">
            <v>0.14000000000000001</v>
          </cell>
          <cell r="O4890">
            <v>3.52</v>
          </cell>
          <cell r="U4890">
            <v>41579</v>
          </cell>
        </row>
        <row r="4891">
          <cell r="C4891">
            <v>2</v>
          </cell>
          <cell r="F4891">
            <v>10.39</v>
          </cell>
          <cell r="K4891">
            <v>0.17</v>
          </cell>
          <cell r="O4891">
            <v>4.45</v>
          </cell>
          <cell r="U4891">
            <v>41579</v>
          </cell>
        </row>
        <row r="4892">
          <cell r="C4892">
            <v>15</v>
          </cell>
          <cell r="F4892">
            <v>60.4</v>
          </cell>
          <cell r="K4892">
            <v>0.62</v>
          </cell>
          <cell r="O4892">
            <v>15.77</v>
          </cell>
          <cell r="U4892">
            <v>41579</v>
          </cell>
        </row>
        <row r="4893">
          <cell r="C4893">
            <v>15</v>
          </cell>
          <cell r="F4893">
            <v>1662.44</v>
          </cell>
          <cell r="K4893">
            <v>62.84</v>
          </cell>
          <cell r="O4893">
            <v>1528.32</v>
          </cell>
          <cell r="U4893">
            <v>41579</v>
          </cell>
        </row>
        <row r="4894">
          <cell r="C4894">
            <v>2</v>
          </cell>
          <cell r="F4894">
            <v>1.1399999999999999</v>
          </cell>
          <cell r="K4894">
            <v>0.02</v>
          </cell>
          <cell r="O4894">
            <v>0.5</v>
          </cell>
          <cell r="U4894">
            <v>41579</v>
          </cell>
        </row>
        <row r="4895">
          <cell r="C4895">
            <v>15</v>
          </cell>
          <cell r="F4895">
            <v>4028.62</v>
          </cell>
          <cell r="K4895">
            <v>69.819999999999993</v>
          </cell>
          <cell r="O4895">
            <v>1734.36</v>
          </cell>
          <cell r="U4895">
            <v>41579</v>
          </cell>
        </row>
        <row r="4896">
          <cell r="C4896">
            <v>98</v>
          </cell>
          <cell r="F4896">
            <v>-8298.2900000000009</v>
          </cell>
          <cell r="K4896">
            <v>0</v>
          </cell>
          <cell r="O4896">
            <v>0</v>
          </cell>
          <cell r="U4896">
            <v>41579</v>
          </cell>
        </row>
        <row r="4897">
          <cell r="C4897">
            <v>62</v>
          </cell>
          <cell r="F4897">
            <v>33673.879999999997</v>
          </cell>
          <cell r="K4897">
            <v>748.14</v>
          </cell>
          <cell r="O4897">
            <v>19514.07</v>
          </cell>
          <cell r="U4897">
            <v>41579</v>
          </cell>
        </row>
        <row r="4898">
          <cell r="C4898">
            <v>64</v>
          </cell>
          <cell r="F4898">
            <v>396192.59</v>
          </cell>
          <cell r="K4898">
            <v>8807.8700000000008</v>
          </cell>
          <cell r="O4898">
            <v>229740.54</v>
          </cell>
          <cell r="U4898">
            <v>41579</v>
          </cell>
        </row>
        <row r="4899">
          <cell r="C4899">
            <v>66</v>
          </cell>
          <cell r="F4899">
            <v>35457.54</v>
          </cell>
          <cell r="K4899">
            <v>762.19</v>
          </cell>
          <cell r="O4899">
            <v>19880.53</v>
          </cell>
          <cell r="U4899">
            <v>41579</v>
          </cell>
        </row>
        <row r="4900">
          <cell r="C4900">
            <v>64</v>
          </cell>
          <cell r="F4900">
            <v>47876.72</v>
          </cell>
          <cell r="K4900">
            <v>807.57</v>
          </cell>
          <cell r="O4900">
            <v>21064.25</v>
          </cell>
          <cell r="U4900">
            <v>41579</v>
          </cell>
        </row>
        <row r="4901">
          <cell r="C4901">
            <v>62</v>
          </cell>
          <cell r="F4901">
            <v>65489.09</v>
          </cell>
          <cell r="K4901">
            <v>458.72</v>
          </cell>
          <cell r="O4901">
            <v>11965.09</v>
          </cell>
          <cell r="U4901">
            <v>41579</v>
          </cell>
        </row>
        <row r="4902">
          <cell r="C4902">
            <v>64</v>
          </cell>
          <cell r="F4902">
            <v>304266.23999999999</v>
          </cell>
          <cell r="K4902">
            <v>3614.72</v>
          </cell>
          <cell r="O4902">
            <v>94284.65</v>
          </cell>
          <cell r="U4902">
            <v>41579</v>
          </cell>
        </row>
        <row r="4903">
          <cell r="C4903">
            <v>66</v>
          </cell>
          <cell r="F4903">
            <v>22505.19</v>
          </cell>
          <cell r="K4903">
            <v>221.55</v>
          </cell>
          <cell r="O4903">
            <v>5778.88</v>
          </cell>
          <cell r="U4903">
            <v>41579</v>
          </cell>
        </row>
        <row r="4904">
          <cell r="C4904">
            <v>64</v>
          </cell>
          <cell r="F4904">
            <v>89341.25</v>
          </cell>
          <cell r="K4904">
            <v>1987.67</v>
          </cell>
          <cell r="O4904">
            <v>51845.48</v>
          </cell>
          <cell r="U4904">
            <v>41579</v>
          </cell>
        </row>
        <row r="4905">
          <cell r="C4905">
            <v>66</v>
          </cell>
          <cell r="F4905">
            <v>69240.94</v>
          </cell>
          <cell r="K4905">
            <v>1523.29</v>
          </cell>
          <cell r="O4905">
            <v>39732.839999999997</v>
          </cell>
          <cell r="U4905">
            <v>41579</v>
          </cell>
        </row>
        <row r="4906">
          <cell r="C4906">
            <v>64</v>
          </cell>
          <cell r="F4906">
            <v>52425.07</v>
          </cell>
          <cell r="K4906">
            <v>765.21</v>
          </cell>
          <cell r="O4906">
            <v>19959.32</v>
          </cell>
          <cell r="U4906">
            <v>41579</v>
          </cell>
        </row>
        <row r="4907">
          <cell r="C4907">
            <v>64</v>
          </cell>
          <cell r="F4907">
            <v>76943.25</v>
          </cell>
          <cell r="K4907">
            <v>725.18</v>
          </cell>
          <cell r="O4907">
            <v>18915.28</v>
          </cell>
          <cell r="U4907">
            <v>41579</v>
          </cell>
        </row>
        <row r="4908">
          <cell r="C4908">
            <v>66</v>
          </cell>
          <cell r="F4908">
            <v>49502.39</v>
          </cell>
          <cell r="K4908">
            <v>529.55999999999995</v>
          </cell>
          <cell r="O4908">
            <v>13812.98</v>
          </cell>
          <cell r="U4908">
            <v>41579</v>
          </cell>
        </row>
        <row r="4909">
          <cell r="C4909">
            <v>64</v>
          </cell>
          <cell r="F4909">
            <v>12427.05</v>
          </cell>
          <cell r="K4909">
            <v>0</v>
          </cell>
          <cell r="O4909">
            <v>9244.7000000000007</v>
          </cell>
          <cell r="U4909">
            <v>41579</v>
          </cell>
        </row>
        <row r="4910">
          <cell r="C4910">
            <v>64</v>
          </cell>
          <cell r="F4910">
            <v>19575.2</v>
          </cell>
          <cell r="K4910">
            <v>0</v>
          </cell>
          <cell r="O4910">
            <v>14971.58</v>
          </cell>
          <cell r="U4910">
            <v>41579</v>
          </cell>
        </row>
        <row r="4911">
          <cell r="C4911">
            <v>15</v>
          </cell>
          <cell r="F4911">
            <v>61.91</v>
          </cell>
          <cell r="K4911">
            <v>1.56</v>
          </cell>
          <cell r="O4911">
            <v>40.57</v>
          </cell>
          <cell r="U4911">
            <v>41579</v>
          </cell>
        </row>
        <row r="4912">
          <cell r="C4912">
            <v>0</v>
          </cell>
          <cell r="F4912">
            <v>79.900000000000006</v>
          </cell>
          <cell r="K4912">
            <v>2.08</v>
          </cell>
          <cell r="O4912">
            <v>52.35</v>
          </cell>
          <cell r="U4912">
            <v>41579</v>
          </cell>
        </row>
        <row r="4913">
          <cell r="C4913">
            <v>2</v>
          </cell>
          <cell r="F4913">
            <v>323.56</v>
          </cell>
          <cell r="K4913">
            <v>8.1199999999999992</v>
          </cell>
          <cell r="O4913">
            <v>212.08</v>
          </cell>
          <cell r="U4913">
            <v>41579</v>
          </cell>
        </row>
        <row r="4914">
          <cell r="C4914">
            <v>4</v>
          </cell>
          <cell r="F4914">
            <v>60.95</v>
          </cell>
          <cell r="K4914">
            <v>1.53</v>
          </cell>
          <cell r="O4914">
            <v>39.94</v>
          </cell>
          <cell r="U4914">
            <v>41579</v>
          </cell>
        </row>
        <row r="4915">
          <cell r="C4915">
            <v>15</v>
          </cell>
          <cell r="F4915">
            <v>67.53</v>
          </cell>
          <cell r="K4915">
            <v>1.7</v>
          </cell>
          <cell r="O4915">
            <v>44.26</v>
          </cell>
          <cell r="U4915">
            <v>41579</v>
          </cell>
        </row>
        <row r="4916">
          <cell r="C4916">
            <v>16</v>
          </cell>
          <cell r="F4916">
            <v>29.04</v>
          </cell>
          <cell r="K4916">
            <v>0.73</v>
          </cell>
          <cell r="O4916">
            <v>19.04</v>
          </cell>
          <cell r="U4916">
            <v>41579</v>
          </cell>
        </row>
        <row r="4917">
          <cell r="C4917">
            <v>2</v>
          </cell>
          <cell r="F4917">
            <v>90.87</v>
          </cell>
          <cell r="K4917">
            <v>2.2799999999999998</v>
          </cell>
          <cell r="O4917">
            <v>59.56</v>
          </cell>
          <cell r="U4917">
            <v>41579</v>
          </cell>
        </row>
        <row r="4918">
          <cell r="C4918">
            <v>15</v>
          </cell>
          <cell r="F4918">
            <v>889.23</v>
          </cell>
          <cell r="K4918">
            <v>-6.96</v>
          </cell>
          <cell r="O4918">
            <v>603.13</v>
          </cell>
          <cell r="U4918">
            <v>41579</v>
          </cell>
        </row>
        <row r="4919">
          <cell r="C4919">
            <v>15</v>
          </cell>
          <cell r="F4919">
            <v>-224.45</v>
          </cell>
          <cell r="K4919">
            <v>-12.27</v>
          </cell>
          <cell r="O4919">
            <v>-139.97999999999999</v>
          </cell>
          <cell r="U4919">
            <v>41579</v>
          </cell>
        </row>
        <row r="4920">
          <cell r="C4920">
            <v>16</v>
          </cell>
          <cell r="F4920">
            <v>415.53</v>
          </cell>
          <cell r="K4920">
            <v>0</v>
          </cell>
          <cell r="O4920">
            <v>165.9</v>
          </cell>
          <cell r="U4920">
            <v>41579</v>
          </cell>
        </row>
        <row r="4921">
          <cell r="C4921">
            <v>64</v>
          </cell>
          <cell r="F4921">
            <v>39995.56</v>
          </cell>
          <cell r="K4921">
            <v>-332.04</v>
          </cell>
          <cell r="O4921">
            <v>12737.03</v>
          </cell>
          <cell r="U4921">
            <v>41609</v>
          </cell>
        </row>
        <row r="4922">
          <cell r="C4922">
            <v>68</v>
          </cell>
          <cell r="F4922">
            <v>11638.94</v>
          </cell>
          <cell r="K4922">
            <v>-113.99</v>
          </cell>
          <cell r="O4922">
            <v>4372.5</v>
          </cell>
          <cell r="U4922">
            <v>41609</v>
          </cell>
        </row>
        <row r="4923">
          <cell r="C4923">
            <v>62</v>
          </cell>
          <cell r="F4923">
            <v>40142.53</v>
          </cell>
          <cell r="K4923">
            <v>-430.12</v>
          </cell>
          <cell r="O4923">
            <v>16499.54</v>
          </cell>
          <cell r="U4923">
            <v>41609</v>
          </cell>
        </row>
        <row r="4924">
          <cell r="C4924">
            <v>64</v>
          </cell>
          <cell r="F4924">
            <v>8925.74</v>
          </cell>
          <cell r="K4924">
            <v>-81.3</v>
          </cell>
          <cell r="O4924">
            <v>3118.57</v>
          </cell>
          <cell r="U4924">
            <v>41609</v>
          </cell>
        </row>
        <row r="4925">
          <cell r="C4925">
            <v>66</v>
          </cell>
          <cell r="F4925">
            <v>54093.53</v>
          </cell>
          <cell r="K4925">
            <v>-568.41999999999996</v>
          </cell>
          <cell r="O4925">
            <v>21805.040000000001</v>
          </cell>
          <cell r="U4925">
            <v>41609</v>
          </cell>
        </row>
        <row r="4926">
          <cell r="C4926">
            <v>62</v>
          </cell>
          <cell r="F4926">
            <v>1099.8699999999999</v>
          </cell>
          <cell r="K4926">
            <v>-7.67</v>
          </cell>
          <cell r="O4926">
            <v>294.41000000000003</v>
          </cell>
          <cell r="U4926">
            <v>41609</v>
          </cell>
        </row>
        <row r="4927">
          <cell r="C4927">
            <v>67</v>
          </cell>
          <cell r="F4927">
            <v>11566.67</v>
          </cell>
          <cell r="K4927">
            <v>-117.81</v>
          </cell>
          <cell r="O4927">
            <v>4519.1499999999996</v>
          </cell>
          <cell r="U4927">
            <v>41609</v>
          </cell>
        </row>
        <row r="4928">
          <cell r="C4928">
            <v>62</v>
          </cell>
          <cell r="F4928">
            <v>1159.24</v>
          </cell>
          <cell r="K4928">
            <v>-8.16</v>
          </cell>
          <cell r="O4928">
            <v>312.92</v>
          </cell>
          <cell r="U4928">
            <v>41609</v>
          </cell>
        </row>
        <row r="4929">
          <cell r="C4929">
            <v>64</v>
          </cell>
          <cell r="F4929">
            <v>3491.19</v>
          </cell>
          <cell r="K4929">
            <v>-35.14</v>
          </cell>
          <cell r="O4929">
            <v>1347.81</v>
          </cell>
          <cell r="U4929">
            <v>41609</v>
          </cell>
        </row>
        <row r="4930">
          <cell r="C4930">
            <v>1</v>
          </cell>
          <cell r="F4930">
            <v>27419.759999999998</v>
          </cell>
          <cell r="K4930">
            <v>-232.73</v>
          </cell>
          <cell r="O4930">
            <v>8985.7199999999993</v>
          </cell>
          <cell r="U4930">
            <v>41609</v>
          </cell>
        </row>
        <row r="4931">
          <cell r="C4931">
            <v>2</v>
          </cell>
          <cell r="F4931">
            <v>4950898.33</v>
          </cell>
          <cell r="K4931">
            <v>-42146.55</v>
          </cell>
          <cell r="O4931">
            <v>1614385.49</v>
          </cell>
          <cell r="U4931">
            <v>41609</v>
          </cell>
        </row>
        <row r="4932">
          <cell r="C4932">
            <v>4</v>
          </cell>
          <cell r="F4932">
            <v>276572.68</v>
          </cell>
          <cell r="K4932">
            <v>-2400.62</v>
          </cell>
          <cell r="O4932">
            <v>90373.14</v>
          </cell>
          <cell r="U4932">
            <v>41609</v>
          </cell>
        </row>
        <row r="4933">
          <cell r="C4933">
            <v>15</v>
          </cell>
          <cell r="F4933">
            <v>11440.49</v>
          </cell>
          <cell r="K4933">
            <v>-103.55</v>
          </cell>
          <cell r="O4933">
            <v>3971.54</v>
          </cell>
          <cell r="U4933">
            <v>41609</v>
          </cell>
        </row>
        <row r="4934">
          <cell r="C4934">
            <v>16</v>
          </cell>
          <cell r="F4934">
            <v>434991.7</v>
          </cell>
          <cell r="K4934">
            <v>-3534.83</v>
          </cell>
          <cell r="O4934">
            <v>137636.85999999999</v>
          </cell>
          <cell r="U4934">
            <v>41609</v>
          </cell>
        </row>
        <row r="4935">
          <cell r="C4935">
            <v>17</v>
          </cell>
          <cell r="F4935">
            <v>71.41</v>
          </cell>
          <cell r="K4935">
            <v>-0.28000000000000003</v>
          </cell>
          <cell r="O4935">
            <v>10.94</v>
          </cell>
          <cell r="U4935">
            <v>41609</v>
          </cell>
        </row>
        <row r="4936">
          <cell r="C4936">
            <v>18</v>
          </cell>
          <cell r="F4936">
            <v>28992.93</v>
          </cell>
          <cell r="K4936">
            <v>-246.88</v>
          </cell>
          <cell r="O4936">
            <v>9471.32</v>
          </cell>
          <cell r="U4936">
            <v>41609</v>
          </cell>
        </row>
        <row r="4937">
          <cell r="C4937">
            <v>62</v>
          </cell>
          <cell r="F4937">
            <v>985236.87</v>
          </cell>
          <cell r="K4937">
            <v>-9625.0400000000009</v>
          </cell>
          <cell r="O4937">
            <v>369218.45</v>
          </cell>
          <cell r="U4937">
            <v>41609</v>
          </cell>
        </row>
        <row r="4938">
          <cell r="C4938">
            <v>64</v>
          </cell>
          <cell r="F4938">
            <v>163963.78</v>
          </cell>
          <cell r="K4938">
            <v>-1495.17</v>
          </cell>
          <cell r="O4938">
            <v>57361.34</v>
          </cell>
          <cell r="U4938">
            <v>41609</v>
          </cell>
        </row>
        <row r="4939">
          <cell r="C4939">
            <v>66</v>
          </cell>
          <cell r="F4939">
            <v>281890.2</v>
          </cell>
          <cell r="K4939">
            <v>-2297.35</v>
          </cell>
          <cell r="O4939">
            <v>88127.86</v>
          </cell>
          <cell r="U4939">
            <v>41609</v>
          </cell>
        </row>
        <row r="4940">
          <cell r="C4940">
            <v>92</v>
          </cell>
          <cell r="F4940">
            <v>-727.97</v>
          </cell>
          <cell r="K4940">
            <v>0</v>
          </cell>
          <cell r="O4940">
            <v>0</v>
          </cell>
          <cell r="U4940">
            <v>41609</v>
          </cell>
        </row>
        <row r="4941">
          <cell r="C4941">
            <v>96</v>
          </cell>
          <cell r="F4941">
            <v>-659.17</v>
          </cell>
          <cell r="K4941">
            <v>0</v>
          </cell>
          <cell r="O4941">
            <v>0</v>
          </cell>
          <cell r="U4941">
            <v>41609</v>
          </cell>
        </row>
        <row r="4942">
          <cell r="C4942">
            <v>1</v>
          </cell>
          <cell r="F4942">
            <v>197.99</v>
          </cell>
          <cell r="K4942">
            <v>-0.56999999999999995</v>
          </cell>
          <cell r="O4942">
            <v>21.7</v>
          </cell>
          <cell r="U4942">
            <v>41609</v>
          </cell>
        </row>
        <row r="4943">
          <cell r="C4943">
            <v>2</v>
          </cell>
          <cell r="F4943">
            <v>12250.45</v>
          </cell>
          <cell r="K4943">
            <v>14.89</v>
          </cell>
          <cell r="O4943">
            <v>1394.99</v>
          </cell>
          <cell r="U4943">
            <v>41609</v>
          </cell>
        </row>
        <row r="4944">
          <cell r="C4944">
            <v>4</v>
          </cell>
          <cell r="F4944">
            <v>2492.37</v>
          </cell>
          <cell r="K4944">
            <v>-7.17</v>
          </cell>
          <cell r="O4944">
            <v>275.35000000000002</v>
          </cell>
          <cell r="U4944">
            <v>41609</v>
          </cell>
        </row>
        <row r="4945">
          <cell r="C4945">
            <v>16</v>
          </cell>
          <cell r="F4945">
            <v>5825.38</v>
          </cell>
          <cell r="K4945">
            <v>-16.309999999999999</v>
          </cell>
          <cell r="O4945">
            <v>625.1</v>
          </cell>
          <cell r="U4945">
            <v>41609</v>
          </cell>
        </row>
        <row r="4946">
          <cell r="C4946">
            <v>18</v>
          </cell>
          <cell r="F4946">
            <v>533.16999999999996</v>
          </cell>
          <cell r="K4946">
            <v>-1.56</v>
          </cell>
          <cell r="O4946">
            <v>59.88</v>
          </cell>
          <cell r="U4946">
            <v>41609</v>
          </cell>
        </row>
        <row r="4947">
          <cell r="C4947">
            <v>62</v>
          </cell>
          <cell r="F4947">
            <v>1083.78</v>
          </cell>
          <cell r="K4947">
            <v>-3.09</v>
          </cell>
          <cell r="O4947">
            <v>118.32</v>
          </cell>
          <cell r="U4947">
            <v>41609</v>
          </cell>
        </row>
        <row r="4948">
          <cell r="C4948">
            <v>64</v>
          </cell>
          <cell r="F4948">
            <v>2575.5700000000002</v>
          </cell>
          <cell r="K4948">
            <v>-7.6</v>
          </cell>
          <cell r="O4948">
            <v>291.66000000000003</v>
          </cell>
          <cell r="U4948">
            <v>41609</v>
          </cell>
        </row>
        <row r="4949">
          <cell r="C4949">
            <v>2</v>
          </cell>
          <cell r="F4949">
            <v>1490.3</v>
          </cell>
          <cell r="K4949">
            <v>-179</v>
          </cell>
          <cell r="O4949">
            <v>361.9</v>
          </cell>
          <cell r="U4949">
            <v>41609</v>
          </cell>
        </row>
        <row r="4950">
          <cell r="C4950">
            <v>16</v>
          </cell>
          <cell r="F4950">
            <v>398.56</v>
          </cell>
          <cell r="K4950">
            <v>18.34</v>
          </cell>
          <cell r="O4950">
            <v>197.74</v>
          </cell>
          <cell r="U4950">
            <v>41609</v>
          </cell>
        </row>
        <row r="4951">
          <cell r="C4951">
            <v>62</v>
          </cell>
          <cell r="F4951">
            <v>4769.24</v>
          </cell>
          <cell r="K4951">
            <v>-48.6</v>
          </cell>
          <cell r="O4951">
            <v>1864.39</v>
          </cell>
          <cell r="U4951">
            <v>41609</v>
          </cell>
        </row>
        <row r="4952">
          <cell r="C4952">
            <v>66</v>
          </cell>
          <cell r="F4952">
            <v>6922.92</v>
          </cell>
          <cell r="K4952">
            <v>-56.99</v>
          </cell>
          <cell r="O4952">
            <v>2186.0500000000002</v>
          </cell>
          <cell r="U4952">
            <v>41609</v>
          </cell>
        </row>
        <row r="4953">
          <cell r="C4953">
            <v>4</v>
          </cell>
          <cell r="F4953">
            <v>15</v>
          </cell>
          <cell r="K4953">
            <v>0</v>
          </cell>
          <cell r="O4953">
            <v>0</v>
          </cell>
          <cell r="U4953">
            <v>41609</v>
          </cell>
        </row>
        <row r="4954">
          <cell r="C4954">
            <v>66</v>
          </cell>
          <cell r="F4954">
            <v>11465.54</v>
          </cell>
          <cell r="K4954">
            <v>-122.74</v>
          </cell>
          <cell r="O4954">
            <v>4708.3599999999997</v>
          </cell>
          <cell r="U4954">
            <v>41609</v>
          </cell>
        </row>
        <row r="4955">
          <cell r="C4955">
            <v>2</v>
          </cell>
          <cell r="F4955">
            <v>114060.91</v>
          </cell>
          <cell r="K4955">
            <v>-1070.54</v>
          </cell>
          <cell r="O4955">
            <v>42313.32</v>
          </cell>
          <cell r="U4955">
            <v>41609</v>
          </cell>
        </row>
        <row r="4956">
          <cell r="C4956">
            <v>4</v>
          </cell>
          <cell r="F4956">
            <v>5611.3</v>
          </cell>
          <cell r="K4956">
            <v>-45.51</v>
          </cell>
          <cell r="O4956">
            <v>1745.57</v>
          </cell>
          <cell r="U4956">
            <v>41609</v>
          </cell>
        </row>
        <row r="4957">
          <cell r="C4957">
            <v>16</v>
          </cell>
          <cell r="F4957">
            <v>2079.73</v>
          </cell>
          <cell r="K4957">
            <v>-17.100000000000001</v>
          </cell>
          <cell r="O4957">
            <v>655.89</v>
          </cell>
          <cell r="U4957">
            <v>41609</v>
          </cell>
        </row>
        <row r="4958">
          <cell r="C4958">
            <v>17</v>
          </cell>
          <cell r="F4958">
            <v>2274.39</v>
          </cell>
          <cell r="K4958">
            <v>-17.18</v>
          </cell>
          <cell r="O4958">
            <v>659.18</v>
          </cell>
          <cell r="U4958">
            <v>41609</v>
          </cell>
        </row>
        <row r="4959">
          <cell r="C4959">
            <v>62</v>
          </cell>
          <cell r="F4959">
            <v>19796.900000000001</v>
          </cell>
          <cell r="K4959">
            <v>-196.56</v>
          </cell>
          <cell r="O4959">
            <v>7540.21</v>
          </cell>
          <cell r="U4959">
            <v>41609</v>
          </cell>
        </row>
        <row r="4960">
          <cell r="C4960">
            <v>64</v>
          </cell>
          <cell r="F4960">
            <v>15843.67</v>
          </cell>
          <cell r="K4960">
            <v>-180.49</v>
          </cell>
          <cell r="O4960">
            <v>6923.57</v>
          </cell>
          <cell r="U4960">
            <v>41609</v>
          </cell>
        </row>
        <row r="4961">
          <cell r="C4961">
            <v>66</v>
          </cell>
          <cell r="F4961">
            <v>6682.92</v>
          </cell>
          <cell r="K4961">
            <v>-57.94</v>
          </cell>
          <cell r="O4961">
            <v>2222.5500000000002</v>
          </cell>
          <cell r="U4961">
            <v>41609</v>
          </cell>
        </row>
        <row r="4962">
          <cell r="C4962">
            <v>2</v>
          </cell>
          <cell r="F4962">
            <v>20</v>
          </cell>
          <cell r="K4962">
            <v>0</v>
          </cell>
          <cell r="O4962">
            <v>0</v>
          </cell>
          <cell r="U4962">
            <v>41609</v>
          </cell>
        </row>
        <row r="4963">
          <cell r="C4963">
            <v>62</v>
          </cell>
          <cell r="F4963">
            <v>20.96</v>
          </cell>
          <cell r="K4963">
            <v>0</v>
          </cell>
          <cell r="O4963">
            <v>0.11</v>
          </cell>
          <cell r="U4963">
            <v>41609</v>
          </cell>
        </row>
        <row r="4964">
          <cell r="C4964">
            <v>2</v>
          </cell>
          <cell r="F4964">
            <v>66682.899999999994</v>
          </cell>
          <cell r="K4964">
            <v>-430.33</v>
          </cell>
          <cell r="O4964">
            <v>17401.560000000001</v>
          </cell>
          <cell r="U4964">
            <v>41609</v>
          </cell>
        </row>
        <row r="4965">
          <cell r="C4965">
            <v>62</v>
          </cell>
          <cell r="F4965">
            <v>5141.29</v>
          </cell>
          <cell r="K4965">
            <v>-40.97</v>
          </cell>
          <cell r="O4965">
            <v>1571.77</v>
          </cell>
          <cell r="U4965">
            <v>41609</v>
          </cell>
        </row>
        <row r="4966">
          <cell r="C4966">
            <v>2</v>
          </cell>
          <cell r="F4966">
            <v>426.98</v>
          </cell>
          <cell r="K4966">
            <v>-1.18</v>
          </cell>
          <cell r="O4966">
            <v>44.94</v>
          </cell>
          <cell r="U4966">
            <v>41609</v>
          </cell>
        </row>
        <row r="4967">
          <cell r="C4967">
            <v>2</v>
          </cell>
          <cell r="F4967">
            <v>57940.84</v>
          </cell>
          <cell r="K4967">
            <v>-420.98</v>
          </cell>
          <cell r="O4967">
            <v>15847.81</v>
          </cell>
          <cell r="U4967">
            <v>41609</v>
          </cell>
        </row>
        <row r="4968">
          <cell r="C4968">
            <v>2</v>
          </cell>
          <cell r="F4968">
            <v>7410.13</v>
          </cell>
          <cell r="K4968">
            <v>-34.64</v>
          </cell>
          <cell r="O4968">
            <v>1329.13</v>
          </cell>
          <cell r="U4968">
            <v>41609</v>
          </cell>
        </row>
        <row r="4969">
          <cell r="C4969">
            <v>62</v>
          </cell>
          <cell r="F4969">
            <v>1575.58</v>
          </cell>
          <cell r="K4969">
            <v>0</v>
          </cell>
          <cell r="O4969">
            <v>819.53</v>
          </cell>
          <cell r="U4969">
            <v>41609</v>
          </cell>
        </row>
        <row r="4970">
          <cell r="C4970">
            <v>64</v>
          </cell>
          <cell r="F4970">
            <v>-407.29</v>
          </cell>
          <cell r="K4970">
            <v>0</v>
          </cell>
          <cell r="O4970">
            <v>-453.41</v>
          </cell>
          <cell r="U4970">
            <v>41609</v>
          </cell>
        </row>
        <row r="4971">
          <cell r="C4971">
            <v>92</v>
          </cell>
          <cell r="F4971">
            <v>-630.51</v>
          </cell>
          <cell r="K4971">
            <v>0</v>
          </cell>
          <cell r="O4971">
            <v>0</v>
          </cell>
          <cell r="U4971">
            <v>41609</v>
          </cell>
        </row>
        <row r="4972">
          <cell r="C4972">
            <v>94</v>
          </cell>
          <cell r="F4972">
            <v>-14563.23</v>
          </cell>
          <cell r="K4972">
            <v>0</v>
          </cell>
          <cell r="O4972">
            <v>0</v>
          </cell>
          <cell r="U4972">
            <v>41609</v>
          </cell>
        </row>
        <row r="4973">
          <cell r="C4973">
            <v>96</v>
          </cell>
          <cell r="F4973">
            <v>-776.01</v>
          </cell>
          <cell r="K4973">
            <v>0</v>
          </cell>
          <cell r="O4973">
            <v>0</v>
          </cell>
          <cell r="U4973">
            <v>41609</v>
          </cell>
        </row>
        <row r="4974">
          <cell r="C4974">
            <v>98</v>
          </cell>
          <cell r="F4974">
            <v>-5634.56</v>
          </cell>
          <cell r="K4974">
            <v>0</v>
          </cell>
          <cell r="O4974">
            <v>0</v>
          </cell>
          <cell r="U4974">
            <v>41609</v>
          </cell>
        </row>
        <row r="4975">
          <cell r="C4975">
            <v>62</v>
          </cell>
          <cell r="F4975">
            <v>656625.66</v>
          </cell>
          <cell r="K4975">
            <v>-11991.08</v>
          </cell>
          <cell r="O4975">
            <v>459981.9</v>
          </cell>
          <cell r="U4975">
            <v>41609</v>
          </cell>
        </row>
        <row r="4976">
          <cell r="C4976">
            <v>64</v>
          </cell>
          <cell r="F4976">
            <v>726141.61</v>
          </cell>
          <cell r="K4976">
            <v>-13278.88</v>
          </cell>
          <cell r="O4976">
            <v>509381.59</v>
          </cell>
          <cell r="U4976">
            <v>41609</v>
          </cell>
        </row>
        <row r="4977">
          <cell r="C4977">
            <v>66</v>
          </cell>
          <cell r="F4977">
            <v>74101.86</v>
          </cell>
          <cell r="K4977">
            <v>-534.32000000000005</v>
          </cell>
          <cell r="O4977">
            <v>51201.97</v>
          </cell>
          <cell r="U4977">
            <v>41609</v>
          </cell>
        </row>
        <row r="4978">
          <cell r="C4978">
            <v>68</v>
          </cell>
          <cell r="F4978">
            <v>5350.71</v>
          </cell>
          <cell r="K4978">
            <v>-97.73</v>
          </cell>
          <cell r="O4978">
            <v>3749.14</v>
          </cell>
          <cell r="U4978">
            <v>41609</v>
          </cell>
        </row>
        <row r="4979">
          <cell r="C4979">
            <v>64</v>
          </cell>
          <cell r="F4979">
            <v>68501.899999999994</v>
          </cell>
          <cell r="K4979">
            <v>-691.33</v>
          </cell>
          <cell r="O4979">
            <v>26519.63</v>
          </cell>
          <cell r="U4979">
            <v>41609</v>
          </cell>
        </row>
        <row r="4980">
          <cell r="C4980">
            <v>2</v>
          </cell>
          <cell r="F4980">
            <v>22795.78</v>
          </cell>
          <cell r="K4980">
            <v>-246.25</v>
          </cell>
          <cell r="O4980">
            <v>9446.11</v>
          </cell>
          <cell r="U4980">
            <v>41609</v>
          </cell>
        </row>
        <row r="4981">
          <cell r="C4981">
            <v>16</v>
          </cell>
          <cell r="F4981">
            <v>15</v>
          </cell>
          <cell r="K4981">
            <v>0</v>
          </cell>
          <cell r="O4981">
            <v>0</v>
          </cell>
          <cell r="U4981">
            <v>41609</v>
          </cell>
        </row>
        <row r="4982">
          <cell r="C4982">
            <v>62</v>
          </cell>
          <cell r="F4982">
            <v>836678.83</v>
          </cell>
          <cell r="K4982">
            <v>-4594.1899999999996</v>
          </cell>
          <cell r="O4982">
            <v>176235.99</v>
          </cell>
          <cell r="U4982">
            <v>41609</v>
          </cell>
        </row>
        <row r="4983">
          <cell r="C4983">
            <v>64</v>
          </cell>
          <cell r="F4983">
            <v>1017449.69</v>
          </cell>
          <cell r="K4983">
            <v>-5268.84</v>
          </cell>
          <cell r="O4983">
            <v>202115.77</v>
          </cell>
          <cell r="U4983">
            <v>41609</v>
          </cell>
        </row>
        <row r="4984">
          <cell r="C4984">
            <v>66</v>
          </cell>
          <cell r="F4984">
            <v>143691.41</v>
          </cell>
          <cell r="K4984">
            <v>-296.39999999999998</v>
          </cell>
          <cell r="O4984">
            <v>24690.79</v>
          </cell>
          <cell r="U4984">
            <v>41609</v>
          </cell>
        </row>
        <row r="4985">
          <cell r="C4985">
            <v>68</v>
          </cell>
          <cell r="F4985">
            <v>5670.43</v>
          </cell>
          <cell r="K4985">
            <v>-34.49</v>
          </cell>
          <cell r="O4985">
            <v>1322.95</v>
          </cell>
          <cell r="U4985">
            <v>41609</v>
          </cell>
        </row>
        <row r="4986">
          <cell r="C4986">
            <v>62</v>
          </cell>
          <cell r="F4986">
            <v>6415.83</v>
          </cell>
          <cell r="K4986">
            <v>-117.46</v>
          </cell>
          <cell r="O4986">
            <v>4505.91</v>
          </cell>
          <cell r="U4986">
            <v>41609</v>
          </cell>
        </row>
        <row r="4987">
          <cell r="C4987">
            <v>64</v>
          </cell>
          <cell r="F4987">
            <v>58896.1</v>
          </cell>
          <cell r="K4987">
            <v>-1051.0999999999999</v>
          </cell>
          <cell r="O4987">
            <v>40320.639999999999</v>
          </cell>
          <cell r="U4987">
            <v>41609</v>
          </cell>
        </row>
        <row r="4988">
          <cell r="C4988">
            <v>66</v>
          </cell>
          <cell r="F4988">
            <v>5354.23</v>
          </cell>
          <cell r="K4988">
            <v>-97.17</v>
          </cell>
          <cell r="O4988">
            <v>3727.38</v>
          </cell>
          <cell r="U4988">
            <v>41609</v>
          </cell>
        </row>
        <row r="4989">
          <cell r="C4989">
            <v>62</v>
          </cell>
          <cell r="F4989">
            <v>8507.06</v>
          </cell>
          <cell r="K4989">
            <v>-44.93</v>
          </cell>
          <cell r="O4989">
            <v>1723.49</v>
          </cell>
          <cell r="U4989">
            <v>41609</v>
          </cell>
        </row>
        <row r="4990">
          <cell r="C4990">
            <v>64</v>
          </cell>
          <cell r="F4990">
            <v>55499.1</v>
          </cell>
          <cell r="K4990">
            <v>-334.98</v>
          </cell>
          <cell r="O4990">
            <v>12850.19</v>
          </cell>
          <cell r="U4990">
            <v>41609</v>
          </cell>
        </row>
        <row r="4991">
          <cell r="C4991">
            <v>66</v>
          </cell>
          <cell r="F4991">
            <v>10136.98</v>
          </cell>
          <cell r="K4991">
            <v>-42.74</v>
          </cell>
          <cell r="O4991">
            <v>1639.45</v>
          </cell>
          <cell r="U4991">
            <v>41609</v>
          </cell>
        </row>
        <row r="4992">
          <cell r="C4992">
            <v>66</v>
          </cell>
          <cell r="F4992">
            <v>3597.13</v>
          </cell>
          <cell r="K4992">
            <v>-65.37</v>
          </cell>
          <cell r="O4992">
            <v>2507.65</v>
          </cell>
          <cell r="U4992">
            <v>41609</v>
          </cell>
        </row>
        <row r="4993">
          <cell r="C4993">
            <v>66</v>
          </cell>
          <cell r="F4993">
            <v>6504.6</v>
          </cell>
          <cell r="K4993">
            <v>-34.299999999999997</v>
          </cell>
          <cell r="O4993">
            <v>1315.9</v>
          </cell>
          <cell r="U4993">
            <v>41609</v>
          </cell>
        </row>
        <row r="4994">
          <cell r="C4994">
            <v>62</v>
          </cell>
          <cell r="F4994">
            <v>-363.42</v>
          </cell>
          <cell r="K4994">
            <v>0</v>
          </cell>
          <cell r="O4994">
            <v>0</v>
          </cell>
          <cell r="U4994">
            <v>41609</v>
          </cell>
        </row>
        <row r="4995">
          <cell r="C4995">
            <v>92</v>
          </cell>
          <cell r="F4995">
            <v>-1866.67</v>
          </cell>
          <cell r="K4995">
            <v>0</v>
          </cell>
          <cell r="O4995">
            <v>0</v>
          </cell>
          <cell r="U4995">
            <v>41609</v>
          </cell>
        </row>
        <row r="4996">
          <cell r="C4996">
            <v>94</v>
          </cell>
          <cell r="F4996">
            <v>-4615.76</v>
          </cell>
          <cell r="K4996">
            <v>0</v>
          </cell>
          <cell r="O4996">
            <v>0</v>
          </cell>
          <cell r="U4996">
            <v>41609</v>
          </cell>
        </row>
        <row r="4997">
          <cell r="C4997">
            <v>98</v>
          </cell>
          <cell r="F4997">
            <v>-3690.87</v>
          </cell>
          <cell r="K4997">
            <v>0</v>
          </cell>
          <cell r="O4997">
            <v>0</v>
          </cell>
          <cell r="U4997">
            <v>41609</v>
          </cell>
        </row>
        <row r="4998">
          <cell r="C4998">
            <v>62</v>
          </cell>
          <cell r="F4998">
            <v>493648.32</v>
          </cell>
          <cell r="K4998">
            <v>-9028.99</v>
          </cell>
          <cell r="O4998">
            <v>346355.05</v>
          </cell>
          <cell r="U4998">
            <v>41609</v>
          </cell>
        </row>
        <row r="4999">
          <cell r="C4999">
            <v>64</v>
          </cell>
          <cell r="F4999">
            <v>455037.35</v>
          </cell>
          <cell r="K4999">
            <v>-8326.84</v>
          </cell>
          <cell r="O4999">
            <v>319419.90999999997</v>
          </cell>
          <cell r="U4999">
            <v>41609</v>
          </cell>
        </row>
        <row r="5000">
          <cell r="C5000">
            <v>66</v>
          </cell>
          <cell r="F5000">
            <v>183746.34</v>
          </cell>
          <cell r="K5000">
            <v>-3296.1</v>
          </cell>
          <cell r="O5000">
            <v>126439.49</v>
          </cell>
          <cell r="U5000">
            <v>41609</v>
          </cell>
        </row>
        <row r="5001">
          <cell r="C5001">
            <v>67</v>
          </cell>
          <cell r="F5001">
            <v>8556.7999999999993</v>
          </cell>
          <cell r="K5001">
            <v>-143.97999999999999</v>
          </cell>
          <cell r="O5001">
            <v>5523.17</v>
          </cell>
          <cell r="U5001">
            <v>41609</v>
          </cell>
        </row>
        <row r="5002">
          <cell r="C5002">
            <v>68</v>
          </cell>
          <cell r="F5002">
            <v>23065.39</v>
          </cell>
          <cell r="K5002">
            <v>-422.29</v>
          </cell>
          <cell r="O5002">
            <v>16199.09</v>
          </cell>
          <cell r="U5002">
            <v>41609</v>
          </cell>
        </row>
        <row r="5003">
          <cell r="C5003">
            <v>62</v>
          </cell>
          <cell r="F5003">
            <v>569576.30000000005</v>
          </cell>
          <cell r="K5003">
            <v>-3335.76</v>
          </cell>
          <cell r="O5003">
            <v>127960.6</v>
          </cell>
          <cell r="U5003">
            <v>41609</v>
          </cell>
        </row>
        <row r="5004">
          <cell r="C5004">
            <v>64</v>
          </cell>
          <cell r="F5004">
            <v>559200.88</v>
          </cell>
          <cell r="K5004">
            <v>-3236.17</v>
          </cell>
          <cell r="O5004">
            <v>124140.41</v>
          </cell>
          <cell r="U5004">
            <v>41609</v>
          </cell>
        </row>
        <row r="5005">
          <cell r="C5005">
            <v>66</v>
          </cell>
          <cell r="F5005">
            <v>199780.79</v>
          </cell>
          <cell r="K5005">
            <v>-999.17</v>
          </cell>
          <cell r="O5005">
            <v>38328.79</v>
          </cell>
          <cell r="U5005">
            <v>41609</v>
          </cell>
        </row>
        <row r="5006">
          <cell r="C5006">
            <v>67</v>
          </cell>
          <cell r="F5006">
            <v>421.85</v>
          </cell>
          <cell r="K5006">
            <v>-0.77</v>
          </cell>
          <cell r="O5006">
            <v>29.53</v>
          </cell>
          <cell r="U5006">
            <v>41609</v>
          </cell>
        </row>
        <row r="5007">
          <cell r="C5007">
            <v>68</v>
          </cell>
          <cell r="F5007">
            <v>27526.1</v>
          </cell>
          <cell r="K5007">
            <v>-166.37</v>
          </cell>
          <cell r="O5007">
            <v>6382</v>
          </cell>
          <cell r="U5007">
            <v>41609</v>
          </cell>
        </row>
        <row r="5008">
          <cell r="C5008">
            <v>64</v>
          </cell>
          <cell r="F5008">
            <v>26510.55</v>
          </cell>
          <cell r="K5008">
            <v>0</v>
          </cell>
          <cell r="O5008">
            <v>16538.43</v>
          </cell>
          <cell r="U5008">
            <v>41609</v>
          </cell>
        </row>
        <row r="5009">
          <cell r="C5009">
            <v>2</v>
          </cell>
          <cell r="F5009">
            <v>36313.08</v>
          </cell>
          <cell r="K5009">
            <v>-391.87</v>
          </cell>
          <cell r="O5009">
            <v>14973.3</v>
          </cell>
          <cell r="U5009">
            <v>41609</v>
          </cell>
        </row>
        <row r="5010">
          <cell r="C5010">
            <v>4</v>
          </cell>
          <cell r="F5010">
            <v>1436.78</v>
          </cell>
          <cell r="K5010">
            <v>-15.64</v>
          </cell>
          <cell r="O5010">
            <v>599.86</v>
          </cell>
          <cell r="U5010">
            <v>41609</v>
          </cell>
        </row>
        <row r="5011">
          <cell r="C5011">
            <v>16</v>
          </cell>
          <cell r="F5011">
            <v>44159.59</v>
          </cell>
          <cell r="K5011">
            <v>-482.89</v>
          </cell>
          <cell r="O5011">
            <v>18523.55</v>
          </cell>
          <cell r="U5011">
            <v>41609</v>
          </cell>
        </row>
        <row r="5012">
          <cell r="C5012">
            <v>66</v>
          </cell>
          <cell r="F5012">
            <v>35022.800000000003</v>
          </cell>
          <cell r="K5012">
            <v>-1545.83</v>
          </cell>
          <cell r="O5012">
            <v>15233.99</v>
          </cell>
          <cell r="U5012">
            <v>41609</v>
          </cell>
        </row>
        <row r="5013">
          <cell r="C5013">
            <v>2</v>
          </cell>
          <cell r="F5013">
            <v>-2243.16</v>
          </cell>
          <cell r="K5013">
            <v>-235.9</v>
          </cell>
          <cell r="O5013">
            <v>-807.42</v>
          </cell>
          <cell r="U5013">
            <v>41609</v>
          </cell>
        </row>
        <row r="5014">
          <cell r="C5014">
            <v>4</v>
          </cell>
          <cell r="F5014">
            <v>8.69</v>
          </cell>
          <cell r="K5014">
            <v>-0.06</v>
          </cell>
          <cell r="O5014">
            <v>2.4700000000000002</v>
          </cell>
          <cell r="U5014">
            <v>41609</v>
          </cell>
        </row>
        <row r="5015">
          <cell r="C5015">
            <v>16</v>
          </cell>
          <cell r="F5015">
            <v>99.58</v>
          </cell>
          <cell r="K5015">
            <v>-0.66</v>
          </cell>
          <cell r="O5015">
            <v>25.5</v>
          </cell>
          <cell r="U5015">
            <v>41609</v>
          </cell>
        </row>
        <row r="5016">
          <cell r="C5016">
            <v>1</v>
          </cell>
          <cell r="F5016">
            <v>38.43</v>
          </cell>
          <cell r="K5016">
            <v>-0.33</v>
          </cell>
          <cell r="O5016">
            <v>12.52</v>
          </cell>
          <cell r="U5016">
            <v>41609</v>
          </cell>
        </row>
        <row r="5017">
          <cell r="C5017">
            <v>2</v>
          </cell>
          <cell r="F5017">
            <v>42728.19</v>
          </cell>
          <cell r="K5017">
            <v>-362.86</v>
          </cell>
          <cell r="O5017">
            <v>13915.75</v>
          </cell>
          <cell r="U5017">
            <v>41609</v>
          </cell>
        </row>
        <row r="5018">
          <cell r="C5018">
            <v>15</v>
          </cell>
          <cell r="F5018">
            <v>3</v>
          </cell>
          <cell r="K5018">
            <v>0</v>
          </cell>
          <cell r="O5018">
            <v>0</v>
          </cell>
          <cell r="U5018">
            <v>41609</v>
          </cell>
        </row>
        <row r="5019">
          <cell r="C5019">
            <v>16</v>
          </cell>
          <cell r="F5019">
            <v>1351.24</v>
          </cell>
          <cell r="K5019">
            <v>-10.53</v>
          </cell>
          <cell r="O5019">
            <v>407</v>
          </cell>
          <cell r="U5019">
            <v>41609</v>
          </cell>
        </row>
        <row r="5020">
          <cell r="C5020">
            <v>2</v>
          </cell>
          <cell r="F5020">
            <v>227.24</v>
          </cell>
          <cell r="K5020">
            <v>0</v>
          </cell>
          <cell r="O5020">
            <v>0</v>
          </cell>
          <cell r="U5020">
            <v>41609</v>
          </cell>
        </row>
        <row r="5021">
          <cell r="C5021">
            <v>62</v>
          </cell>
          <cell r="F5021">
            <v>1546.08</v>
          </cell>
          <cell r="K5021">
            <v>0</v>
          </cell>
          <cell r="O5021">
            <v>0</v>
          </cell>
          <cell r="U5021">
            <v>41609</v>
          </cell>
        </row>
        <row r="5022">
          <cell r="C5022">
            <v>64</v>
          </cell>
          <cell r="F5022">
            <v>247.19</v>
          </cell>
          <cell r="K5022">
            <v>0</v>
          </cell>
          <cell r="O5022">
            <v>0</v>
          </cell>
          <cell r="U5022">
            <v>41609</v>
          </cell>
        </row>
        <row r="5023">
          <cell r="C5023">
            <v>66</v>
          </cell>
          <cell r="F5023">
            <v>87.12</v>
          </cell>
          <cell r="K5023">
            <v>0</v>
          </cell>
          <cell r="O5023">
            <v>0</v>
          </cell>
          <cell r="U5023">
            <v>41609</v>
          </cell>
        </row>
        <row r="5024">
          <cell r="C5024">
            <v>2</v>
          </cell>
          <cell r="F5024">
            <v>130</v>
          </cell>
          <cell r="K5024">
            <v>0</v>
          </cell>
          <cell r="O5024">
            <v>0</v>
          </cell>
          <cell r="U5024">
            <v>41609</v>
          </cell>
        </row>
        <row r="5025">
          <cell r="C5025">
            <v>4</v>
          </cell>
          <cell r="F5025">
            <v>26</v>
          </cell>
          <cell r="K5025">
            <v>0</v>
          </cell>
          <cell r="O5025">
            <v>0</v>
          </cell>
          <cell r="U5025">
            <v>41609</v>
          </cell>
        </row>
        <row r="5026">
          <cell r="C5026">
            <v>16</v>
          </cell>
          <cell r="F5026">
            <v>13</v>
          </cell>
          <cell r="K5026">
            <v>0</v>
          </cell>
          <cell r="O5026">
            <v>0</v>
          </cell>
          <cell r="U5026">
            <v>41609</v>
          </cell>
        </row>
        <row r="5027">
          <cell r="C5027">
            <v>62</v>
          </cell>
          <cell r="F5027">
            <v>130</v>
          </cell>
          <cell r="K5027">
            <v>0</v>
          </cell>
          <cell r="O5027">
            <v>0</v>
          </cell>
          <cell r="U5027">
            <v>41609</v>
          </cell>
        </row>
        <row r="5028">
          <cell r="C5028">
            <v>64</v>
          </cell>
          <cell r="F5028">
            <v>52</v>
          </cell>
          <cell r="K5028">
            <v>0</v>
          </cell>
          <cell r="O5028">
            <v>0</v>
          </cell>
          <cell r="U5028">
            <v>41609</v>
          </cell>
        </row>
        <row r="5029">
          <cell r="C5029">
            <v>66</v>
          </cell>
          <cell r="F5029">
            <v>78</v>
          </cell>
          <cell r="K5029">
            <v>0</v>
          </cell>
          <cell r="O5029">
            <v>0</v>
          </cell>
          <cell r="U5029">
            <v>41609</v>
          </cell>
        </row>
        <row r="5030">
          <cell r="C5030">
            <v>68</v>
          </cell>
          <cell r="F5030">
            <v>13</v>
          </cell>
          <cell r="K5030">
            <v>0</v>
          </cell>
          <cell r="O5030">
            <v>0</v>
          </cell>
          <cell r="U5030">
            <v>41609</v>
          </cell>
        </row>
        <row r="5031">
          <cell r="C5031">
            <v>62</v>
          </cell>
          <cell r="F5031">
            <v>12985.88</v>
          </cell>
          <cell r="K5031">
            <v>0</v>
          </cell>
          <cell r="O5031">
            <v>0</v>
          </cell>
          <cell r="U5031">
            <v>41609</v>
          </cell>
        </row>
        <row r="5032">
          <cell r="C5032">
            <v>64</v>
          </cell>
          <cell r="F5032">
            <v>3250</v>
          </cell>
          <cell r="K5032">
            <v>0</v>
          </cell>
          <cell r="O5032">
            <v>0</v>
          </cell>
          <cell r="U5032">
            <v>41609</v>
          </cell>
        </row>
        <row r="5033">
          <cell r="C5033">
            <v>66</v>
          </cell>
          <cell r="F5033">
            <v>13806</v>
          </cell>
          <cell r="K5033">
            <v>0</v>
          </cell>
          <cell r="O5033">
            <v>0</v>
          </cell>
          <cell r="U5033">
            <v>41609</v>
          </cell>
        </row>
        <row r="5034">
          <cell r="C5034">
            <v>1</v>
          </cell>
          <cell r="F5034">
            <v>20.190000000000001</v>
          </cell>
          <cell r="K5034">
            <v>-0.12</v>
          </cell>
          <cell r="O5034">
            <v>4.4800000000000004</v>
          </cell>
          <cell r="U5034">
            <v>41609</v>
          </cell>
        </row>
        <row r="5035">
          <cell r="C5035">
            <v>2</v>
          </cell>
          <cell r="F5035">
            <v>282.66000000000003</v>
          </cell>
          <cell r="K5035">
            <v>-1.68</v>
          </cell>
          <cell r="O5035">
            <v>62.72</v>
          </cell>
          <cell r="U5035">
            <v>41609</v>
          </cell>
        </row>
        <row r="5036">
          <cell r="C5036">
            <v>16</v>
          </cell>
          <cell r="F5036">
            <v>444.18</v>
          </cell>
          <cell r="K5036">
            <v>-2.64</v>
          </cell>
          <cell r="O5036">
            <v>98.56</v>
          </cell>
          <cell r="U5036">
            <v>41609</v>
          </cell>
        </row>
        <row r="5037">
          <cell r="C5037">
            <v>0</v>
          </cell>
          <cell r="F5037">
            <v>1362.61</v>
          </cell>
          <cell r="K5037">
            <v>-5.12</v>
          </cell>
          <cell r="O5037">
            <v>187.96</v>
          </cell>
          <cell r="U5037">
            <v>41609</v>
          </cell>
        </row>
        <row r="5038">
          <cell r="C5038">
            <v>1</v>
          </cell>
          <cell r="F5038">
            <v>116.92</v>
          </cell>
          <cell r="K5038">
            <v>-0.39</v>
          </cell>
          <cell r="O5038">
            <v>14.3</v>
          </cell>
          <cell r="U5038">
            <v>41609</v>
          </cell>
        </row>
        <row r="5039">
          <cell r="C5039">
            <v>2</v>
          </cell>
          <cell r="F5039">
            <v>272.57</v>
          </cell>
          <cell r="K5039">
            <v>-0.96</v>
          </cell>
          <cell r="O5039">
            <v>35.200000000000003</v>
          </cell>
          <cell r="U5039">
            <v>41609</v>
          </cell>
        </row>
        <row r="5040">
          <cell r="C5040">
            <v>4</v>
          </cell>
          <cell r="F5040">
            <v>7.89</v>
          </cell>
          <cell r="K5040">
            <v>-0.03</v>
          </cell>
          <cell r="O5040">
            <v>1.1000000000000001</v>
          </cell>
          <cell r="U5040">
            <v>41609</v>
          </cell>
        </row>
        <row r="5041">
          <cell r="C5041">
            <v>16</v>
          </cell>
          <cell r="F5041">
            <v>18.649999999999999</v>
          </cell>
          <cell r="K5041">
            <v>-0.06</v>
          </cell>
          <cell r="O5041">
            <v>2.2000000000000002</v>
          </cell>
          <cell r="U5041">
            <v>41609</v>
          </cell>
        </row>
        <row r="5042">
          <cell r="C5042">
            <v>0</v>
          </cell>
          <cell r="F5042">
            <v>11.31</v>
          </cell>
          <cell r="K5042">
            <v>-0.03</v>
          </cell>
          <cell r="O5042">
            <v>1.1299999999999999</v>
          </cell>
          <cell r="U5042">
            <v>41609</v>
          </cell>
        </row>
        <row r="5043">
          <cell r="C5043">
            <v>1</v>
          </cell>
          <cell r="F5043">
            <v>1026.29</v>
          </cell>
          <cell r="K5043">
            <v>-3.01</v>
          </cell>
          <cell r="O5043">
            <v>115.11</v>
          </cell>
          <cell r="U5043">
            <v>41609</v>
          </cell>
        </row>
        <row r="5044">
          <cell r="C5044">
            <v>2</v>
          </cell>
          <cell r="F5044">
            <v>557.54</v>
          </cell>
          <cell r="K5044">
            <v>-1.89</v>
          </cell>
          <cell r="O5044">
            <v>73.39</v>
          </cell>
          <cell r="U5044">
            <v>41609</v>
          </cell>
        </row>
        <row r="5045">
          <cell r="C5045">
            <v>15</v>
          </cell>
          <cell r="F5045">
            <v>87.89</v>
          </cell>
          <cell r="K5045">
            <v>-0.56000000000000005</v>
          </cell>
          <cell r="O5045">
            <v>21.59</v>
          </cell>
          <cell r="U5045">
            <v>41609</v>
          </cell>
        </row>
        <row r="5046">
          <cell r="C5046">
            <v>15</v>
          </cell>
          <cell r="F5046">
            <v>674.27</v>
          </cell>
          <cell r="K5046">
            <v>-2.25</v>
          </cell>
          <cell r="O5046">
            <v>86.19</v>
          </cell>
          <cell r="U5046">
            <v>41609</v>
          </cell>
        </row>
        <row r="5047">
          <cell r="C5047">
            <v>15</v>
          </cell>
          <cell r="F5047">
            <v>4589.55</v>
          </cell>
          <cell r="K5047">
            <v>-21.19</v>
          </cell>
          <cell r="O5047">
            <v>812.85</v>
          </cell>
          <cell r="U5047">
            <v>41609</v>
          </cell>
        </row>
        <row r="5048">
          <cell r="C5048">
            <v>15</v>
          </cell>
          <cell r="F5048">
            <v>35.43</v>
          </cell>
          <cell r="K5048">
            <v>-0.23</v>
          </cell>
          <cell r="O5048">
            <v>9.01</v>
          </cell>
          <cell r="U5048">
            <v>41609</v>
          </cell>
        </row>
        <row r="5049">
          <cell r="C5049">
            <v>0</v>
          </cell>
          <cell r="F5049">
            <v>450.02</v>
          </cell>
          <cell r="K5049">
            <v>-3.03</v>
          </cell>
          <cell r="O5049">
            <v>115.26</v>
          </cell>
          <cell r="U5049">
            <v>41609</v>
          </cell>
        </row>
        <row r="5050">
          <cell r="C5050">
            <v>1</v>
          </cell>
          <cell r="F5050">
            <v>461.29</v>
          </cell>
          <cell r="K5050">
            <v>-3.15</v>
          </cell>
          <cell r="O5050">
            <v>120.35</v>
          </cell>
          <cell r="U5050">
            <v>41609</v>
          </cell>
        </row>
        <row r="5051">
          <cell r="C5051">
            <v>2</v>
          </cell>
          <cell r="F5051">
            <v>13251.52</v>
          </cell>
          <cell r="K5051">
            <v>-94.13</v>
          </cell>
          <cell r="O5051">
            <v>3607.17</v>
          </cell>
          <cell r="U5051">
            <v>41609</v>
          </cell>
        </row>
        <row r="5052">
          <cell r="C5052">
            <v>4</v>
          </cell>
          <cell r="F5052">
            <v>783.06</v>
          </cell>
          <cell r="K5052">
            <v>-5.87</v>
          </cell>
          <cell r="O5052">
            <v>223.32</v>
          </cell>
          <cell r="U5052">
            <v>41609</v>
          </cell>
        </row>
        <row r="5053">
          <cell r="C5053">
            <v>15</v>
          </cell>
          <cell r="F5053">
            <v>12.59</v>
          </cell>
          <cell r="K5053">
            <v>-0.06</v>
          </cell>
          <cell r="O5053">
            <v>2.33</v>
          </cell>
          <cell r="U5053">
            <v>41609</v>
          </cell>
        </row>
        <row r="5054">
          <cell r="C5054">
            <v>16</v>
          </cell>
          <cell r="F5054">
            <v>3520.68</v>
          </cell>
          <cell r="K5054">
            <v>-24.92</v>
          </cell>
          <cell r="O5054">
            <v>966.89</v>
          </cell>
          <cell r="U5054">
            <v>41609</v>
          </cell>
        </row>
        <row r="5055">
          <cell r="C5055">
            <v>17</v>
          </cell>
          <cell r="F5055">
            <v>40.94</v>
          </cell>
          <cell r="K5055">
            <v>-0.24</v>
          </cell>
          <cell r="O5055">
            <v>9.2200000000000006</v>
          </cell>
          <cell r="U5055">
            <v>41609</v>
          </cell>
        </row>
        <row r="5056">
          <cell r="C5056">
            <v>18</v>
          </cell>
          <cell r="F5056">
            <v>97.64</v>
          </cell>
          <cell r="K5056">
            <v>-0.6</v>
          </cell>
          <cell r="O5056">
            <v>23</v>
          </cell>
          <cell r="U5056">
            <v>41609</v>
          </cell>
        </row>
        <row r="5057">
          <cell r="C5057">
            <v>2</v>
          </cell>
          <cell r="F5057">
            <v>-197.34</v>
          </cell>
          <cell r="K5057">
            <v>0</v>
          </cell>
          <cell r="O5057">
            <v>0</v>
          </cell>
          <cell r="U5057">
            <v>41609</v>
          </cell>
        </row>
        <row r="5058">
          <cell r="C5058">
            <v>0</v>
          </cell>
          <cell r="F5058">
            <v>9169.68</v>
          </cell>
          <cell r="K5058">
            <v>-41.69</v>
          </cell>
          <cell r="O5058">
            <v>1606.57</v>
          </cell>
          <cell r="U5058">
            <v>41609</v>
          </cell>
        </row>
        <row r="5059">
          <cell r="C5059">
            <v>1</v>
          </cell>
          <cell r="F5059">
            <v>4316.99</v>
          </cell>
          <cell r="K5059">
            <v>-16.63</v>
          </cell>
          <cell r="O5059">
            <v>642.44000000000005</v>
          </cell>
          <cell r="U5059">
            <v>41609</v>
          </cell>
        </row>
        <row r="5060">
          <cell r="C5060">
            <v>2</v>
          </cell>
          <cell r="F5060">
            <v>10971.94</v>
          </cell>
          <cell r="K5060">
            <v>-59.95</v>
          </cell>
          <cell r="O5060">
            <v>2343.9699999999998</v>
          </cell>
          <cell r="U5060">
            <v>41609</v>
          </cell>
        </row>
        <row r="5061">
          <cell r="C5061">
            <v>4</v>
          </cell>
          <cell r="F5061">
            <v>1224.44</v>
          </cell>
          <cell r="K5061">
            <v>-6.99</v>
          </cell>
          <cell r="O5061">
            <v>294.54000000000002</v>
          </cell>
          <cell r="U5061">
            <v>41609</v>
          </cell>
        </row>
        <row r="5062">
          <cell r="C5062">
            <v>15</v>
          </cell>
          <cell r="F5062">
            <v>63.57</v>
          </cell>
          <cell r="K5062">
            <v>-0.09</v>
          </cell>
          <cell r="O5062">
            <v>3.39</v>
          </cell>
          <cell r="U5062">
            <v>41609</v>
          </cell>
        </row>
        <row r="5063">
          <cell r="C5063">
            <v>16</v>
          </cell>
          <cell r="F5063">
            <v>2009.34</v>
          </cell>
          <cell r="K5063">
            <v>-9.42</v>
          </cell>
          <cell r="O5063">
            <v>365.39</v>
          </cell>
          <cell r="U5063">
            <v>41609</v>
          </cell>
        </row>
        <row r="5064">
          <cell r="C5064">
            <v>17</v>
          </cell>
          <cell r="F5064">
            <v>15.54</v>
          </cell>
          <cell r="K5064">
            <v>-0.06</v>
          </cell>
          <cell r="O5064">
            <v>2.2599999999999998</v>
          </cell>
          <cell r="U5064">
            <v>41609</v>
          </cell>
        </row>
        <row r="5065">
          <cell r="C5065">
            <v>18</v>
          </cell>
          <cell r="F5065">
            <v>21.06</v>
          </cell>
          <cell r="K5065">
            <v>-0.1</v>
          </cell>
          <cell r="O5065">
            <v>3.9</v>
          </cell>
          <cell r="U5065">
            <v>41609</v>
          </cell>
        </row>
        <row r="5066">
          <cell r="C5066">
            <v>0</v>
          </cell>
          <cell r="F5066">
            <v>-9.0399999999999991</v>
          </cell>
          <cell r="K5066">
            <v>0</v>
          </cell>
          <cell r="O5066">
            <v>0</v>
          </cell>
          <cell r="U5066">
            <v>41609</v>
          </cell>
        </row>
        <row r="5067">
          <cell r="C5067">
            <v>2</v>
          </cell>
          <cell r="F5067">
            <v>-54.3</v>
          </cell>
          <cell r="K5067">
            <v>-0.73</v>
          </cell>
          <cell r="O5067">
            <v>-9.1199999999999992</v>
          </cell>
          <cell r="U5067">
            <v>41609</v>
          </cell>
        </row>
        <row r="5068">
          <cell r="C5068">
            <v>1</v>
          </cell>
          <cell r="F5068">
            <v>108.48</v>
          </cell>
          <cell r="K5068">
            <v>-0.4</v>
          </cell>
          <cell r="O5068">
            <v>15.6</v>
          </cell>
          <cell r="U5068">
            <v>41609</v>
          </cell>
        </row>
        <row r="5069">
          <cell r="C5069">
            <v>2</v>
          </cell>
          <cell r="F5069">
            <v>249.82</v>
          </cell>
          <cell r="K5069">
            <v>-0.85</v>
          </cell>
          <cell r="O5069">
            <v>33.450000000000003</v>
          </cell>
          <cell r="U5069">
            <v>41609</v>
          </cell>
        </row>
        <row r="5070">
          <cell r="C5070">
            <v>0</v>
          </cell>
          <cell r="F5070">
            <v>-147128.19</v>
          </cell>
          <cell r="K5070">
            <v>-1437.53</v>
          </cell>
          <cell r="O5070">
            <v>-44323.63</v>
          </cell>
          <cell r="U5070">
            <v>41609</v>
          </cell>
        </row>
        <row r="5071">
          <cell r="C5071">
            <v>1</v>
          </cell>
          <cell r="F5071">
            <v>-190.02</v>
          </cell>
          <cell r="K5071">
            <v>-1.07</v>
          </cell>
          <cell r="O5071">
            <v>-48.4</v>
          </cell>
          <cell r="U5071">
            <v>41609</v>
          </cell>
        </row>
        <row r="5072">
          <cell r="C5072">
            <v>60</v>
          </cell>
          <cell r="F5072">
            <v>-7.04</v>
          </cell>
          <cell r="K5072">
            <v>0</v>
          </cell>
          <cell r="O5072">
            <v>-2.42</v>
          </cell>
          <cell r="U5072">
            <v>41609</v>
          </cell>
        </row>
        <row r="5073">
          <cell r="C5073">
            <v>70</v>
          </cell>
          <cell r="F5073">
            <v>-935</v>
          </cell>
          <cell r="K5073">
            <v>0</v>
          </cell>
          <cell r="O5073">
            <v>0</v>
          </cell>
          <cell r="U5073">
            <v>41609</v>
          </cell>
        </row>
        <row r="5074">
          <cell r="C5074">
            <v>0</v>
          </cell>
          <cell r="F5074">
            <v>-22155.56</v>
          </cell>
          <cell r="K5074">
            <v>-659.61</v>
          </cell>
          <cell r="O5074">
            <v>-6446.75</v>
          </cell>
          <cell r="U5074">
            <v>41609</v>
          </cell>
        </row>
        <row r="5075">
          <cell r="C5075">
            <v>0</v>
          </cell>
          <cell r="F5075">
            <v>2709.94</v>
          </cell>
          <cell r="K5075">
            <v>0</v>
          </cell>
          <cell r="O5075">
            <v>862.26</v>
          </cell>
          <cell r="U5075">
            <v>41609</v>
          </cell>
        </row>
        <row r="5076">
          <cell r="C5076">
            <v>0</v>
          </cell>
          <cell r="F5076">
            <v>11585122.140000001</v>
          </cell>
          <cell r="K5076">
            <v>-96756.46</v>
          </cell>
          <cell r="O5076">
            <v>3783303.15</v>
          </cell>
          <cell r="U5076">
            <v>41609</v>
          </cell>
        </row>
        <row r="5077">
          <cell r="C5077">
            <v>1</v>
          </cell>
          <cell r="F5077">
            <v>121932.15</v>
          </cell>
          <cell r="K5077">
            <v>-1004.99</v>
          </cell>
          <cell r="O5077">
            <v>38720.26</v>
          </cell>
          <cell r="U5077">
            <v>41609</v>
          </cell>
        </row>
        <row r="5078">
          <cell r="C5078">
            <v>16</v>
          </cell>
          <cell r="F5078">
            <v>34.450000000000003</v>
          </cell>
          <cell r="K5078">
            <v>-0.23</v>
          </cell>
          <cell r="O5078">
            <v>8.68</v>
          </cell>
          <cell r="U5078">
            <v>41609</v>
          </cell>
        </row>
        <row r="5079">
          <cell r="C5079">
            <v>60</v>
          </cell>
          <cell r="F5079">
            <v>218.78</v>
          </cell>
          <cell r="K5079">
            <v>-1.92</v>
          </cell>
          <cell r="O5079">
            <v>73.61</v>
          </cell>
          <cell r="U5079">
            <v>41609</v>
          </cell>
        </row>
        <row r="5080">
          <cell r="C5080">
            <v>0</v>
          </cell>
          <cell r="F5080">
            <v>20267.349999999999</v>
          </cell>
          <cell r="K5080">
            <v>588.04999999999995</v>
          </cell>
          <cell r="O5080">
            <v>5864.02</v>
          </cell>
          <cell r="U5080">
            <v>41609</v>
          </cell>
        </row>
        <row r="5081">
          <cell r="C5081">
            <v>15</v>
          </cell>
          <cell r="F5081">
            <v>43.26</v>
          </cell>
          <cell r="K5081">
            <v>-0.78</v>
          </cell>
          <cell r="O5081">
            <v>29.75</v>
          </cell>
          <cell r="U5081">
            <v>41609</v>
          </cell>
        </row>
        <row r="5082">
          <cell r="C5082">
            <v>15</v>
          </cell>
          <cell r="F5082">
            <v>5.13</v>
          </cell>
          <cell r="K5082">
            <v>-0.03</v>
          </cell>
          <cell r="O5082">
            <v>1.1299999999999999</v>
          </cell>
          <cell r="U5082">
            <v>41609</v>
          </cell>
        </row>
        <row r="5083">
          <cell r="C5083">
            <v>15</v>
          </cell>
          <cell r="F5083">
            <v>280.02999999999997</v>
          </cell>
          <cell r="K5083">
            <v>-5.0199999999999996</v>
          </cell>
          <cell r="O5083">
            <v>192.51</v>
          </cell>
          <cell r="U5083">
            <v>41609</v>
          </cell>
        </row>
        <row r="5084">
          <cell r="C5084">
            <v>2</v>
          </cell>
          <cell r="F5084">
            <v>2484.5300000000002</v>
          </cell>
          <cell r="K5084">
            <v>-12.5</v>
          </cell>
          <cell r="O5084">
            <v>480.35</v>
          </cell>
          <cell r="U5084">
            <v>41609</v>
          </cell>
        </row>
        <row r="5085">
          <cell r="C5085">
            <v>15</v>
          </cell>
          <cell r="F5085">
            <v>13691.75</v>
          </cell>
          <cell r="K5085">
            <v>-75.62</v>
          </cell>
          <cell r="O5085">
            <v>2900.98</v>
          </cell>
          <cell r="U5085">
            <v>41609</v>
          </cell>
        </row>
        <row r="5086">
          <cell r="C5086">
            <v>15</v>
          </cell>
          <cell r="F5086">
            <v>1763.89</v>
          </cell>
          <cell r="K5086">
            <v>-6.16</v>
          </cell>
          <cell r="O5086">
            <v>235.89</v>
          </cell>
          <cell r="U5086">
            <v>41609</v>
          </cell>
        </row>
        <row r="5087">
          <cell r="C5087">
            <v>15</v>
          </cell>
          <cell r="F5087">
            <v>388.4</v>
          </cell>
          <cell r="K5087">
            <v>-2.13</v>
          </cell>
          <cell r="O5087">
            <v>80.069999999999993</v>
          </cell>
          <cell r="U5087">
            <v>41609</v>
          </cell>
        </row>
        <row r="5088">
          <cell r="C5088">
            <v>2</v>
          </cell>
          <cell r="F5088">
            <v>19.75</v>
          </cell>
          <cell r="K5088">
            <v>-0.12</v>
          </cell>
          <cell r="O5088">
            <v>4.4800000000000004</v>
          </cell>
          <cell r="U5088">
            <v>41609</v>
          </cell>
        </row>
        <row r="5089">
          <cell r="C5089">
            <v>15</v>
          </cell>
          <cell r="F5089">
            <v>2208.19</v>
          </cell>
          <cell r="K5089">
            <v>-10.14</v>
          </cell>
          <cell r="O5089">
            <v>385.23</v>
          </cell>
          <cell r="U5089">
            <v>41609</v>
          </cell>
        </row>
        <row r="5090">
          <cell r="C5090">
            <v>2</v>
          </cell>
          <cell r="F5090">
            <v>46.5</v>
          </cell>
          <cell r="K5090">
            <v>-0.26</v>
          </cell>
          <cell r="O5090">
            <v>9.7100000000000009</v>
          </cell>
          <cell r="U5090">
            <v>41609</v>
          </cell>
        </row>
        <row r="5091">
          <cell r="C5091">
            <v>15</v>
          </cell>
          <cell r="F5091">
            <v>78389.83</v>
          </cell>
          <cell r="K5091">
            <v>-513.36</v>
          </cell>
          <cell r="O5091">
            <v>19686.79</v>
          </cell>
          <cell r="U5091">
            <v>41609</v>
          </cell>
        </row>
        <row r="5092">
          <cell r="C5092">
            <v>2</v>
          </cell>
          <cell r="F5092">
            <v>1414.45</v>
          </cell>
          <cell r="K5092">
            <v>-2.4</v>
          </cell>
          <cell r="O5092">
            <v>92.12</v>
          </cell>
          <cell r="U5092">
            <v>41609</v>
          </cell>
        </row>
        <row r="5093">
          <cell r="C5093">
            <v>15</v>
          </cell>
          <cell r="F5093">
            <v>7277.59</v>
          </cell>
          <cell r="K5093">
            <v>-17.739999999999998</v>
          </cell>
          <cell r="O5093">
            <v>681.55</v>
          </cell>
          <cell r="U5093">
            <v>41609</v>
          </cell>
        </row>
        <row r="5094">
          <cell r="C5094">
            <v>15</v>
          </cell>
          <cell r="F5094">
            <v>33.58</v>
          </cell>
          <cell r="K5094">
            <v>-0.1</v>
          </cell>
          <cell r="O5094">
            <v>4.01</v>
          </cell>
          <cell r="U5094">
            <v>41609</v>
          </cell>
        </row>
        <row r="5095">
          <cell r="C5095">
            <v>2</v>
          </cell>
          <cell r="F5095">
            <v>1971.66</v>
          </cell>
          <cell r="K5095">
            <v>-4.04</v>
          </cell>
          <cell r="O5095">
            <v>155.24</v>
          </cell>
          <cell r="U5095">
            <v>41609</v>
          </cell>
        </row>
        <row r="5096">
          <cell r="C5096">
            <v>15</v>
          </cell>
          <cell r="F5096">
            <v>8236.0300000000007</v>
          </cell>
          <cell r="K5096">
            <v>-29.4</v>
          </cell>
          <cell r="O5096">
            <v>1128.4000000000001</v>
          </cell>
          <cell r="U5096">
            <v>41609</v>
          </cell>
        </row>
        <row r="5097">
          <cell r="C5097">
            <v>15</v>
          </cell>
          <cell r="F5097">
            <v>3599.77</v>
          </cell>
          <cell r="K5097">
            <v>-18.850000000000001</v>
          </cell>
          <cell r="O5097">
            <v>721.7</v>
          </cell>
          <cell r="U5097">
            <v>41609</v>
          </cell>
        </row>
        <row r="5098">
          <cell r="C5098">
            <v>15</v>
          </cell>
          <cell r="F5098">
            <v>94.22</v>
          </cell>
          <cell r="K5098">
            <v>-1.34</v>
          </cell>
          <cell r="O5098">
            <v>51.48</v>
          </cell>
          <cell r="U5098">
            <v>41609</v>
          </cell>
        </row>
        <row r="5099">
          <cell r="C5099">
            <v>0</v>
          </cell>
          <cell r="F5099">
            <v>74.540000000000006</v>
          </cell>
          <cell r="K5099">
            <v>-0.52</v>
          </cell>
          <cell r="O5099">
            <v>20.05</v>
          </cell>
          <cell r="U5099">
            <v>41609</v>
          </cell>
        </row>
        <row r="5100">
          <cell r="C5100">
            <v>2</v>
          </cell>
          <cell r="F5100">
            <v>224.02</v>
          </cell>
          <cell r="K5100">
            <v>-2.27</v>
          </cell>
          <cell r="O5100">
            <v>86.95</v>
          </cell>
          <cell r="U5100">
            <v>41609</v>
          </cell>
        </row>
        <row r="5101">
          <cell r="C5101">
            <v>16</v>
          </cell>
          <cell r="F5101">
            <v>9.67</v>
          </cell>
          <cell r="K5101">
            <v>-0.12</v>
          </cell>
          <cell r="O5101">
            <v>4.45</v>
          </cell>
          <cell r="U5101">
            <v>41609</v>
          </cell>
        </row>
        <row r="5102">
          <cell r="C5102">
            <v>2</v>
          </cell>
          <cell r="F5102">
            <v>10.11</v>
          </cell>
          <cell r="K5102">
            <v>-0.02</v>
          </cell>
          <cell r="O5102">
            <v>0.69</v>
          </cell>
          <cell r="U5102">
            <v>41609</v>
          </cell>
        </row>
        <row r="5103">
          <cell r="C5103">
            <v>16</v>
          </cell>
          <cell r="F5103">
            <v>3294.37</v>
          </cell>
          <cell r="K5103">
            <v>-21.71</v>
          </cell>
          <cell r="O5103">
            <v>832.98</v>
          </cell>
          <cell r="U5103">
            <v>41609</v>
          </cell>
        </row>
        <row r="5104">
          <cell r="C5104">
            <v>0</v>
          </cell>
          <cell r="F5104">
            <v>35.26</v>
          </cell>
          <cell r="K5104">
            <v>-0.24</v>
          </cell>
          <cell r="O5104">
            <v>9.01</v>
          </cell>
          <cell r="U5104">
            <v>41609</v>
          </cell>
        </row>
        <row r="5105">
          <cell r="C5105">
            <v>2</v>
          </cell>
          <cell r="F5105">
            <v>23.23</v>
          </cell>
          <cell r="K5105">
            <v>-0.13</v>
          </cell>
          <cell r="O5105">
            <v>5.14</v>
          </cell>
          <cell r="U5105">
            <v>41609</v>
          </cell>
        </row>
        <row r="5106">
          <cell r="C5106">
            <v>15</v>
          </cell>
          <cell r="F5106">
            <v>37.47</v>
          </cell>
          <cell r="K5106">
            <v>-0.33</v>
          </cell>
          <cell r="O5106">
            <v>13.02</v>
          </cell>
          <cell r="U5106">
            <v>41609</v>
          </cell>
        </row>
        <row r="5107">
          <cell r="C5107">
            <v>15</v>
          </cell>
          <cell r="F5107">
            <v>54.53</v>
          </cell>
          <cell r="K5107">
            <v>-0.35</v>
          </cell>
          <cell r="O5107">
            <v>13.63</v>
          </cell>
          <cell r="U5107">
            <v>41609</v>
          </cell>
        </row>
        <row r="5108">
          <cell r="C5108">
            <v>0</v>
          </cell>
          <cell r="F5108">
            <v>20.63</v>
          </cell>
          <cell r="K5108">
            <v>-0.13</v>
          </cell>
          <cell r="O5108">
            <v>4.92</v>
          </cell>
          <cell r="U5108">
            <v>41609</v>
          </cell>
        </row>
        <row r="5109">
          <cell r="C5109">
            <v>2</v>
          </cell>
          <cell r="F5109">
            <v>31.53</v>
          </cell>
          <cell r="K5109">
            <v>-0.27</v>
          </cell>
          <cell r="O5109">
            <v>9.9499999999999993</v>
          </cell>
          <cell r="U5109">
            <v>41609</v>
          </cell>
        </row>
        <row r="5110">
          <cell r="C5110">
            <v>15</v>
          </cell>
          <cell r="F5110">
            <v>11.09</v>
          </cell>
          <cell r="K5110">
            <v>-0.08</v>
          </cell>
          <cell r="O5110">
            <v>2.94</v>
          </cell>
          <cell r="U5110">
            <v>41609</v>
          </cell>
        </row>
        <row r="5111">
          <cell r="C5111">
            <v>16</v>
          </cell>
          <cell r="F5111">
            <v>11.92</v>
          </cell>
          <cell r="K5111">
            <v>-0.1</v>
          </cell>
          <cell r="O5111">
            <v>3.52</v>
          </cell>
          <cell r="U5111">
            <v>41609</v>
          </cell>
        </row>
        <row r="5112">
          <cell r="C5112">
            <v>2</v>
          </cell>
          <cell r="F5112">
            <v>10.07</v>
          </cell>
          <cell r="K5112">
            <v>-0.12</v>
          </cell>
          <cell r="O5112">
            <v>4.45</v>
          </cell>
          <cell r="U5112">
            <v>41609</v>
          </cell>
        </row>
        <row r="5113">
          <cell r="C5113">
            <v>15</v>
          </cell>
          <cell r="F5113">
            <v>59.27</v>
          </cell>
          <cell r="K5113">
            <v>-0.41</v>
          </cell>
          <cell r="O5113">
            <v>15.77</v>
          </cell>
          <cell r="U5113">
            <v>41609</v>
          </cell>
        </row>
        <row r="5114">
          <cell r="C5114">
            <v>15</v>
          </cell>
          <cell r="F5114">
            <v>2267.15</v>
          </cell>
          <cell r="K5114">
            <v>-55.76</v>
          </cell>
          <cell r="O5114">
            <v>1531.95</v>
          </cell>
          <cell r="U5114">
            <v>41609</v>
          </cell>
        </row>
        <row r="5115">
          <cell r="C5115">
            <v>2</v>
          </cell>
          <cell r="F5115">
            <v>1.1000000000000001</v>
          </cell>
          <cell r="K5115">
            <v>-0.02</v>
          </cell>
          <cell r="O5115">
            <v>0.5</v>
          </cell>
          <cell r="U5115">
            <v>41609</v>
          </cell>
        </row>
        <row r="5116">
          <cell r="C5116">
            <v>15</v>
          </cell>
          <cell r="F5116">
            <v>3904.79</v>
          </cell>
          <cell r="K5116">
            <v>-43.43</v>
          </cell>
          <cell r="O5116">
            <v>1734.36</v>
          </cell>
          <cell r="U5116">
            <v>41609</v>
          </cell>
        </row>
        <row r="5117">
          <cell r="C5117">
            <v>98</v>
          </cell>
          <cell r="F5117">
            <v>-7669.68</v>
          </cell>
          <cell r="K5117">
            <v>0</v>
          </cell>
          <cell r="O5117">
            <v>0</v>
          </cell>
          <cell r="U5117">
            <v>41609</v>
          </cell>
        </row>
        <row r="5118">
          <cell r="C5118">
            <v>62</v>
          </cell>
          <cell r="F5118">
            <v>45346.59</v>
          </cell>
          <cell r="K5118">
            <v>-712.63</v>
          </cell>
          <cell r="O5118">
            <v>27336.75</v>
          </cell>
          <cell r="U5118">
            <v>41609</v>
          </cell>
        </row>
        <row r="5119">
          <cell r="C5119">
            <v>64</v>
          </cell>
          <cell r="F5119">
            <v>351265.19</v>
          </cell>
          <cell r="K5119">
            <v>-5519.85</v>
          </cell>
          <cell r="O5119">
            <v>211743.44</v>
          </cell>
          <cell r="U5119">
            <v>41609</v>
          </cell>
        </row>
        <row r="5120">
          <cell r="C5120">
            <v>66</v>
          </cell>
          <cell r="F5120">
            <v>40287.300000000003</v>
          </cell>
          <cell r="K5120">
            <v>-610.72</v>
          </cell>
          <cell r="O5120">
            <v>23427.56</v>
          </cell>
          <cell r="U5120">
            <v>41609</v>
          </cell>
        </row>
        <row r="5121">
          <cell r="C5121">
            <v>64</v>
          </cell>
          <cell r="F5121">
            <v>51597.33</v>
          </cell>
          <cell r="K5121">
            <v>-630.41</v>
          </cell>
          <cell r="O5121">
            <v>24182.6</v>
          </cell>
          <cell r="U5121">
            <v>41609</v>
          </cell>
        </row>
        <row r="5122">
          <cell r="C5122">
            <v>62</v>
          </cell>
          <cell r="F5122">
            <v>67129.33</v>
          </cell>
          <cell r="K5122">
            <v>-347.94</v>
          </cell>
          <cell r="O5122">
            <v>13347.1</v>
          </cell>
          <cell r="U5122">
            <v>41609</v>
          </cell>
        </row>
        <row r="5123">
          <cell r="C5123">
            <v>64</v>
          </cell>
          <cell r="F5123">
            <v>287150.13</v>
          </cell>
          <cell r="K5123">
            <v>-2311.41</v>
          </cell>
          <cell r="O5123">
            <v>88666.52</v>
          </cell>
          <cell r="U5123">
            <v>41609</v>
          </cell>
        </row>
        <row r="5124">
          <cell r="C5124">
            <v>66</v>
          </cell>
          <cell r="F5124">
            <v>27080.36</v>
          </cell>
          <cell r="K5124">
            <v>-188.98</v>
          </cell>
          <cell r="O5124">
            <v>7249.43</v>
          </cell>
          <cell r="U5124">
            <v>41609</v>
          </cell>
        </row>
        <row r="5125">
          <cell r="C5125">
            <v>64</v>
          </cell>
          <cell r="F5125">
            <v>94649.15</v>
          </cell>
          <cell r="K5125">
            <v>-1487.43</v>
          </cell>
          <cell r="O5125">
            <v>57058.31</v>
          </cell>
          <cell r="U5125">
            <v>41609</v>
          </cell>
        </row>
        <row r="5126">
          <cell r="C5126">
            <v>66</v>
          </cell>
          <cell r="F5126">
            <v>78271.08</v>
          </cell>
          <cell r="K5126">
            <v>-1228.45</v>
          </cell>
          <cell r="O5126">
            <v>47123.94</v>
          </cell>
          <cell r="U5126">
            <v>41609</v>
          </cell>
        </row>
        <row r="5127">
          <cell r="C5127">
            <v>64</v>
          </cell>
          <cell r="F5127">
            <v>52524.52</v>
          </cell>
          <cell r="K5127">
            <v>-591.20000000000005</v>
          </cell>
          <cell r="O5127">
            <v>22678.48</v>
          </cell>
          <cell r="U5127">
            <v>41609</v>
          </cell>
        </row>
        <row r="5128">
          <cell r="C5128">
            <v>64</v>
          </cell>
          <cell r="F5128">
            <v>78798.570000000007</v>
          </cell>
          <cell r="K5128">
            <v>-525.88</v>
          </cell>
          <cell r="O5128">
            <v>20173.009999999998</v>
          </cell>
          <cell r="U5128">
            <v>41609</v>
          </cell>
        </row>
        <row r="5129">
          <cell r="C5129">
            <v>66</v>
          </cell>
          <cell r="F5129">
            <v>52507.040000000001</v>
          </cell>
          <cell r="K5129">
            <v>-397.64</v>
          </cell>
          <cell r="O5129">
            <v>15253.44</v>
          </cell>
          <cell r="U5129">
            <v>41609</v>
          </cell>
        </row>
        <row r="5130">
          <cell r="C5130">
            <v>64</v>
          </cell>
          <cell r="F5130">
            <v>8915.17</v>
          </cell>
          <cell r="K5130">
            <v>0</v>
          </cell>
          <cell r="O5130">
            <v>6438.33</v>
          </cell>
          <cell r="U5130">
            <v>41609</v>
          </cell>
        </row>
        <row r="5131">
          <cell r="C5131">
            <v>64</v>
          </cell>
          <cell r="F5131">
            <v>14130.24</v>
          </cell>
          <cell r="K5131">
            <v>0</v>
          </cell>
          <cell r="O5131">
            <v>10771.48</v>
          </cell>
          <cell r="U5131">
            <v>41609</v>
          </cell>
        </row>
        <row r="5132">
          <cell r="C5132">
            <v>15</v>
          </cell>
          <cell r="F5132">
            <v>59.02</v>
          </cell>
          <cell r="K5132">
            <v>-1.05</v>
          </cell>
          <cell r="O5132">
            <v>40.57</v>
          </cell>
          <cell r="U5132">
            <v>41609</v>
          </cell>
        </row>
        <row r="5133">
          <cell r="C5133">
            <v>0</v>
          </cell>
          <cell r="F5133">
            <v>75.69</v>
          </cell>
          <cell r="K5133">
            <v>-1.38</v>
          </cell>
          <cell r="O5133">
            <v>52.08</v>
          </cell>
          <cell r="U5133">
            <v>41609</v>
          </cell>
        </row>
        <row r="5134">
          <cell r="C5134">
            <v>2</v>
          </cell>
          <cell r="F5134">
            <v>308.61</v>
          </cell>
          <cell r="K5134">
            <v>-5.65</v>
          </cell>
          <cell r="O5134">
            <v>212.24</v>
          </cell>
          <cell r="U5134">
            <v>41609</v>
          </cell>
        </row>
        <row r="5135">
          <cell r="C5135">
            <v>4</v>
          </cell>
          <cell r="F5135">
            <v>58.08</v>
          </cell>
          <cell r="K5135">
            <v>-1.07</v>
          </cell>
          <cell r="O5135">
            <v>39.94</v>
          </cell>
          <cell r="U5135">
            <v>41609</v>
          </cell>
        </row>
        <row r="5136">
          <cell r="C5136">
            <v>15</v>
          </cell>
          <cell r="F5136">
            <v>97.83</v>
          </cell>
          <cell r="K5136">
            <v>-1.42</v>
          </cell>
          <cell r="O5136">
            <v>67.02</v>
          </cell>
          <cell r="U5136">
            <v>41609</v>
          </cell>
        </row>
        <row r="5137">
          <cell r="C5137">
            <v>16</v>
          </cell>
          <cell r="F5137">
            <v>27.51</v>
          </cell>
          <cell r="K5137">
            <v>-0.51</v>
          </cell>
          <cell r="O5137">
            <v>18.93</v>
          </cell>
          <cell r="U5137">
            <v>41609</v>
          </cell>
        </row>
        <row r="5138">
          <cell r="C5138">
            <v>2</v>
          </cell>
          <cell r="F5138">
            <v>86.6</v>
          </cell>
          <cell r="K5138">
            <v>-1.55</v>
          </cell>
          <cell r="O5138">
            <v>59.56</v>
          </cell>
          <cell r="U5138">
            <v>41609</v>
          </cell>
        </row>
        <row r="5139">
          <cell r="C5139">
            <v>15</v>
          </cell>
          <cell r="F5139">
            <v>2156.54</v>
          </cell>
          <cell r="K5139">
            <v>24.18</v>
          </cell>
          <cell r="O5139">
            <v>1437.57</v>
          </cell>
          <cell r="U5139">
            <v>41609</v>
          </cell>
        </row>
        <row r="5140">
          <cell r="C5140">
            <v>15</v>
          </cell>
          <cell r="F5140">
            <v>249.31</v>
          </cell>
          <cell r="K5140">
            <v>13.64</v>
          </cell>
          <cell r="O5140">
            <v>155.47</v>
          </cell>
          <cell r="U5140">
            <v>41609</v>
          </cell>
        </row>
        <row r="5141">
          <cell r="C5141">
            <v>16</v>
          </cell>
          <cell r="F5141">
            <v>1288.44</v>
          </cell>
          <cell r="K5141">
            <v>0</v>
          </cell>
          <cell r="O5141">
            <v>765.76</v>
          </cell>
          <cell r="U5141">
            <v>41609</v>
          </cell>
        </row>
        <row r="5142">
          <cell r="C5142">
            <v>64</v>
          </cell>
          <cell r="F5142">
            <v>42199.24</v>
          </cell>
          <cell r="K5142">
            <v>-56.4</v>
          </cell>
          <cell r="O5142">
            <v>13354.55</v>
          </cell>
          <cell r="U5142">
            <v>41640</v>
          </cell>
        </row>
        <row r="5143">
          <cell r="C5143">
            <v>68</v>
          </cell>
          <cell r="F5143">
            <v>11814.92</v>
          </cell>
          <cell r="K5143">
            <v>-18.649999999999999</v>
          </cell>
          <cell r="O5143">
            <v>4416.53</v>
          </cell>
          <cell r="U5143">
            <v>41640</v>
          </cell>
        </row>
        <row r="5144">
          <cell r="C5144">
            <v>62</v>
          </cell>
          <cell r="F5144">
            <v>38827.74</v>
          </cell>
          <cell r="K5144">
            <v>-65.44</v>
          </cell>
          <cell r="O5144">
            <v>15494.77</v>
          </cell>
          <cell r="U5144">
            <v>41640</v>
          </cell>
        </row>
        <row r="5145">
          <cell r="C5145">
            <v>64</v>
          </cell>
          <cell r="F5145">
            <v>8982.48</v>
          </cell>
          <cell r="K5145">
            <v>-13.14</v>
          </cell>
          <cell r="O5145">
            <v>3110.14</v>
          </cell>
          <cell r="U5145">
            <v>41640</v>
          </cell>
        </row>
        <row r="5146">
          <cell r="C5146">
            <v>66</v>
          </cell>
          <cell r="F5146">
            <v>55435.8</v>
          </cell>
          <cell r="K5146">
            <v>-94.5</v>
          </cell>
          <cell r="O5146">
            <v>22373.51</v>
          </cell>
          <cell r="U5146">
            <v>41640</v>
          </cell>
        </row>
        <row r="5147">
          <cell r="C5147">
            <v>62</v>
          </cell>
          <cell r="F5147">
            <v>1115.27</v>
          </cell>
          <cell r="K5147">
            <v>-1.26</v>
          </cell>
          <cell r="O5147">
            <v>298.72000000000003</v>
          </cell>
          <cell r="U5147">
            <v>41640</v>
          </cell>
        </row>
        <row r="5148">
          <cell r="C5148">
            <v>67</v>
          </cell>
          <cell r="F5148">
            <v>13810.26</v>
          </cell>
          <cell r="K5148">
            <v>-22.83</v>
          </cell>
          <cell r="O5148">
            <v>5404.79</v>
          </cell>
          <cell r="U5148">
            <v>41640</v>
          </cell>
        </row>
        <row r="5149">
          <cell r="C5149">
            <v>62</v>
          </cell>
          <cell r="F5149">
            <v>1182.25</v>
          </cell>
          <cell r="K5149">
            <v>-1.44</v>
          </cell>
          <cell r="O5149">
            <v>340.06</v>
          </cell>
          <cell r="U5149">
            <v>41640</v>
          </cell>
        </row>
        <row r="5150">
          <cell r="C5150">
            <v>64</v>
          </cell>
          <cell r="F5150">
            <v>3556.25</v>
          </cell>
          <cell r="K5150">
            <v>-5.78</v>
          </cell>
          <cell r="O5150">
            <v>1368.25</v>
          </cell>
          <cell r="U5150">
            <v>41640</v>
          </cell>
        </row>
        <row r="5151">
          <cell r="C5151">
            <v>1</v>
          </cell>
          <cell r="F5151">
            <v>29637.26</v>
          </cell>
          <cell r="K5151">
            <v>-39.46</v>
          </cell>
          <cell r="O5151">
            <v>9601.09</v>
          </cell>
          <cell r="U5151">
            <v>41640</v>
          </cell>
        </row>
        <row r="5152">
          <cell r="C5152">
            <v>2</v>
          </cell>
          <cell r="F5152">
            <v>5305117.08</v>
          </cell>
          <cell r="K5152">
            <v>-7316.53</v>
          </cell>
          <cell r="O5152">
            <v>1723216.9</v>
          </cell>
          <cell r="U5152">
            <v>41640</v>
          </cell>
        </row>
        <row r="5153">
          <cell r="C5153">
            <v>4</v>
          </cell>
          <cell r="F5153">
            <v>291701.15999999997</v>
          </cell>
          <cell r="K5153">
            <v>-384.84</v>
          </cell>
          <cell r="O5153">
            <v>94831.3</v>
          </cell>
          <cell r="U5153">
            <v>41640</v>
          </cell>
        </row>
        <row r="5154">
          <cell r="C5154">
            <v>15</v>
          </cell>
          <cell r="F5154">
            <v>13364.07</v>
          </cell>
          <cell r="K5154">
            <v>-27.6</v>
          </cell>
          <cell r="O5154">
            <v>4643.1099999999997</v>
          </cell>
          <cell r="U5154">
            <v>41640</v>
          </cell>
        </row>
        <row r="5155">
          <cell r="C5155">
            <v>16</v>
          </cell>
          <cell r="F5155">
            <v>463454.68</v>
          </cell>
          <cell r="K5155">
            <v>-646.87</v>
          </cell>
          <cell r="O5155">
            <v>148803.82</v>
          </cell>
          <cell r="U5155">
            <v>41640</v>
          </cell>
        </row>
        <row r="5156">
          <cell r="C5156">
            <v>17</v>
          </cell>
          <cell r="F5156">
            <v>72.180000000000007</v>
          </cell>
          <cell r="K5156">
            <v>-0.04</v>
          </cell>
          <cell r="O5156">
            <v>11.1</v>
          </cell>
          <cell r="U5156">
            <v>41640</v>
          </cell>
        </row>
        <row r="5157">
          <cell r="C5157">
            <v>18</v>
          </cell>
          <cell r="F5157">
            <v>38740.43</v>
          </cell>
          <cell r="K5157">
            <v>-71.27</v>
          </cell>
          <cell r="O5157">
            <v>12155.6</v>
          </cell>
          <cell r="U5157">
            <v>41640</v>
          </cell>
        </row>
        <row r="5158">
          <cell r="C5158">
            <v>62</v>
          </cell>
          <cell r="F5158">
            <v>995135.33</v>
          </cell>
          <cell r="K5158">
            <v>-1555.99</v>
          </cell>
          <cell r="O5158">
            <v>368423.83</v>
          </cell>
          <cell r="U5158">
            <v>41640</v>
          </cell>
        </row>
        <row r="5159">
          <cell r="C5159">
            <v>64</v>
          </cell>
          <cell r="F5159">
            <v>167993.24</v>
          </cell>
          <cell r="K5159">
            <v>-249.26</v>
          </cell>
          <cell r="O5159">
            <v>59015.35</v>
          </cell>
          <cell r="U5159">
            <v>41640</v>
          </cell>
        </row>
        <row r="5160">
          <cell r="C5160">
            <v>66</v>
          </cell>
          <cell r="F5160">
            <v>275614.2</v>
          </cell>
          <cell r="K5160">
            <v>-352.46</v>
          </cell>
          <cell r="O5160">
            <v>83453.649999999994</v>
          </cell>
          <cell r="U5160">
            <v>41640</v>
          </cell>
        </row>
        <row r="5161">
          <cell r="C5161">
            <v>92</v>
          </cell>
          <cell r="F5161">
            <v>-350</v>
          </cell>
          <cell r="K5161">
            <v>0</v>
          </cell>
          <cell r="O5161">
            <v>0</v>
          </cell>
          <cell r="U5161">
            <v>41640</v>
          </cell>
        </row>
        <row r="5162">
          <cell r="C5162">
            <v>96</v>
          </cell>
          <cell r="F5162">
            <v>-703.86</v>
          </cell>
          <cell r="K5162">
            <v>0</v>
          </cell>
          <cell r="O5162">
            <v>0</v>
          </cell>
          <cell r="U5162">
            <v>41640</v>
          </cell>
        </row>
        <row r="5163">
          <cell r="C5163">
            <v>1</v>
          </cell>
          <cell r="F5163">
            <v>703.77</v>
          </cell>
          <cell r="K5163">
            <v>-0.33</v>
          </cell>
          <cell r="O5163">
            <v>79.099999999999994</v>
          </cell>
          <cell r="U5163">
            <v>41640</v>
          </cell>
        </row>
        <row r="5164">
          <cell r="C5164">
            <v>2</v>
          </cell>
          <cell r="F5164">
            <v>9090.92</v>
          </cell>
          <cell r="K5164">
            <v>-5.93</v>
          </cell>
          <cell r="O5164">
            <v>937.85</v>
          </cell>
          <cell r="U5164">
            <v>41640</v>
          </cell>
        </row>
        <row r="5165">
          <cell r="C5165">
            <v>4</v>
          </cell>
          <cell r="F5165">
            <v>2580.59</v>
          </cell>
          <cell r="K5165">
            <v>-1.21</v>
          </cell>
          <cell r="O5165">
            <v>282.95</v>
          </cell>
          <cell r="U5165">
            <v>41640</v>
          </cell>
        </row>
        <row r="5166">
          <cell r="C5166">
            <v>16</v>
          </cell>
          <cell r="F5166">
            <v>9117.1</v>
          </cell>
          <cell r="K5166">
            <v>-7.76</v>
          </cell>
          <cell r="O5166">
            <v>1021.76</v>
          </cell>
          <cell r="U5166">
            <v>41640</v>
          </cell>
        </row>
        <row r="5167">
          <cell r="C5167">
            <v>62</v>
          </cell>
          <cell r="F5167">
            <v>4302.62</v>
          </cell>
          <cell r="K5167">
            <v>-2.04</v>
          </cell>
          <cell r="O5167">
            <v>483.7</v>
          </cell>
          <cell r="U5167">
            <v>41640</v>
          </cell>
        </row>
        <row r="5168">
          <cell r="C5168">
            <v>64</v>
          </cell>
          <cell r="F5168">
            <v>2382.29</v>
          </cell>
          <cell r="K5168">
            <v>-1.1399999999999999</v>
          </cell>
          <cell r="O5168">
            <v>268.95</v>
          </cell>
          <cell r="U5168">
            <v>41640</v>
          </cell>
        </row>
        <row r="5169">
          <cell r="C5169">
            <v>2</v>
          </cell>
          <cell r="F5169">
            <v>10.119999999999999</v>
          </cell>
          <cell r="K5169">
            <v>-0.97</v>
          </cell>
          <cell r="O5169">
            <v>-9.31</v>
          </cell>
          <cell r="U5169">
            <v>41640</v>
          </cell>
        </row>
        <row r="5170">
          <cell r="C5170">
            <v>4</v>
          </cell>
          <cell r="F5170">
            <v>26563.65</v>
          </cell>
          <cell r="K5170">
            <v>561.52</v>
          </cell>
          <cell r="O5170">
            <v>12482.71</v>
          </cell>
          <cell r="U5170">
            <v>41640</v>
          </cell>
        </row>
        <row r="5171">
          <cell r="C5171">
            <v>62</v>
          </cell>
          <cell r="F5171">
            <v>4641.51</v>
          </cell>
          <cell r="K5171">
            <v>-7.33</v>
          </cell>
          <cell r="O5171">
            <v>1734.92</v>
          </cell>
          <cell r="U5171">
            <v>41640</v>
          </cell>
        </row>
        <row r="5172">
          <cell r="C5172">
            <v>66</v>
          </cell>
          <cell r="F5172">
            <v>6820.24</v>
          </cell>
          <cell r="K5172">
            <v>-9.15</v>
          </cell>
          <cell r="O5172">
            <v>2167.1999999999998</v>
          </cell>
          <cell r="U5172">
            <v>41640</v>
          </cell>
        </row>
        <row r="5173">
          <cell r="C5173">
            <v>4</v>
          </cell>
          <cell r="F5173">
            <v>15</v>
          </cell>
          <cell r="K5173">
            <v>0</v>
          </cell>
          <cell r="O5173">
            <v>0</v>
          </cell>
          <cell r="U5173">
            <v>41640</v>
          </cell>
        </row>
        <row r="5174">
          <cell r="C5174">
            <v>4</v>
          </cell>
          <cell r="F5174">
            <v>1289.3</v>
          </cell>
          <cell r="K5174">
            <v>35.4</v>
          </cell>
          <cell r="O5174">
            <v>654.30999999999995</v>
          </cell>
          <cell r="U5174">
            <v>41640</v>
          </cell>
        </row>
        <row r="5175">
          <cell r="C5175">
            <v>66</v>
          </cell>
          <cell r="F5175">
            <v>12282.38</v>
          </cell>
          <cell r="K5175">
            <v>-21.01</v>
          </cell>
          <cell r="O5175">
            <v>4974.2</v>
          </cell>
          <cell r="U5175">
            <v>41640</v>
          </cell>
        </row>
        <row r="5176">
          <cell r="C5176">
            <v>2</v>
          </cell>
          <cell r="F5176">
            <v>129842.57</v>
          </cell>
          <cell r="K5176">
            <v>-182.92</v>
          </cell>
          <cell r="O5176">
            <v>46189.32</v>
          </cell>
          <cell r="U5176">
            <v>41640</v>
          </cell>
        </row>
        <row r="5177">
          <cell r="C5177">
            <v>4</v>
          </cell>
          <cell r="F5177">
            <v>3446.91</v>
          </cell>
          <cell r="K5177">
            <v>-4.6900000000000004</v>
          </cell>
          <cell r="O5177">
            <v>1111.3599999999999</v>
          </cell>
          <cell r="U5177">
            <v>41640</v>
          </cell>
        </row>
        <row r="5178">
          <cell r="C5178">
            <v>16</v>
          </cell>
          <cell r="F5178">
            <v>2306.52</v>
          </cell>
          <cell r="K5178">
            <v>-3.14</v>
          </cell>
          <cell r="O5178">
            <v>743.77</v>
          </cell>
          <cell r="U5178">
            <v>41640</v>
          </cell>
        </row>
        <row r="5179">
          <cell r="C5179">
            <v>17</v>
          </cell>
          <cell r="F5179">
            <v>2098.23</v>
          </cell>
          <cell r="K5179">
            <v>-2.38</v>
          </cell>
          <cell r="O5179">
            <v>562.5</v>
          </cell>
          <cell r="U5179">
            <v>41640</v>
          </cell>
        </row>
        <row r="5180">
          <cell r="C5180">
            <v>62</v>
          </cell>
          <cell r="F5180">
            <v>18010.93</v>
          </cell>
          <cell r="K5180">
            <v>-28.81</v>
          </cell>
          <cell r="O5180">
            <v>6821.87</v>
          </cell>
          <cell r="U5180">
            <v>41640</v>
          </cell>
        </row>
        <row r="5181">
          <cell r="C5181">
            <v>64</v>
          </cell>
          <cell r="F5181">
            <v>15414.31</v>
          </cell>
          <cell r="K5181">
            <v>-27.99</v>
          </cell>
          <cell r="O5181">
            <v>6627.88</v>
          </cell>
          <cell r="U5181">
            <v>41640</v>
          </cell>
        </row>
        <row r="5182">
          <cell r="C5182">
            <v>66</v>
          </cell>
          <cell r="F5182">
            <v>6942.89</v>
          </cell>
          <cell r="K5182">
            <v>-9.83</v>
          </cell>
          <cell r="O5182">
            <v>2328.29</v>
          </cell>
          <cell r="U5182">
            <v>41640</v>
          </cell>
        </row>
        <row r="5183">
          <cell r="C5183">
            <v>2</v>
          </cell>
          <cell r="F5183">
            <v>20</v>
          </cell>
          <cell r="K5183">
            <v>0</v>
          </cell>
          <cell r="O5183">
            <v>0</v>
          </cell>
          <cell r="U5183">
            <v>41640</v>
          </cell>
        </row>
        <row r="5184">
          <cell r="C5184">
            <v>62</v>
          </cell>
          <cell r="F5184">
            <v>33.049999999999997</v>
          </cell>
          <cell r="K5184">
            <v>-0.01</v>
          </cell>
          <cell r="O5184">
            <v>1.48</v>
          </cell>
          <cell r="U5184">
            <v>41640</v>
          </cell>
        </row>
        <row r="5185">
          <cell r="C5185">
            <v>2</v>
          </cell>
          <cell r="F5185">
            <v>81170.64</v>
          </cell>
          <cell r="K5185">
            <v>-136.35</v>
          </cell>
          <cell r="O5185">
            <v>22104.880000000001</v>
          </cell>
          <cell r="U5185">
            <v>41640</v>
          </cell>
        </row>
        <row r="5186">
          <cell r="C5186">
            <v>62</v>
          </cell>
          <cell r="F5186">
            <v>4793.7</v>
          </cell>
          <cell r="K5186">
            <v>-5.82</v>
          </cell>
          <cell r="O5186">
            <v>1377.86</v>
          </cell>
          <cell r="U5186">
            <v>41640</v>
          </cell>
        </row>
        <row r="5187">
          <cell r="C5187">
            <v>2</v>
          </cell>
          <cell r="F5187">
            <v>909.1</v>
          </cell>
          <cell r="K5187">
            <v>-2.13</v>
          </cell>
          <cell r="O5187">
            <v>95.25</v>
          </cell>
          <cell r="U5187">
            <v>41640</v>
          </cell>
        </row>
        <row r="5188">
          <cell r="C5188">
            <v>2</v>
          </cell>
          <cell r="F5188">
            <v>66187.289999999994</v>
          </cell>
          <cell r="K5188">
            <v>-34.79</v>
          </cell>
          <cell r="O5188">
            <v>18070.34</v>
          </cell>
          <cell r="U5188">
            <v>41640</v>
          </cell>
        </row>
        <row r="5189">
          <cell r="C5189">
            <v>2</v>
          </cell>
          <cell r="F5189">
            <v>7248.32</v>
          </cell>
          <cell r="K5189">
            <v>-7.93</v>
          </cell>
          <cell r="O5189">
            <v>1305.19</v>
          </cell>
          <cell r="U5189">
            <v>41640</v>
          </cell>
        </row>
        <row r="5190">
          <cell r="C5190">
            <v>62</v>
          </cell>
          <cell r="F5190">
            <v>2209.42</v>
          </cell>
          <cell r="K5190">
            <v>0</v>
          </cell>
          <cell r="O5190">
            <v>761.99</v>
          </cell>
          <cell r="U5190">
            <v>41640</v>
          </cell>
        </row>
        <row r="5191">
          <cell r="C5191">
            <v>64</v>
          </cell>
          <cell r="F5191">
            <v>-692.32</v>
          </cell>
          <cell r="K5191">
            <v>0</v>
          </cell>
          <cell r="O5191">
            <v>-489.8</v>
          </cell>
          <cell r="U5191">
            <v>41640</v>
          </cell>
        </row>
        <row r="5192">
          <cell r="C5192">
            <v>66</v>
          </cell>
          <cell r="F5192">
            <v>-5653.56</v>
          </cell>
          <cell r="K5192">
            <v>0</v>
          </cell>
          <cell r="O5192">
            <v>0</v>
          </cell>
          <cell r="U5192">
            <v>41640</v>
          </cell>
        </row>
        <row r="5193">
          <cell r="C5193">
            <v>92</v>
          </cell>
          <cell r="F5193">
            <v>-597.30999999999995</v>
          </cell>
          <cell r="K5193">
            <v>0</v>
          </cell>
          <cell r="O5193">
            <v>0</v>
          </cell>
          <cell r="U5193">
            <v>41640</v>
          </cell>
        </row>
        <row r="5194">
          <cell r="C5194">
            <v>94</v>
          </cell>
          <cell r="F5194">
            <v>-14456.71</v>
          </cell>
          <cell r="K5194">
            <v>0</v>
          </cell>
          <cell r="O5194">
            <v>0</v>
          </cell>
          <cell r="U5194">
            <v>41640</v>
          </cell>
        </row>
        <row r="5195">
          <cell r="C5195">
            <v>96</v>
          </cell>
          <cell r="F5195">
            <v>-663.12</v>
          </cell>
          <cell r="K5195">
            <v>0</v>
          </cell>
          <cell r="O5195">
            <v>0</v>
          </cell>
          <cell r="U5195">
            <v>41640</v>
          </cell>
        </row>
        <row r="5196">
          <cell r="C5196">
            <v>98</v>
          </cell>
          <cell r="F5196">
            <v>-4992.45</v>
          </cell>
          <cell r="K5196">
            <v>0</v>
          </cell>
          <cell r="O5196">
            <v>0</v>
          </cell>
          <cell r="U5196">
            <v>41640</v>
          </cell>
        </row>
        <row r="5197">
          <cell r="C5197">
            <v>62</v>
          </cell>
          <cell r="F5197">
            <v>695487.72</v>
          </cell>
          <cell r="K5197">
            <v>-2069.23</v>
          </cell>
          <cell r="O5197">
            <v>479693.77</v>
          </cell>
          <cell r="U5197">
            <v>41640</v>
          </cell>
        </row>
        <row r="5198">
          <cell r="C5198">
            <v>64</v>
          </cell>
          <cell r="F5198">
            <v>756688.17</v>
          </cell>
          <cell r="K5198">
            <v>-2208.66</v>
          </cell>
          <cell r="O5198">
            <v>522961.39</v>
          </cell>
          <cell r="U5198">
            <v>41640</v>
          </cell>
        </row>
        <row r="5199">
          <cell r="C5199">
            <v>66</v>
          </cell>
          <cell r="F5199">
            <v>61947.81</v>
          </cell>
          <cell r="K5199">
            <v>-180.71</v>
          </cell>
          <cell r="O5199">
            <v>42788.56</v>
          </cell>
          <cell r="U5199">
            <v>41640</v>
          </cell>
        </row>
        <row r="5200">
          <cell r="C5200">
            <v>68</v>
          </cell>
          <cell r="F5200">
            <v>5638.19</v>
          </cell>
          <cell r="K5200">
            <v>-16.46</v>
          </cell>
          <cell r="O5200">
            <v>3897.07</v>
          </cell>
          <cell r="U5200">
            <v>41640</v>
          </cell>
        </row>
        <row r="5201">
          <cell r="C5201">
            <v>64</v>
          </cell>
          <cell r="F5201">
            <v>71628.600000000006</v>
          </cell>
          <cell r="K5201">
            <v>-117.34</v>
          </cell>
          <cell r="O5201">
            <v>27781.89</v>
          </cell>
          <cell r="U5201">
            <v>41640</v>
          </cell>
        </row>
        <row r="5202">
          <cell r="C5202">
            <v>2</v>
          </cell>
          <cell r="F5202">
            <v>25283.75</v>
          </cell>
          <cell r="K5202">
            <v>-44.13</v>
          </cell>
          <cell r="O5202">
            <v>10448.07</v>
          </cell>
          <cell r="U5202">
            <v>41640</v>
          </cell>
        </row>
        <row r="5203">
          <cell r="C5203">
            <v>16</v>
          </cell>
          <cell r="F5203">
            <v>119.73</v>
          </cell>
          <cell r="K5203">
            <v>-0.03</v>
          </cell>
          <cell r="O5203">
            <v>7.69</v>
          </cell>
          <cell r="U5203">
            <v>41640</v>
          </cell>
        </row>
        <row r="5204">
          <cell r="C5204">
            <v>62</v>
          </cell>
          <cell r="F5204">
            <v>861260.02</v>
          </cell>
          <cell r="K5204">
            <v>-777.8</v>
          </cell>
          <cell r="O5204">
            <v>180859.21</v>
          </cell>
          <cell r="U5204">
            <v>41640</v>
          </cell>
        </row>
        <row r="5205">
          <cell r="C5205">
            <v>64</v>
          </cell>
          <cell r="F5205">
            <v>1003701.67</v>
          </cell>
          <cell r="K5205">
            <v>-843.21</v>
          </cell>
          <cell r="O5205">
            <v>199647.92</v>
          </cell>
          <cell r="U5205">
            <v>41640</v>
          </cell>
        </row>
        <row r="5206">
          <cell r="C5206">
            <v>66</v>
          </cell>
          <cell r="F5206">
            <v>123937.75</v>
          </cell>
          <cell r="K5206">
            <v>-80.010000000000005</v>
          </cell>
          <cell r="O5206">
            <v>18948.05</v>
          </cell>
          <cell r="U5206">
            <v>41640</v>
          </cell>
        </row>
        <row r="5207">
          <cell r="C5207">
            <v>68</v>
          </cell>
          <cell r="F5207">
            <v>5735.57</v>
          </cell>
          <cell r="K5207">
            <v>-5.4</v>
          </cell>
          <cell r="O5207">
            <v>1279.1199999999999</v>
          </cell>
          <cell r="U5207">
            <v>41640</v>
          </cell>
        </row>
        <row r="5208">
          <cell r="C5208">
            <v>62</v>
          </cell>
          <cell r="F5208">
            <v>7059.45</v>
          </cell>
          <cell r="K5208">
            <v>-20.61</v>
          </cell>
          <cell r="O5208">
            <v>4880.71</v>
          </cell>
          <cell r="U5208">
            <v>41640</v>
          </cell>
        </row>
        <row r="5209">
          <cell r="C5209">
            <v>64</v>
          </cell>
          <cell r="F5209">
            <v>64046.84</v>
          </cell>
          <cell r="K5209">
            <v>-183.56</v>
          </cell>
          <cell r="O5209">
            <v>43462.66</v>
          </cell>
          <cell r="U5209">
            <v>41640</v>
          </cell>
        </row>
        <row r="5210">
          <cell r="C5210">
            <v>66</v>
          </cell>
          <cell r="F5210">
            <v>5735.42</v>
          </cell>
          <cell r="K5210">
            <v>-16.760000000000002</v>
          </cell>
          <cell r="O5210">
            <v>3967.19</v>
          </cell>
          <cell r="U5210">
            <v>41640</v>
          </cell>
        </row>
        <row r="5211">
          <cell r="C5211">
            <v>62</v>
          </cell>
          <cell r="F5211">
            <v>8141.41</v>
          </cell>
          <cell r="K5211">
            <v>-7.13</v>
          </cell>
          <cell r="O5211">
            <v>1687.62</v>
          </cell>
          <cell r="U5211">
            <v>41640</v>
          </cell>
        </row>
        <row r="5212">
          <cell r="C5212">
            <v>64</v>
          </cell>
          <cell r="F5212">
            <v>59009.02</v>
          </cell>
          <cell r="K5212">
            <v>-53.76</v>
          </cell>
          <cell r="O5212">
            <v>12728.02</v>
          </cell>
          <cell r="U5212">
            <v>41640</v>
          </cell>
        </row>
        <row r="5213">
          <cell r="C5213">
            <v>66</v>
          </cell>
          <cell r="F5213">
            <v>11071.1</v>
          </cell>
          <cell r="K5213">
            <v>-7.91</v>
          </cell>
          <cell r="O5213">
            <v>1872.88</v>
          </cell>
          <cell r="U5213">
            <v>41640</v>
          </cell>
        </row>
        <row r="5214">
          <cell r="C5214">
            <v>66</v>
          </cell>
          <cell r="F5214">
            <v>4251.22</v>
          </cell>
          <cell r="K5214">
            <v>-12.42</v>
          </cell>
          <cell r="O5214">
            <v>2940.56</v>
          </cell>
          <cell r="U5214">
            <v>41640</v>
          </cell>
        </row>
        <row r="5215">
          <cell r="C5215">
            <v>66</v>
          </cell>
          <cell r="F5215">
            <v>6606.27</v>
          </cell>
          <cell r="K5215">
            <v>-5.41</v>
          </cell>
          <cell r="O5215">
            <v>1280.68</v>
          </cell>
          <cell r="U5215">
            <v>41640</v>
          </cell>
        </row>
        <row r="5216">
          <cell r="C5216">
            <v>62</v>
          </cell>
          <cell r="F5216">
            <v>-212.38</v>
          </cell>
          <cell r="K5216">
            <v>0</v>
          </cell>
          <cell r="O5216">
            <v>0</v>
          </cell>
          <cell r="U5216">
            <v>41640</v>
          </cell>
        </row>
        <row r="5217">
          <cell r="C5217">
            <v>92</v>
          </cell>
          <cell r="F5217">
            <v>-1866.67</v>
          </cell>
          <cell r="K5217">
            <v>0</v>
          </cell>
          <cell r="O5217">
            <v>0</v>
          </cell>
          <cell r="U5217">
            <v>41640</v>
          </cell>
        </row>
        <row r="5218">
          <cell r="C5218">
            <v>94</v>
          </cell>
          <cell r="F5218">
            <v>-4525.24</v>
          </cell>
          <cell r="K5218">
            <v>0</v>
          </cell>
          <cell r="O5218">
            <v>0</v>
          </cell>
          <cell r="U5218">
            <v>41640</v>
          </cell>
        </row>
        <row r="5219">
          <cell r="C5219">
            <v>98</v>
          </cell>
          <cell r="F5219">
            <v>-2945.69</v>
          </cell>
          <cell r="K5219">
            <v>0</v>
          </cell>
          <cell r="O5219">
            <v>0</v>
          </cell>
          <cell r="U5219">
            <v>41640</v>
          </cell>
        </row>
        <row r="5220">
          <cell r="C5220">
            <v>62</v>
          </cell>
          <cell r="F5220">
            <v>530964.61</v>
          </cell>
          <cell r="K5220">
            <v>-1549.17</v>
          </cell>
          <cell r="O5220">
            <v>366805.65</v>
          </cell>
          <cell r="U5220">
            <v>41640</v>
          </cell>
        </row>
        <row r="5221">
          <cell r="C5221">
            <v>64</v>
          </cell>
          <cell r="F5221">
            <v>458093.29</v>
          </cell>
          <cell r="K5221">
            <v>-1337.13</v>
          </cell>
          <cell r="O5221">
            <v>316596.23</v>
          </cell>
          <cell r="U5221">
            <v>41640</v>
          </cell>
        </row>
        <row r="5222">
          <cell r="C5222">
            <v>66</v>
          </cell>
          <cell r="F5222">
            <v>163291.43</v>
          </cell>
          <cell r="K5222">
            <v>-464.23</v>
          </cell>
          <cell r="O5222">
            <v>109919.74</v>
          </cell>
          <cell r="U5222">
            <v>41640</v>
          </cell>
        </row>
        <row r="5223">
          <cell r="C5223">
            <v>67</v>
          </cell>
          <cell r="F5223">
            <v>7799.87</v>
          </cell>
          <cell r="K5223">
            <v>-20.76</v>
          </cell>
          <cell r="O5223">
            <v>4916.1400000000003</v>
          </cell>
          <cell r="U5223">
            <v>41640</v>
          </cell>
        </row>
        <row r="5224">
          <cell r="C5224">
            <v>68</v>
          </cell>
          <cell r="F5224">
            <v>20918.29</v>
          </cell>
          <cell r="K5224">
            <v>-61.11</v>
          </cell>
          <cell r="O5224">
            <v>14469.17</v>
          </cell>
          <cell r="U5224">
            <v>41640</v>
          </cell>
        </row>
        <row r="5225">
          <cell r="C5225">
            <v>62</v>
          </cell>
          <cell r="F5225">
            <v>580266</v>
          </cell>
          <cell r="K5225">
            <v>-549.54</v>
          </cell>
          <cell r="O5225">
            <v>130122.37</v>
          </cell>
          <cell r="U5225">
            <v>41640</v>
          </cell>
        </row>
        <row r="5226">
          <cell r="C5226">
            <v>64</v>
          </cell>
          <cell r="F5226">
            <v>545604.53</v>
          </cell>
          <cell r="K5226">
            <v>-500.35</v>
          </cell>
          <cell r="O5226">
            <v>118473.14</v>
          </cell>
          <cell r="U5226">
            <v>41640</v>
          </cell>
        </row>
        <row r="5227">
          <cell r="C5227">
            <v>66</v>
          </cell>
          <cell r="F5227">
            <v>168038.11</v>
          </cell>
          <cell r="K5227">
            <v>-136.65</v>
          </cell>
          <cell r="O5227">
            <v>32356.1</v>
          </cell>
          <cell r="U5227">
            <v>41640</v>
          </cell>
        </row>
        <row r="5228">
          <cell r="C5228">
            <v>67</v>
          </cell>
          <cell r="F5228">
            <v>412.93</v>
          </cell>
          <cell r="K5228">
            <v>-0.12</v>
          </cell>
          <cell r="O5228">
            <v>29.55</v>
          </cell>
          <cell r="U5228">
            <v>41640</v>
          </cell>
        </row>
        <row r="5229">
          <cell r="C5229">
            <v>68</v>
          </cell>
          <cell r="F5229">
            <v>27773.48</v>
          </cell>
          <cell r="K5229">
            <v>-26.44</v>
          </cell>
          <cell r="O5229">
            <v>6260.79</v>
          </cell>
          <cell r="U5229">
            <v>41640</v>
          </cell>
        </row>
        <row r="5230">
          <cell r="C5230">
            <v>64</v>
          </cell>
          <cell r="F5230">
            <v>33820.82</v>
          </cell>
          <cell r="K5230">
            <v>0</v>
          </cell>
          <cell r="O5230">
            <v>14938.59</v>
          </cell>
          <cell r="U5230">
            <v>41640</v>
          </cell>
        </row>
        <row r="5231">
          <cell r="C5231">
            <v>2</v>
          </cell>
          <cell r="F5231">
            <v>48831.25</v>
          </cell>
          <cell r="K5231">
            <v>-94.02</v>
          </cell>
          <cell r="O5231">
            <v>20039.02</v>
          </cell>
          <cell r="U5231">
            <v>41640</v>
          </cell>
        </row>
        <row r="5232">
          <cell r="C5232">
            <v>4</v>
          </cell>
          <cell r="F5232">
            <v>2328.64</v>
          </cell>
          <cell r="K5232">
            <v>-4.08</v>
          </cell>
          <cell r="O5232">
            <v>966.8</v>
          </cell>
          <cell r="U5232">
            <v>41640</v>
          </cell>
        </row>
        <row r="5233">
          <cell r="C5233">
            <v>16</v>
          </cell>
          <cell r="F5233">
            <v>53026.76</v>
          </cell>
          <cell r="K5233">
            <v>-93.14</v>
          </cell>
          <cell r="O5233">
            <v>22051.94</v>
          </cell>
          <cell r="U5233">
            <v>41640</v>
          </cell>
        </row>
        <row r="5234">
          <cell r="C5234">
            <v>66</v>
          </cell>
          <cell r="F5234">
            <v>82909.91</v>
          </cell>
          <cell r="K5234">
            <v>-146.37</v>
          </cell>
          <cell r="O5234">
            <v>34564.370000000003</v>
          </cell>
          <cell r="U5234">
            <v>41640</v>
          </cell>
        </row>
        <row r="5235">
          <cell r="C5235">
            <v>4</v>
          </cell>
          <cell r="F5235">
            <v>8.74</v>
          </cell>
          <cell r="K5235">
            <v>-0.01</v>
          </cell>
          <cell r="O5235">
            <v>2.4700000000000002</v>
          </cell>
          <cell r="U5235">
            <v>41640</v>
          </cell>
        </row>
        <row r="5236">
          <cell r="C5236">
            <v>16</v>
          </cell>
          <cell r="F5236">
            <v>100.15</v>
          </cell>
          <cell r="K5236">
            <v>-0.11</v>
          </cell>
          <cell r="O5236">
            <v>25.5</v>
          </cell>
          <cell r="U5236">
            <v>41640</v>
          </cell>
        </row>
        <row r="5237">
          <cell r="C5237">
            <v>1</v>
          </cell>
          <cell r="F5237">
            <v>122.55</v>
          </cell>
          <cell r="K5237">
            <v>-0.17</v>
          </cell>
          <cell r="O5237">
            <v>39.630000000000003</v>
          </cell>
          <cell r="U5237">
            <v>41640</v>
          </cell>
        </row>
        <row r="5238">
          <cell r="C5238">
            <v>2</v>
          </cell>
          <cell r="F5238">
            <v>43007.68</v>
          </cell>
          <cell r="K5238">
            <v>-59.06</v>
          </cell>
          <cell r="O5238">
            <v>13903.33</v>
          </cell>
          <cell r="U5238">
            <v>41640</v>
          </cell>
        </row>
        <row r="5239">
          <cell r="C5239">
            <v>15</v>
          </cell>
          <cell r="F5239">
            <v>3</v>
          </cell>
          <cell r="K5239">
            <v>0</v>
          </cell>
          <cell r="O5239">
            <v>0</v>
          </cell>
          <cell r="U5239">
            <v>41640</v>
          </cell>
        </row>
        <row r="5240">
          <cell r="C5240">
            <v>16</v>
          </cell>
          <cell r="F5240">
            <v>1360.52</v>
          </cell>
          <cell r="K5240">
            <v>-1.7</v>
          </cell>
          <cell r="O5240">
            <v>407</v>
          </cell>
          <cell r="U5240">
            <v>41640</v>
          </cell>
        </row>
        <row r="5241">
          <cell r="C5241">
            <v>2</v>
          </cell>
          <cell r="F5241">
            <v>227.24</v>
          </cell>
          <cell r="K5241">
            <v>0</v>
          </cell>
          <cell r="O5241">
            <v>0</v>
          </cell>
          <cell r="U5241">
            <v>41640</v>
          </cell>
        </row>
        <row r="5242">
          <cell r="C5242">
            <v>62</v>
          </cell>
          <cell r="F5242">
            <v>1546.08</v>
          </cell>
          <cell r="K5242">
            <v>0</v>
          </cell>
          <cell r="O5242">
            <v>0</v>
          </cell>
          <cell r="U5242">
            <v>41640</v>
          </cell>
        </row>
        <row r="5243">
          <cell r="C5243">
            <v>64</v>
          </cell>
          <cell r="F5243">
            <v>247.19</v>
          </cell>
          <cell r="K5243">
            <v>0</v>
          </cell>
          <cell r="O5243">
            <v>0</v>
          </cell>
          <cell r="U5243">
            <v>41640</v>
          </cell>
        </row>
        <row r="5244">
          <cell r="C5244">
            <v>66</v>
          </cell>
          <cell r="F5244">
            <v>87.12</v>
          </cell>
          <cell r="K5244">
            <v>0</v>
          </cell>
          <cell r="O5244">
            <v>0</v>
          </cell>
          <cell r="U5244">
            <v>41640</v>
          </cell>
        </row>
        <row r="5245">
          <cell r="C5245">
            <v>2</v>
          </cell>
          <cell r="F5245">
            <v>130</v>
          </cell>
          <cell r="K5245">
            <v>0</v>
          </cell>
          <cell r="O5245">
            <v>0</v>
          </cell>
          <cell r="U5245">
            <v>41640</v>
          </cell>
        </row>
        <row r="5246">
          <cell r="C5246">
            <v>4</v>
          </cell>
          <cell r="F5246">
            <v>26</v>
          </cell>
          <cell r="K5246">
            <v>0</v>
          </cell>
          <cell r="O5246">
            <v>0</v>
          </cell>
          <cell r="U5246">
            <v>41640</v>
          </cell>
        </row>
        <row r="5247">
          <cell r="C5247">
            <v>16</v>
          </cell>
          <cell r="F5247">
            <v>13</v>
          </cell>
          <cell r="K5247">
            <v>0</v>
          </cell>
          <cell r="O5247">
            <v>0</v>
          </cell>
          <cell r="U5247">
            <v>41640</v>
          </cell>
        </row>
        <row r="5248">
          <cell r="C5248">
            <v>62</v>
          </cell>
          <cell r="F5248">
            <v>130</v>
          </cell>
          <cell r="K5248">
            <v>0</v>
          </cell>
          <cell r="O5248">
            <v>0</v>
          </cell>
          <cell r="U5248">
            <v>41640</v>
          </cell>
        </row>
        <row r="5249">
          <cell r="C5249">
            <v>64</v>
          </cell>
          <cell r="F5249">
            <v>52</v>
          </cell>
          <cell r="K5249">
            <v>0</v>
          </cell>
          <cell r="O5249">
            <v>0</v>
          </cell>
          <cell r="U5249">
            <v>41640</v>
          </cell>
        </row>
        <row r="5250">
          <cell r="C5250">
            <v>66</v>
          </cell>
          <cell r="F5250">
            <v>78</v>
          </cell>
          <cell r="K5250">
            <v>0</v>
          </cell>
          <cell r="O5250">
            <v>0</v>
          </cell>
          <cell r="U5250">
            <v>41640</v>
          </cell>
        </row>
        <row r="5251">
          <cell r="C5251">
            <v>68</v>
          </cell>
          <cell r="F5251">
            <v>13</v>
          </cell>
          <cell r="K5251">
            <v>0</v>
          </cell>
          <cell r="O5251">
            <v>0</v>
          </cell>
          <cell r="U5251">
            <v>41640</v>
          </cell>
        </row>
        <row r="5252">
          <cell r="C5252">
            <v>62</v>
          </cell>
          <cell r="F5252">
            <v>12985.88</v>
          </cell>
          <cell r="K5252">
            <v>0</v>
          </cell>
          <cell r="O5252">
            <v>0</v>
          </cell>
          <cell r="U5252">
            <v>41640</v>
          </cell>
        </row>
        <row r="5253">
          <cell r="C5253">
            <v>64</v>
          </cell>
          <cell r="F5253">
            <v>3250</v>
          </cell>
          <cell r="K5253">
            <v>0</v>
          </cell>
          <cell r="O5253">
            <v>0</v>
          </cell>
          <cell r="U5253">
            <v>41640</v>
          </cell>
        </row>
        <row r="5254">
          <cell r="C5254">
            <v>66</v>
          </cell>
          <cell r="F5254">
            <v>13806</v>
          </cell>
          <cell r="K5254">
            <v>0</v>
          </cell>
          <cell r="O5254">
            <v>0</v>
          </cell>
          <cell r="U5254">
            <v>41640</v>
          </cell>
        </row>
        <row r="5255">
          <cell r="C5255">
            <v>1</v>
          </cell>
          <cell r="F5255">
            <v>20.29</v>
          </cell>
          <cell r="K5255">
            <v>-0.02</v>
          </cell>
          <cell r="O5255">
            <v>4.4800000000000004</v>
          </cell>
          <cell r="U5255">
            <v>41640</v>
          </cell>
        </row>
        <row r="5256">
          <cell r="C5256">
            <v>2</v>
          </cell>
          <cell r="F5256">
            <v>284.06</v>
          </cell>
          <cell r="K5256">
            <v>-0.28000000000000003</v>
          </cell>
          <cell r="O5256">
            <v>62.72</v>
          </cell>
          <cell r="U5256">
            <v>41640</v>
          </cell>
        </row>
        <row r="5257">
          <cell r="C5257">
            <v>16</v>
          </cell>
          <cell r="F5257">
            <v>446.38</v>
          </cell>
          <cell r="K5257">
            <v>-0.44</v>
          </cell>
          <cell r="O5257">
            <v>98.56</v>
          </cell>
          <cell r="U5257">
            <v>41640</v>
          </cell>
        </row>
        <row r="5258">
          <cell r="C5258">
            <v>0</v>
          </cell>
          <cell r="F5258">
            <v>1372.71</v>
          </cell>
          <cell r="K5258">
            <v>-0.02</v>
          </cell>
          <cell r="O5258">
            <v>188.65</v>
          </cell>
          <cell r="U5258">
            <v>41640</v>
          </cell>
        </row>
        <row r="5259">
          <cell r="C5259">
            <v>1</v>
          </cell>
          <cell r="F5259">
            <v>117.31</v>
          </cell>
          <cell r="K5259">
            <v>0</v>
          </cell>
          <cell r="O5259">
            <v>14.3</v>
          </cell>
          <cell r="U5259">
            <v>41640</v>
          </cell>
        </row>
        <row r="5260">
          <cell r="C5260">
            <v>2</v>
          </cell>
          <cell r="F5260">
            <v>273.52999999999997</v>
          </cell>
          <cell r="K5260">
            <v>0</v>
          </cell>
          <cell r="O5260">
            <v>35.200000000000003</v>
          </cell>
          <cell r="U5260">
            <v>41640</v>
          </cell>
        </row>
        <row r="5261">
          <cell r="C5261">
            <v>4</v>
          </cell>
          <cell r="F5261">
            <v>7.92</v>
          </cell>
          <cell r="K5261">
            <v>0</v>
          </cell>
          <cell r="O5261">
            <v>1.1000000000000001</v>
          </cell>
          <cell r="U5261">
            <v>41640</v>
          </cell>
        </row>
        <row r="5262">
          <cell r="C5262">
            <v>16</v>
          </cell>
          <cell r="F5262">
            <v>18.71</v>
          </cell>
          <cell r="K5262">
            <v>0</v>
          </cell>
          <cell r="O5262">
            <v>2.2000000000000002</v>
          </cell>
          <cell r="U5262">
            <v>41640</v>
          </cell>
        </row>
        <row r="5263">
          <cell r="C5263">
            <v>0</v>
          </cell>
          <cell r="F5263">
            <v>11.34</v>
          </cell>
          <cell r="K5263">
            <v>0</v>
          </cell>
          <cell r="O5263">
            <v>1.1299999999999999</v>
          </cell>
          <cell r="U5263">
            <v>41640</v>
          </cell>
        </row>
        <row r="5264">
          <cell r="C5264">
            <v>1</v>
          </cell>
          <cell r="F5264">
            <v>1029.04</v>
          </cell>
          <cell r="K5264">
            <v>-0.26</v>
          </cell>
          <cell r="O5264">
            <v>115.11</v>
          </cell>
          <cell r="U5264">
            <v>41640</v>
          </cell>
        </row>
        <row r="5265">
          <cell r="C5265">
            <v>2</v>
          </cell>
          <cell r="F5265">
            <v>559.1</v>
          </cell>
          <cell r="K5265">
            <v>-0.33</v>
          </cell>
          <cell r="O5265">
            <v>73.39</v>
          </cell>
          <cell r="U5265">
            <v>41640</v>
          </cell>
        </row>
        <row r="5266">
          <cell r="C5266">
            <v>15</v>
          </cell>
          <cell r="F5266">
            <v>88.36</v>
          </cell>
          <cell r="K5266">
            <v>-0.09</v>
          </cell>
          <cell r="O5266">
            <v>21.59</v>
          </cell>
          <cell r="U5266">
            <v>41640</v>
          </cell>
        </row>
        <row r="5267">
          <cell r="C5267">
            <v>15</v>
          </cell>
          <cell r="F5267">
            <v>676.16</v>
          </cell>
          <cell r="K5267">
            <v>-0.36</v>
          </cell>
          <cell r="O5267">
            <v>86.19</v>
          </cell>
          <cell r="U5267">
            <v>41640</v>
          </cell>
        </row>
        <row r="5268">
          <cell r="C5268">
            <v>15</v>
          </cell>
          <cell r="F5268">
            <v>4607.32</v>
          </cell>
          <cell r="K5268">
            <v>-3.42</v>
          </cell>
          <cell r="O5268">
            <v>812.85</v>
          </cell>
          <cell r="U5268">
            <v>41640</v>
          </cell>
        </row>
        <row r="5269">
          <cell r="C5269">
            <v>15</v>
          </cell>
          <cell r="F5269">
            <v>35.619999999999997</v>
          </cell>
          <cell r="K5269">
            <v>-0.04</v>
          </cell>
          <cell r="O5269">
            <v>9.01</v>
          </cell>
          <cell r="U5269">
            <v>41640</v>
          </cell>
        </row>
        <row r="5270">
          <cell r="C5270">
            <v>0</v>
          </cell>
          <cell r="F5270">
            <v>452.56</v>
          </cell>
          <cell r="K5270">
            <v>-0.49</v>
          </cell>
          <cell r="O5270">
            <v>115.26</v>
          </cell>
          <cell r="U5270">
            <v>41640</v>
          </cell>
        </row>
        <row r="5271">
          <cell r="C5271">
            <v>1</v>
          </cell>
          <cell r="F5271">
            <v>491.08</v>
          </cell>
          <cell r="K5271">
            <v>-0.66</v>
          </cell>
          <cell r="O5271">
            <v>128.18</v>
          </cell>
          <cell r="U5271">
            <v>41640</v>
          </cell>
        </row>
        <row r="5272">
          <cell r="C5272">
            <v>2</v>
          </cell>
          <cell r="F5272">
            <v>13499.63</v>
          </cell>
          <cell r="K5272">
            <v>-16.5</v>
          </cell>
          <cell r="O5272">
            <v>3650.24</v>
          </cell>
          <cell r="U5272">
            <v>41640</v>
          </cell>
        </row>
        <row r="5273">
          <cell r="C5273">
            <v>4</v>
          </cell>
          <cell r="F5273">
            <v>787.95</v>
          </cell>
          <cell r="K5273">
            <v>-0.98</v>
          </cell>
          <cell r="O5273">
            <v>223.32</v>
          </cell>
          <cell r="U5273">
            <v>41640</v>
          </cell>
        </row>
        <row r="5274">
          <cell r="C5274">
            <v>15</v>
          </cell>
          <cell r="F5274">
            <v>12.64</v>
          </cell>
          <cell r="K5274">
            <v>-0.01</v>
          </cell>
          <cell r="O5274">
            <v>2.33</v>
          </cell>
          <cell r="U5274">
            <v>41640</v>
          </cell>
        </row>
        <row r="5275">
          <cell r="C5275">
            <v>16</v>
          </cell>
          <cell r="F5275">
            <v>3517.09</v>
          </cell>
          <cell r="K5275">
            <v>-4.22</v>
          </cell>
          <cell r="O5275">
            <v>959.91</v>
          </cell>
          <cell r="U5275">
            <v>41640</v>
          </cell>
        </row>
        <row r="5276">
          <cell r="C5276">
            <v>17</v>
          </cell>
          <cell r="F5276">
            <v>41.14</v>
          </cell>
          <cell r="K5276">
            <v>-0.04</v>
          </cell>
          <cell r="O5276">
            <v>9.2200000000000006</v>
          </cell>
          <cell r="U5276">
            <v>41640</v>
          </cell>
        </row>
        <row r="5277">
          <cell r="C5277">
            <v>18</v>
          </cell>
          <cell r="F5277">
            <v>98.14</v>
          </cell>
          <cell r="K5277">
            <v>-0.1</v>
          </cell>
          <cell r="O5277">
            <v>23</v>
          </cell>
          <cell r="U5277">
            <v>41640</v>
          </cell>
        </row>
        <row r="5278">
          <cell r="C5278">
            <v>1</v>
          </cell>
          <cell r="F5278">
            <v>-16.36</v>
          </cell>
          <cell r="K5278">
            <v>-0.1</v>
          </cell>
          <cell r="O5278">
            <v>-4.67</v>
          </cell>
          <cell r="U5278">
            <v>41640</v>
          </cell>
        </row>
        <row r="5279">
          <cell r="C5279">
            <v>2</v>
          </cell>
          <cell r="F5279">
            <v>-47.58</v>
          </cell>
          <cell r="K5279">
            <v>0.06</v>
          </cell>
          <cell r="O5279">
            <v>-13.68</v>
          </cell>
          <cell r="U5279">
            <v>41640</v>
          </cell>
        </row>
        <row r="5280">
          <cell r="C5280">
            <v>0</v>
          </cell>
          <cell r="F5280">
            <v>9164.77</v>
          </cell>
          <cell r="K5280">
            <v>-4.72</v>
          </cell>
          <cell r="O5280">
            <v>1599.36</v>
          </cell>
          <cell r="U5280">
            <v>41640</v>
          </cell>
        </row>
        <row r="5281">
          <cell r="C5281">
            <v>1</v>
          </cell>
          <cell r="F5281">
            <v>4319.72</v>
          </cell>
          <cell r="K5281">
            <v>-2.38</v>
          </cell>
          <cell r="O5281">
            <v>641.54</v>
          </cell>
          <cell r="U5281">
            <v>41640</v>
          </cell>
        </row>
        <row r="5282">
          <cell r="C5282">
            <v>2</v>
          </cell>
          <cell r="F5282">
            <v>10904.25</v>
          </cell>
          <cell r="K5282">
            <v>-9.73</v>
          </cell>
          <cell r="O5282">
            <v>2315.56</v>
          </cell>
          <cell r="U5282">
            <v>41640</v>
          </cell>
        </row>
        <row r="5283">
          <cell r="C5283">
            <v>4</v>
          </cell>
          <cell r="F5283">
            <v>1194.8800000000001</v>
          </cell>
          <cell r="K5283">
            <v>-1.28</v>
          </cell>
          <cell r="O5283">
            <v>285.52999999999997</v>
          </cell>
          <cell r="U5283">
            <v>41640</v>
          </cell>
        </row>
        <row r="5284">
          <cell r="C5284">
            <v>15</v>
          </cell>
          <cell r="F5284">
            <v>63.66</v>
          </cell>
          <cell r="K5284">
            <v>0</v>
          </cell>
          <cell r="O5284">
            <v>3.39</v>
          </cell>
          <cell r="U5284">
            <v>41640</v>
          </cell>
        </row>
        <row r="5285">
          <cell r="C5285">
            <v>16</v>
          </cell>
          <cell r="F5285">
            <v>2017.28</v>
          </cell>
          <cell r="K5285">
            <v>-1.48</v>
          </cell>
          <cell r="O5285">
            <v>365.39</v>
          </cell>
          <cell r="U5285">
            <v>41640</v>
          </cell>
        </row>
        <row r="5286">
          <cell r="C5286">
            <v>17</v>
          </cell>
          <cell r="F5286">
            <v>15.6</v>
          </cell>
          <cell r="K5286">
            <v>0</v>
          </cell>
          <cell r="O5286">
            <v>2.2599999999999998</v>
          </cell>
          <cell r="U5286">
            <v>41640</v>
          </cell>
        </row>
        <row r="5287">
          <cell r="C5287">
            <v>18</v>
          </cell>
          <cell r="F5287">
            <v>21.15</v>
          </cell>
          <cell r="K5287">
            <v>-0.01</v>
          </cell>
          <cell r="O5287">
            <v>3.9</v>
          </cell>
          <cell r="U5287">
            <v>41640</v>
          </cell>
        </row>
        <row r="5288">
          <cell r="C5288">
            <v>1</v>
          </cell>
          <cell r="F5288">
            <v>108.8</v>
          </cell>
          <cell r="K5288">
            <v>-0.08</v>
          </cell>
          <cell r="O5288">
            <v>15.6</v>
          </cell>
          <cell r="U5288">
            <v>41640</v>
          </cell>
        </row>
        <row r="5289">
          <cell r="C5289">
            <v>2</v>
          </cell>
          <cell r="F5289">
            <v>250.5</v>
          </cell>
          <cell r="K5289">
            <v>-0.17</v>
          </cell>
          <cell r="O5289">
            <v>33.450000000000003</v>
          </cell>
          <cell r="U5289">
            <v>41640</v>
          </cell>
        </row>
        <row r="5290">
          <cell r="C5290">
            <v>0</v>
          </cell>
          <cell r="F5290">
            <v>-235051.31</v>
          </cell>
          <cell r="K5290">
            <v>77.430000000000007</v>
          </cell>
          <cell r="O5290">
            <v>-72957.64</v>
          </cell>
          <cell r="U5290">
            <v>41640</v>
          </cell>
        </row>
        <row r="5291">
          <cell r="C5291">
            <v>1</v>
          </cell>
          <cell r="F5291">
            <v>-1324.05</v>
          </cell>
          <cell r="K5291">
            <v>7.94</v>
          </cell>
          <cell r="O5291">
            <v>-406.74</v>
          </cell>
          <cell r="U5291">
            <v>41640</v>
          </cell>
        </row>
        <row r="5292">
          <cell r="C5292">
            <v>60</v>
          </cell>
          <cell r="F5292">
            <v>-4.5999999999999996</v>
          </cell>
          <cell r="K5292">
            <v>0</v>
          </cell>
          <cell r="O5292">
            <v>-1.57</v>
          </cell>
          <cell r="U5292">
            <v>41640</v>
          </cell>
        </row>
        <row r="5293">
          <cell r="C5293">
            <v>70</v>
          </cell>
          <cell r="F5293">
            <v>-2370</v>
          </cell>
          <cell r="K5293">
            <v>0</v>
          </cell>
          <cell r="O5293">
            <v>0</v>
          </cell>
          <cell r="U5293">
            <v>41640</v>
          </cell>
        </row>
        <row r="5294">
          <cell r="C5294">
            <v>0</v>
          </cell>
          <cell r="F5294">
            <v>-11702.3</v>
          </cell>
          <cell r="K5294">
            <v>-273.44</v>
          </cell>
          <cell r="O5294">
            <v>-3350.52</v>
          </cell>
          <cell r="U5294">
            <v>41640</v>
          </cell>
        </row>
        <row r="5295">
          <cell r="C5295">
            <v>1</v>
          </cell>
          <cell r="F5295">
            <v>15.22</v>
          </cell>
          <cell r="K5295">
            <v>0.13</v>
          </cell>
          <cell r="O5295">
            <v>1.88</v>
          </cell>
          <cell r="U5295">
            <v>41640</v>
          </cell>
        </row>
        <row r="5296">
          <cell r="C5296">
            <v>0</v>
          </cell>
          <cell r="F5296">
            <v>1722.78</v>
          </cell>
          <cell r="K5296">
            <v>0</v>
          </cell>
          <cell r="O5296">
            <v>549.9</v>
          </cell>
          <cell r="U5296">
            <v>41640</v>
          </cell>
        </row>
        <row r="5297">
          <cell r="C5297">
            <v>0</v>
          </cell>
          <cell r="F5297">
            <v>14159017.1</v>
          </cell>
          <cell r="K5297">
            <v>-19529.39</v>
          </cell>
          <cell r="O5297">
            <v>4630953.09</v>
          </cell>
          <cell r="U5297">
            <v>41640</v>
          </cell>
        </row>
        <row r="5298">
          <cell r="C5298">
            <v>1</v>
          </cell>
          <cell r="F5298">
            <v>140975.5</v>
          </cell>
          <cell r="K5298">
            <v>-197.04</v>
          </cell>
          <cell r="O5298">
            <v>44880.01</v>
          </cell>
          <cell r="U5298">
            <v>41640</v>
          </cell>
        </row>
        <row r="5299">
          <cell r="C5299">
            <v>16</v>
          </cell>
          <cell r="F5299">
            <v>39.159999999999997</v>
          </cell>
          <cell r="K5299">
            <v>-0.04</v>
          </cell>
          <cell r="O5299">
            <v>10.220000000000001</v>
          </cell>
          <cell r="U5299">
            <v>41640</v>
          </cell>
        </row>
        <row r="5300">
          <cell r="C5300">
            <v>60</v>
          </cell>
          <cell r="F5300">
            <v>246.2</v>
          </cell>
          <cell r="K5300">
            <v>-0.35</v>
          </cell>
          <cell r="O5300">
            <v>82.4</v>
          </cell>
          <cell r="U5300">
            <v>41640</v>
          </cell>
        </row>
        <row r="5301">
          <cell r="C5301">
            <v>0</v>
          </cell>
          <cell r="F5301">
            <v>15001.02</v>
          </cell>
          <cell r="K5301">
            <v>400.11</v>
          </cell>
          <cell r="O5301">
            <v>4370.91</v>
          </cell>
          <cell r="U5301">
            <v>41640</v>
          </cell>
        </row>
        <row r="5302">
          <cell r="C5302">
            <v>1</v>
          </cell>
          <cell r="F5302">
            <v>61.2</v>
          </cell>
          <cell r="K5302">
            <v>0.93</v>
          </cell>
          <cell r="O5302">
            <v>7.54</v>
          </cell>
          <cell r="U5302">
            <v>41640</v>
          </cell>
        </row>
        <row r="5303">
          <cell r="C5303">
            <v>15</v>
          </cell>
          <cell r="F5303">
            <v>43.91</v>
          </cell>
          <cell r="K5303">
            <v>-0.13</v>
          </cell>
          <cell r="O5303">
            <v>29.75</v>
          </cell>
          <cell r="U5303">
            <v>41640</v>
          </cell>
        </row>
        <row r="5304">
          <cell r="C5304">
            <v>15</v>
          </cell>
          <cell r="F5304">
            <v>5.16</v>
          </cell>
          <cell r="K5304">
            <v>0</v>
          </cell>
          <cell r="O5304">
            <v>1.1299999999999999</v>
          </cell>
          <cell r="U5304">
            <v>41640</v>
          </cell>
        </row>
        <row r="5305">
          <cell r="C5305">
            <v>15</v>
          </cell>
          <cell r="F5305">
            <v>284.20999999999998</v>
          </cell>
          <cell r="K5305">
            <v>-0.84</v>
          </cell>
          <cell r="O5305">
            <v>192.51</v>
          </cell>
          <cell r="U5305">
            <v>41640</v>
          </cell>
        </row>
        <row r="5306">
          <cell r="C5306">
            <v>2</v>
          </cell>
          <cell r="F5306">
            <v>2495</v>
          </cell>
          <cell r="K5306">
            <v>-2.0299999999999998</v>
          </cell>
          <cell r="O5306">
            <v>480.35</v>
          </cell>
          <cell r="U5306">
            <v>41640</v>
          </cell>
        </row>
        <row r="5307">
          <cell r="C5307">
            <v>15</v>
          </cell>
          <cell r="F5307">
            <v>13755.14</v>
          </cell>
          <cell r="K5307">
            <v>-12.23</v>
          </cell>
          <cell r="O5307">
            <v>2900.98</v>
          </cell>
          <cell r="U5307">
            <v>41640</v>
          </cell>
        </row>
        <row r="5308">
          <cell r="C5308">
            <v>15</v>
          </cell>
          <cell r="F5308">
            <v>1769.07</v>
          </cell>
          <cell r="K5308">
            <v>-0.98</v>
          </cell>
          <cell r="O5308">
            <v>235.89</v>
          </cell>
          <cell r="U5308">
            <v>41640</v>
          </cell>
        </row>
        <row r="5309">
          <cell r="C5309">
            <v>15</v>
          </cell>
          <cell r="F5309">
            <v>294.25</v>
          </cell>
          <cell r="K5309">
            <v>-0.08</v>
          </cell>
          <cell r="O5309">
            <v>62.71</v>
          </cell>
          <cell r="U5309">
            <v>41640</v>
          </cell>
        </row>
        <row r="5310">
          <cell r="C5310">
            <v>2</v>
          </cell>
          <cell r="F5310">
            <v>19.850000000000001</v>
          </cell>
          <cell r="K5310">
            <v>-0.02</v>
          </cell>
          <cell r="O5310">
            <v>4.4800000000000004</v>
          </cell>
          <cell r="U5310">
            <v>41640</v>
          </cell>
        </row>
        <row r="5311">
          <cell r="C5311">
            <v>15</v>
          </cell>
          <cell r="F5311">
            <v>2216.64</v>
          </cell>
          <cell r="K5311">
            <v>-1.69</v>
          </cell>
          <cell r="O5311">
            <v>385.23</v>
          </cell>
          <cell r="U5311">
            <v>41640</v>
          </cell>
        </row>
        <row r="5312">
          <cell r="C5312">
            <v>2</v>
          </cell>
          <cell r="F5312">
            <v>46.73</v>
          </cell>
          <cell r="K5312">
            <v>-0.03</v>
          </cell>
          <cell r="O5312">
            <v>9.7100000000000009</v>
          </cell>
          <cell r="U5312">
            <v>41640</v>
          </cell>
        </row>
        <row r="5313">
          <cell r="C5313">
            <v>15</v>
          </cell>
          <cell r="F5313">
            <v>78899</v>
          </cell>
          <cell r="K5313">
            <v>-83.48</v>
          </cell>
          <cell r="O5313">
            <v>19701.919999999998</v>
          </cell>
          <cell r="U5313">
            <v>41640</v>
          </cell>
        </row>
        <row r="5314">
          <cell r="C5314">
            <v>2</v>
          </cell>
          <cell r="F5314">
            <v>1416.49</v>
          </cell>
          <cell r="K5314">
            <v>-0.36</v>
          </cell>
          <cell r="O5314">
            <v>92.12</v>
          </cell>
          <cell r="U5314">
            <v>41640</v>
          </cell>
        </row>
        <row r="5315">
          <cell r="C5315">
            <v>15</v>
          </cell>
          <cell r="F5315">
            <v>7292.42</v>
          </cell>
          <cell r="K5315">
            <v>-2.91</v>
          </cell>
          <cell r="O5315">
            <v>681.55</v>
          </cell>
          <cell r="U5315">
            <v>41640</v>
          </cell>
        </row>
        <row r="5316">
          <cell r="C5316">
            <v>15</v>
          </cell>
          <cell r="F5316">
            <v>33.659999999999997</v>
          </cell>
          <cell r="K5316">
            <v>-0.02</v>
          </cell>
          <cell r="O5316">
            <v>4.01</v>
          </cell>
          <cell r="U5316">
            <v>41640</v>
          </cell>
        </row>
        <row r="5317">
          <cell r="C5317">
            <v>2</v>
          </cell>
          <cell r="F5317">
            <v>1975.06</v>
          </cell>
          <cell r="K5317">
            <v>-0.64</v>
          </cell>
          <cell r="O5317">
            <v>155.24</v>
          </cell>
          <cell r="U5317">
            <v>41640</v>
          </cell>
        </row>
        <row r="5318">
          <cell r="C5318">
            <v>15</v>
          </cell>
          <cell r="F5318">
            <v>8260.6299999999992</v>
          </cell>
          <cell r="K5318">
            <v>-4.8</v>
          </cell>
          <cell r="O5318">
            <v>1128.4000000000001</v>
          </cell>
          <cell r="U5318">
            <v>41640</v>
          </cell>
        </row>
        <row r="5319">
          <cell r="C5319">
            <v>15</v>
          </cell>
          <cell r="F5319">
            <v>3615.57</v>
          </cell>
          <cell r="K5319">
            <v>-3.05</v>
          </cell>
          <cell r="O5319">
            <v>721.7</v>
          </cell>
          <cell r="U5319">
            <v>41640</v>
          </cell>
        </row>
        <row r="5320">
          <cell r="C5320">
            <v>15</v>
          </cell>
          <cell r="F5320">
            <v>95.34</v>
          </cell>
          <cell r="K5320">
            <v>-0.22</v>
          </cell>
          <cell r="O5320">
            <v>51.48</v>
          </cell>
          <cell r="U5320">
            <v>41640</v>
          </cell>
        </row>
        <row r="5321">
          <cell r="C5321">
            <v>0</v>
          </cell>
          <cell r="F5321">
            <v>75</v>
          </cell>
          <cell r="K5321">
            <v>-0.06</v>
          </cell>
          <cell r="O5321">
            <v>20.05</v>
          </cell>
          <cell r="U5321">
            <v>41640</v>
          </cell>
        </row>
        <row r="5322">
          <cell r="C5322">
            <v>2</v>
          </cell>
          <cell r="F5322">
            <v>218.59</v>
          </cell>
          <cell r="K5322">
            <v>-0.35</v>
          </cell>
          <cell r="O5322">
            <v>84.94</v>
          </cell>
          <cell r="U5322">
            <v>41640</v>
          </cell>
        </row>
        <row r="5323">
          <cell r="C5323">
            <v>16</v>
          </cell>
          <cell r="F5323">
            <v>9.77</v>
          </cell>
          <cell r="K5323">
            <v>-0.02</v>
          </cell>
          <cell r="O5323">
            <v>4.45</v>
          </cell>
          <cell r="U5323">
            <v>41640</v>
          </cell>
        </row>
        <row r="5324">
          <cell r="C5324">
            <v>2</v>
          </cell>
          <cell r="F5324">
            <v>10.23</v>
          </cell>
          <cell r="K5324">
            <v>0</v>
          </cell>
          <cell r="O5324">
            <v>0.71</v>
          </cell>
          <cell r="U5324">
            <v>41640</v>
          </cell>
        </row>
        <row r="5325">
          <cell r="C5325">
            <v>16</v>
          </cell>
          <cell r="F5325">
            <v>2471.2399999999998</v>
          </cell>
          <cell r="K5325">
            <v>-2.58</v>
          </cell>
          <cell r="O5325">
            <v>612.27</v>
          </cell>
          <cell r="U5325">
            <v>41640</v>
          </cell>
        </row>
        <row r="5326">
          <cell r="C5326">
            <v>0</v>
          </cell>
          <cell r="F5326">
            <v>35.47</v>
          </cell>
          <cell r="K5326">
            <v>-0.03</v>
          </cell>
          <cell r="O5326">
            <v>9.01</v>
          </cell>
          <cell r="U5326">
            <v>41640</v>
          </cell>
        </row>
        <row r="5327">
          <cell r="C5327">
            <v>2</v>
          </cell>
          <cell r="F5327">
            <v>23.34</v>
          </cell>
          <cell r="K5327">
            <v>-0.02</v>
          </cell>
          <cell r="O5327">
            <v>5.14</v>
          </cell>
          <cell r="U5327">
            <v>41640</v>
          </cell>
        </row>
        <row r="5328">
          <cell r="C5328">
            <v>15</v>
          </cell>
          <cell r="F5328">
            <v>37.74</v>
          </cell>
          <cell r="K5328">
            <v>-0.06</v>
          </cell>
          <cell r="O5328">
            <v>13.02</v>
          </cell>
          <cell r="U5328">
            <v>41640</v>
          </cell>
        </row>
        <row r="5329">
          <cell r="C5329">
            <v>15</v>
          </cell>
          <cell r="F5329">
            <v>54.84</v>
          </cell>
          <cell r="K5329">
            <v>-0.04</v>
          </cell>
          <cell r="O5329">
            <v>13.63</v>
          </cell>
          <cell r="U5329">
            <v>41640</v>
          </cell>
        </row>
        <row r="5330">
          <cell r="C5330">
            <v>0</v>
          </cell>
          <cell r="F5330">
            <v>20.74</v>
          </cell>
          <cell r="K5330">
            <v>-0.02</v>
          </cell>
          <cell r="O5330">
            <v>4.92</v>
          </cell>
          <cell r="U5330">
            <v>41640</v>
          </cell>
        </row>
        <row r="5331">
          <cell r="C5331">
            <v>2</v>
          </cell>
          <cell r="F5331">
            <v>31.42</v>
          </cell>
          <cell r="K5331">
            <v>-0.05</v>
          </cell>
          <cell r="O5331">
            <v>9.8699999999999992</v>
          </cell>
          <cell r="U5331">
            <v>41640</v>
          </cell>
        </row>
        <row r="5332">
          <cell r="C5332">
            <v>15</v>
          </cell>
          <cell r="F5332">
            <v>11.16</v>
          </cell>
          <cell r="K5332">
            <v>-0.01</v>
          </cell>
          <cell r="O5332">
            <v>2.94</v>
          </cell>
          <cell r="U5332">
            <v>41640</v>
          </cell>
        </row>
        <row r="5333">
          <cell r="C5333">
            <v>16</v>
          </cell>
          <cell r="F5333">
            <v>12</v>
          </cell>
          <cell r="K5333">
            <v>-0.02</v>
          </cell>
          <cell r="O5333">
            <v>3.52</v>
          </cell>
          <cell r="U5333">
            <v>41640</v>
          </cell>
        </row>
        <row r="5334">
          <cell r="C5334">
            <v>2</v>
          </cell>
          <cell r="F5334">
            <v>10.17</v>
          </cell>
          <cell r="K5334">
            <v>-0.02</v>
          </cell>
          <cell r="O5334">
            <v>4.45</v>
          </cell>
          <cell r="U5334">
            <v>41640</v>
          </cell>
        </row>
        <row r="5335">
          <cell r="C5335">
            <v>15</v>
          </cell>
          <cell r="F5335">
            <v>59.61</v>
          </cell>
          <cell r="K5335">
            <v>-7.0000000000000007E-2</v>
          </cell>
          <cell r="O5335">
            <v>15.77</v>
          </cell>
          <cell r="U5335">
            <v>41640</v>
          </cell>
        </row>
        <row r="5336">
          <cell r="C5336">
            <v>15</v>
          </cell>
          <cell r="F5336">
            <v>2321.6</v>
          </cell>
          <cell r="K5336">
            <v>-1.31</v>
          </cell>
          <cell r="O5336">
            <v>1531.95</v>
          </cell>
          <cell r="U5336">
            <v>41640</v>
          </cell>
        </row>
        <row r="5337">
          <cell r="C5337">
            <v>2</v>
          </cell>
          <cell r="F5337">
            <v>1.1200000000000001</v>
          </cell>
          <cell r="K5337">
            <v>0</v>
          </cell>
          <cell r="O5337">
            <v>0.5</v>
          </cell>
          <cell r="U5337">
            <v>41640</v>
          </cell>
        </row>
        <row r="5338">
          <cell r="C5338">
            <v>15</v>
          </cell>
          <cell r="F5338">
            <v>3941.07</v>
          </cell>
          <cell r="K5338">
            <v>-7.15</v>
          </cell>
          <cell r="O5338">
            <v>1734.36</v>
          </cell>
          <cell r="U5338">
            <v>41640</v>
          </cell>
        </row>
        <row r="5339">
          <cell r="C5339">
            <v>98</v>
          </cell>
          <cell r="F5339">
            <v>-7406.91</v>
          </cell>
          <cell r="K5339">
            <v>0</v>
          </cell>
          <cell r="O5339">
            <v>0</v>
          </cell>
          <cell r="U5339">
            <v>41640</v>
          </cell>
        </row>
        <row r="5340">
          <cell r="C5340">
            <v>62</v>
          </cell>
          <cell r="F5340">
            <v>45383.64</v>
          </cell>
          <cell r="K5340">
            <v>-113.77</v>
          </cell>
          <cell r="O5340">
            <v>26937.77</v>
          </cell>
          <cell r="U5340">
            <v>41640</v>
          </cell>
        </row>
        <row r="5341">
          <cell r="C5341">
            <v>64</v>
          </cell>
          <cell r="F5341">
            <v>339945.21</v>
          </cell>
          <cell r="K5341">
            <v>-854.15</v>
          </cell>
          <cell r="O5341">
            <v>202242.56</v>
          </cell>
          <cell r="U5341">
            <v>41640</v>
          </cell>
        </row>
        <row r="5342">
          <cell r="C5342">
            <v>66</v>
          </cell>
          <cell r="F5342">
            <v>44594.97</v>
          </cell>
          <cell r="K5342">
            <v>-107.31</v>
          </cell>
          <cell r="O5342">
            <v>25410.31</v>
          </cell>
          <cell r="U5342">
            <v>41640</v>
          </cell>
        </row>
        <row r="5343">
          <cell r="C5343">
            <v>64</v>
          </cell>
          <cell r="F5343">
            <v>45378.559999999998</v>
          </cell>
          <cell r="K5343">
            <v>-90.04</v>
          </cell>
          <cell r="O5343">
            <v>21319.41</v>
          </cell>
          <cell r="U5343">
            <v>41640</v>
          </cell>
        </row>
        <row r="5344">
          <cell r="C5344">
            <v>62</v>
          </cell>
          <cell r="F5344">
            <v>64208.27</v>
          </cell>
          <cell r="K5344">
            <v>-54.44</v>
          </cell>
          <cell r="O5344">
            <v>12888.58</v>
          </cell>
          <cell r="U5344">
            <v>41640</v>
          </cell>
        </row>
        <row r="5345">
          <cell r="C5345">
            <v>64</v>
          </cell>
          <cell r="F5345">
            <v>279037.15999999997</v>
          </cell>
          <cell r="K5345">
            <v>-356.61</v>
          </cell>
          <cell r="O5345">
            <v>84436.97</v>
          </cell>
          <cell r="U5345">
            <v>41640</v>
          </cell>
        </row>
        <row r="5346">
          <cell r="C5346">
            <v>66</v>
          </cell>
          <cell r="F5346">
            <v>25193.84</v>
          </cell>
          <cell r="K5346">
            <v>-30.97</v>
          </cell>
          <cell r="O5346">
            <v>7333.75</v>
          </cell>
          <cell r="U5346">
            <v>41640</v>
          </cell>
        </row>
        <row r="5347">
          <cell r="C5347">
            <v>64</v>
          </cell>
          <cell r="F5347">
            <v>95746.04</v>
          </cell>
          <cell r="K5347">
            <v>-240.6</v>
          </cell>
          <cell r="O5347">
            <v>56969.32</v>
          </cell>
          <cell r="U5347">
            <v>41640</v>
          </cell>
        </row>
        <row r="5348">
          <cell r="C5348">
            <v>66</v>
          </cell>
          <cell r="F5348">
            <v>73834.7</v>
          </cell>
          <cell r="K5348">
            <v>-185.42</v>
          </cell>
          <cell r="O5348">
            <v>43901.05</v>
          </cell>
          <cell r="U5348">
            <v>41640</v>
          </cell>
        </row>
        <row r="5349">
          <cell r="C5349">
            <v>64</v>
          </cell>
          <cell r="F5349">
            <v>50865.15</v>
          </cell>
          <cell r="K5349">
            <v>-94.88</v>
          </cell>
          <cell r="O5349">
            <v>22465.29</v>
          </cell>
          <cell r="U5349">
            <v>41640</v>
          </cell>
        </row>
        <row r="5350">
          <cell r="C5350">
            <v>64</v>
          </cell>
          <cell r="F5350">
            <v>84986.31</v>
          </cell>
          <cell r="K5350">
            <v>-96.11</v>
          </cell>
          <cell r="O5350">
            <v>22757.67</v>
          </cell>
          <cell r="U5350">
            <v>41640</v>
          </cell>
        </row>
        <row r="5351">
          <cell r="C5351">
            <v>66</v>
          </cell>
          <cell r="F5351">
            <v>53991.12</v>
          </cell>
          <cell r="K5351">
            <v>-67.73</v>
          </cell>
          <cell r="O5351">
            <v>16035.69</v>
          </cell>
          <cell r="U5351">
            <v>41640</v>
          </cell>
        </row>
        <row r="5352">
          <cell r="C5352">
            <v>64</v>
          </cell>
          <cell r="F5352">
            <v>13665.17</v>
          </cell>
          <cell r="K5352">
            <v>0</v>
          </cell>
          <cell r="O5352">
            <v>7386.84</v>
          </cell>
          <cell r="U5352">
            <v>41640</v>
          </cell>
        </row>
        <row r="5353">
          <cell r="C5353">
            <v>64</v>
          </cell>
          <cell r="F5353">
            <v>18451.11</v>
          </cell>
          <cell r="K5353">
            <v>0</v>
          </cell>
          <cell r="O5353">
            <v>10040.09</v>
          </cell>
          <cell r="U5353">
            <v>41640</v>
          </cell>
        </row>
        <row r="5354">
          <cell r="C5354">
            <v>15</v>
          </cell>
          <cell r="F5354">
            <v>59.9</v>
          </cell>
          <cell r="K5354">
            <v>-0.17</v>
          </cell>
          <cell r="O5354">
            <v>40.57</v>
          </cell>
          <cell r="U5354">
            <v>41640</v>
          </cell>
        </row>
        <row r="5355">
          <cell r="C5355">
            <v>0</v>
          </cell>
          <cell r="F5355">
            <v>76.88</v>
          </cell>
          <cell r="K5355">
            <v>-0.19</v>
          </cell>
          <cell r="O5355">
            <v>52.08</v>
          </cell>
          <cell r="U5355">
            <v>41640</v>
          </cell>
        </row>
        <row r="5356">
          <cell r="C5356">
            <v>2</v>
          </cell>
          <cell r="F5356">
            <v>317.54000000000002</v>
          </cell>
          <cell r="K5356">
            <v>-0.87</v>
          </cell>
          <cell r="O5356">
            <v>215.05</v>
          </cell>
          <cell r="U5356">
            <v>41640</v>
          </cell>
        </row>
        <row r="5357">
          <cell r="C5357">
            <v>4</v>
          </cell>
          <cell r="F5357">
            <v>58.97</v>
          </cell>
          <cell r="K5357">
            <v>-0.18</v>
          </cell>
          <cell r="O5357">
            <v>39.94</v>
          </cell>
          <cell r="U5357">
            <v>41640</v>
          </cell>
        </row>
        <row r="5358">
          <cell r="C5358">
            <v>15</v>
          </cell>
          <cell r="F5358">
            <v>90.98</v>
          </cell>
          <cell r="K5358">
            <v>-0.27</v>
          </cell>
          <cell r="O5358">
            <v>61.62</v>
          </cell>
          <cell r="U5358">
            <v>41640</v>
          </cell>
        </row>
        <row r="5359">
          <cell r="C5359">
            <v>16</v>
          </cell>
          <cell r="F5359">
            <v>27.95</v>
          </cell>
          <cell r="K5359">
            <v>-7.0000000000000007E-2</v>
          </cell>
          <cell r="O5359">
            <v>18.93</v>
          </cell>
          <cell r="U5359">
            <v>41640</v>
          </cell>
        </row>
        <row r="5360">
          <cell r="C5360">
            <v>2</v>
          </cell>
          <cell r="F5360">
            <v>98.74</v>
          </cell>
          <cell r="K5360">
            <v>-0.13</v>
          </cell>
          <cell r="O5360">
            <v>66.790000000000006</v>
          </cell>
          <cell r="U5360">
            <v>41640</v>
          </cell>
        </row>
        <row r="5361">
          <cell r="C5361">
            <v>15</v>
          </cell>
          <cell r="F5361">
            <v>1490.23</v>
          </cell>
          <cell r="K5361">
            <v>-4.28</v>
          </cell>
          <cell r="O5361">
            <v>1009.41</v>
          </cell>
          <cell r="U5361">
            <v>41640</v>
          </cell>
        </row>
        <row r="5362">
          <cell r="C5362">
            <v>16</v>
          </cell>
          <cell r="F5362">
            <v>1450.74</v>
          </cell>
          <cell r="K5362">
            <v>0</v>
          </cell>
          <cell r="O5362">
            <v>863.54</v>
          </cell>
          <cell r="U5362">
            <v>41640</v>
          </cell>
        </row>
        <row r="5363">
          <cell r="C5363">
            <v>64</v>
          </cell>
          <cell r="F5363">
            <v>45705.05</v>
          </cell>
          <cell r="K5363">
            <v>404.27</v>
          </cell>
          <cell r="O5363">
            <v>15336.44</v>
          </cell>
          <cell r="U5363">
            <v>41671</v>
          </cell>
        </row>
        <row r="5364">
          <cell r="C5364">
            <v>68</v>
          </cell>
          <cell r="F5364">
            <v>11021.32</v>
          </cell>
          <cell r="K5364">
            <v>102.48</v>
          </cell>
          <cell r="O5364">
            <v>3887.81</v>
          </cell>
          <cell r="U5364">
            <v>41671</v>
          </cell>
        </row>
        <row r="5365">
          <cell r="C5365">
            <v>62</v>
          </cell>
          <cell r="F5365">
            <v>37158.89</v>
          </cell>
          <cell r="K5365">
            <v>375.99</v>
          </cell>
          <cell r="O5365">
            <v>14263.59</v>
          </cell>
          <cell r="U5365">
            <v>41671</v>
          </cell>
        </row>
        <row r="5366">
          <cell r="C5366">
            <v>64</v>
          </cell>
          <cell r="F5366">
            <v>9465.81</v>
          </cell>
          <cell r="K5366">
            <v>87.81</v>
          </cell>
          <cell r="O5366">
            <v>3331.16</v>
          </cell>
          <cell r="U5366">
            <v>41671</v>
          </cell>
        </row>
        <row r="5367">
          <cell r="C5367">
            <v>66</v>
          </cell>
          <cell r="F5367">
            <v>55626.41</v>
          </cell>
          <cell r="K5367">
            <v>575.02</v>
          </cell>
          <cell r="O5367">
            <v>21813.88</v>
          </cell>
          <cell r="U5367">
            <v>41671</v>
          </cell>
        </row>
        <row r="5368">
          <cell r="C5368">
            <v>62</v>
          </cell>
          <cell r="F5368">
            <v>1075.0999999999999</v>
          </cell>
          <cell r="K5368">
            <v>7.24</v>
          </cell>
          <cell r="O5368">
            <v>274.58</v>
          </cell>
          <cell r="U5368">
            <v>41671</v>
          </cell>
        </row>
        <row r="5369">
          <cell r="C5369">
            <v>67</v>
          </cell>
          <cell r="F5369">
            <v>14778.78</v>
          </cell>
          <cell r="K5369">
            <v>143.97999999999999</v>
          </cell>
          <cell r="O5369">
            <v>5462.19</v>
          </cell>
          <cell r="U5369">
            <v>41671</v>
          </cell>
        </row>
        <row r="5370">
          <cell r="C5370">
            <v>62</v>
          </cell>
          <cell r="F5370">
            <v>1146.06</v>
          </cell>
          <cell r="K5370">
            <v>8.76</v>
          </cell>
          <cell r="O5370">
            <v>332.39</v>
          </cell>
          <cell r="U5370">
            <v>41671</v>
          </cell>
        </row>
        <row r="5371">
          <cell r="C5371">
            <v>64</v>
          </cell>
          <cell r="F5371">
            <v>3400.9</v>
          </cell>
          <cell r="K5371">
            <v>32.86</v>
          </cell>
          <cell r="O5371">
            <v>1246.5999999999999</v>
          </cell>
          <cell r="U5371">
            <v>41671</v>
          </cell>
        </row>
        <row r="5372">
          <cell r="C5372">
            <v>1</v>
          </cell>
          <cell r="F5372">
            <v>29583.89</v>
          </cell>
          <cell r="K5372">
            <v>246.35</v>
          </cell>
          <cell r="O5372">
            <v>9352.67</v>
          </cell>
          <cell r="U5372">
            <v>41671</v>
          </cell>
        </row>
        <row r="5373">
          <cell r="C5373">
            <v>2</v>
          </cell>
          <cell r="F5373">
            <v>5223995.9000000004</v>
          </cell>
          <cell r="K5373">
            <v>43796.85</v>
          </cell>
          <cell r="O5373">
            <v>1662976.63</v>
          </cell>
          <cell r="U5373">
            <v>41671</v>
          </cell>
        </row>
        <row r="5374">
          <cell r="C5374">
            <v>4</v>
          </cell>
          <cell r="F5374">
            <v>289975.43</v>
          </cell>
          <cell r="K5374">
            <v>2484.21</v>
          </cell>
          <cell r="O5374">
            <v>92249.44</v>
          </cell>
          <cell r="U5374">
            <v>41671</v>
          </cell>
        </row>
        <row r="5375">
          <cell r="C5375">
            <v>15</v>
          </cell>
          <cell r="F5375">
            <v>12819.49</v>
          </cell>
          <cell r="K5375">
            <v>115.25</v>
          </cell>
          <cell r="O5375">
            <v>4319.91</v>
          </cell>
          <cell r="U5375">
            <v>41671</v>
          </cell>
        </row>
        <row r="5376">
          <cell r="C5376">
            <v>16</v>
          </cell>
          <cell r="F5376">
            <v>456114.78</v>
          </cell>
          <cell r="K5376">
            <v>3737.89</v>
          </cell>
          <cell r="O5376">
            <v>141814.89000000001</v>
          </cell>
          <cell r="U5376">
            <v>41671</v>
          </cell>
        </row>
        <row r="5377">
          <cell r="C5377">
            <v>17</v>
          </cell>
          <cell r="F5377">
            <v>70.180000000000007</v>
          </cell>
          <cell r="K5377">
            <v>0.27</v>
          </cell>
          <cell r="O5377">
            <v>10.35</v>
          </cell>
          <cell r="U5377">
            <v>41671</v>
          </cell>
        </row>
        <row r="5378">
          <cell r="C5378">
            <v>18</v>
          </cell>
          <cell r="F5378">
            <v>30030.43</v>
          </cell>
          <cell r="K5378">
            <v>244.76</v>
          </cell>
          <cell r="O5378">
            <v>9329.51</v>
          </cell>
          <cell r="U5378">
            <v>41671</v>
          </cell>
        </row>
        <row r="5379">
          <cell r="C5379">
            <v>62</v>
          </cell>
          <cell r="F5379">
            <v>988431.12</v>
          </cell>
          <cell r="K5379">
            <v>9445.25</v>
          </cell>
          <cell r="O5379">
            <v>358307.66</v>
          </cell>
          <cell r="U5379">
            <v>41671</v>
          </cell>
        </row>
        <row r="5380">
          <cell r="C5380">
            <v>64</v>
          </cell>
          <cell r="F5380">
            <v>163896.37</v>
          </cell>
          <cell r="K5380">
            <v>1503.66</v>
          </cell>
          <cell r="O5380">
            <v>57043.519999999997</v>
          </cell>
          <cell r="U5380">
            <v>41671</v>
          </cell>
        </row>
        <row r="5381">
          <cell r="C5381">
            <v>66</v>
          </cell>
          <cell r="F5381">
            <v>284333.40999999997</v>
          </cell>
          <cell r="K5381">
            <v>2286.7399999999998</v>
          </cell>
          <cell r="O5381">
            <v>86750.55</v>
          </cell>
          <cell r="U5381">
            <v>41671</v>
          </cell>
        </row>
        <row r="5382">
          <cell r="C5382">
            <v>92</v>
          </cell>
          <cell r="F5382">
            <v>-407.69</v>
          </cell>
          <cell r="K5382">
            <v>0</v>
          </cell>
          <cell r="O5382">
            <v>0</v>
          </cell>
          <cell r="U5382">
            <v>41671</v>
          </cell>
        </row>
        <row r="5383">
          <cell r="C5383">
            <v>96</v>
          </cell>
          <cell r="F5383">
            <v>-1187.05</v>
          </cell>
          <cell r="K5383">
            <v>0</v>
          </cell>
          <cell r="O5383">
            <v>0</v>
          </cell>
          <cell r="U5383">
            <v>41671</v>
          </cell>
        </row>
        <row r="5384">
          <cell r="C5384">
            <v>2</v>
          </cell>
          <cell r="F5384">
            <v>9040.18</v>
          </cell>
          <cell r="K5384">
            <v>15.34</v>
          </cell>
          <cell r="O5384">
            <v>1599.22</v>
          </cell>
          <cell r="U5384">
            <v>41671</v>
          </cell>
        </row>
        <row r="5385">
          <cell r="C5385">
            <v>4</v>
          </cell>
          <cell r="F5385">
            <v>2949.93</v>
          </cell>
          <cell r="K5385">
            <v>0.56999999999999995</v>
          </cell>
          <cell r="O5385">
            <v>326.41000000000003</v>
          </cell>
          <cell r="U5385">
            <v>41671</v>
          </cell>
        </row>
        <row r="5386">
          <cell r="C5386">
            <v>16</v>
          </cell>
          <cell r="F5386">
            <v>2786.82</v>
          </cell>
          <cell r="K5386">
            <v>6.93</v>
          </cell>
          <cell r="O5386">
            <v>264.58</v>
          </cell>
          <cell r="U5386">
            <v>41671</v>
          </cell>
        </row>
        <row r="5387">
          <cell r="C5387">
            <v>62</v>
          </cell>
          <cell r="F5387">
            <v>6351.77</v>
          </cell>
          <cell r="K5387">
            <v>18.739999999999998</v>
          </cell>
          <cell r="O5387">
            <v>710.63</v>
          </cell>
          <cell r="U5387">
            <v>41671</v>
          </cell>
        </row>
        <row r="5388">
          <cell r="C5388">
            <v>2</v>
          </cell>
          <cell r="F5388">
            <v>-248.56</v>
          </cell>
          <cell r="K5388">
            <v>-6</v>
          </cell>
          <cell r="O5388">
            <v>-63.16</v>
          </cell>
          <cell r="U5388">
            <v>41671</v>
          </cell>
        </row>
        <row r="5389">
          <cell r="C5389">
            <v>4</v>
          </cell>
          <cell r="F5389">
            <v>-2.57</v>
          </cell>
          <cell r="K5389">
            <v>-0.04</v>
          </cell>
          <cell r="O5389">
            <v>-0.77</v>
          </cell>
          <cell r="U5389">
            <v>41671</v>
          </cell>
        </row>
        <row r="5390">
          <cell r="C5390">
            <v>16</v>
          </cell>
          <cell r="F5390">
            <v>-15</v>
          </cell>
          <cell r="K5390">
            <v>0</v>
          </cell>
          <cell r="O5390">
            <v>0</v>
          </cell>
          <cell r="U5390">
            <v>41671</v>
          </cell>
        </row>
        <row r="5391">
          <cell r="C5391">
            <v>16</v>
          </cell>
          <cell r="F5391">
            <v>39.33</v>
          </cell>
          <cell r="K5391">
            <v>0.14000000000000001</v>
          </cell>
          <cell r="O5391">
            <v>2.57</v>
          </cell>
          <cell r="U5391">
            <v>41671</v>
          </cell>
        </row>
        <row r="5392">
          <cell r="C5392">
            <v>62</v>
          </cell>
          <cell r="F5392">
            <v>4431.29</v>
          </cell>
          <cell r="K5392">
            <v>42.34</v>
          </cell>
          <cell r="O5392">
            <v>1606.1</v>
          </cell>
          <cell r="U5392">
            <v>41671</v>
          </cell>
        </row>
        <row r="5393">
          <cell r="C5393">
            <v>66</v>
          </cell>
          <cell r="F5393">
            <v>6835.61</v>
          </cell>
          <cell r="K5393">
            <v>56.46</v>
          </cell>
          <cell r="O5393">
            <v>2141.85</v>
          </cell>
          <cell r="U5393">
            <v>41671</v>
          </cell>
        </row>
        <row r="5394">
          <cell r="C5394">
            <v>4</v>
          </cell>
          <cell r="F5394">
            <v>6.72</v>
          </cell>
          <cell r="K5394">
            <v>0</v>
          </cell>
          <cell r="O5394">
            <v>0</v>
          </cell>
          <cell r="U5394">
            <v>41671</v>
          </cell>
        </row>
        <row r="5395">
          <cell r="C5395">
            <v>66</v>
          </cell>
          <cell r="F5395">
            <v>11374.37</v>
          </cell>
          <cell r="K5395">
            <v>116.24</v>
          </cell>
          <cell r="O5395">
            <v>4409.8</v>
          </cell>
          <cell r="U5395">
            <v>41671</v>
          </cell>
        </row>
        <row r="5396">
          <cell r="C5396">
            <v>2</v>
          </cell>
          <cell r="F5396">
            <v>126036.56</v>
          </cell>
          <cell r="K5396">
            <v>1171.17</v>
          </cell>
          <cell r="O5396">
            <v>44513.82</v>
          </cell>
          <cell r="U5396">
            <v>41671</v>
          </cell>
        </row>
        <row r="5397">
          <cell r="C5397">
            <v>4</v>
          </cell>
          <cell r="F5397">
            <v>9113.44</v>
          </cell>
          <cell r="K5397">
            <v>60.86</v>
          </cell>
          <cell r="O5397">
            <v>3068.65</v>
          </cell>
          <cell r="U5397">
            <v>41671</v>
          </cell>
        </row>
        <row r="5398">
          <cell r="C5398">
            <v>16</v>
          </cell>
          <cell r="F5398">
            <v>2236.13</v>
          </cell>
          <cell r="K5398">
            <v>18.690000000000001</v>
          </cell>
          <cell r="O5398">
            <v>709.17</v>
          </cell>
          <cell r="U5398">
            <v>41671</v>
          </cell>
        </row>
        <row r="5399">
          <cell r="C5399">
            <v>17</v>
          </cell>
          <cell r="F5399">
            <v>2210.84</v>
          </cell>
          <cell r="K5399">
            <v>15.75</v>
          </cell>
          <cell r="O5399">
            <v>597.66</v>
          </cell>
          <cell r="U5399">
            <v>41671</v>
          </cell>
        </row>
        <row r="5400">
          <cell r="C5400">
            <v>62</v>
          </cell>
          <cell r="F5400">
            <v>18782.310000000001</v>
          </cell>
          <cell r="K5400">
            <v>185.41</v>
          </cell>
          <cell r="O5400">
            <v>7033.83</v>
          </cell>
          <cell r="U5400">
            <v>41671</v>
          </cell>
        </row>
        <row r="5401">
          <cell r="C5401">
            <v>64</v>
          </cell>
          <cell r="F5401">
            <v>14126.04</v>
          </cell>
          <cell r="K5401">
            <v>159.97</v>
          </cell>
          <cell r="O5401">
            <v>6068.86</v>
          </cell>
          <cell r="U5401">
            <v>41671</v>
          </cell>
        </row>
        <row r="5402">
          <cell r="C5402">
            <v>66</v>
          </cell>
          <cell r="F5402">
            <v>6900.73</v>
          </cell>
          <cell r="K5402">
            <v>59.89</v>
          </cell>
          <cell r="O5402">
            <v>2271.85</v>
          </cell>
          <cell r="U5402">
            <v>41671</v>
          </cell>
        </row>
        <row r="5403">
          <cell r="C5403">
            <v>2</v>
          </cell>
          <cell r="F5403">
            <v>29.71</v>
          </cell>
          <cell r="K5403">
            <v>0.03</v>
          </cell>
          <cell r="O5403">
            <v>1.1000000000000001</v>
          </cell>
          <cell r="U5403">
            <v>41671</v>
          </cell>
        </row>
        <row r="5404">
          <cell r="C5404">
            <v>62</v>
          </cell>
          <cell r="F5404">
            <v>71.91</v>
          </cell>
          <cell r="K5404">
            <v>0.15</v>
          </cell>
          <cell r="O5404">
            <v>5.88</v>
          </cell>
          <cell r="U5404">
            <v>41671</v>
          </cell>
        </row>
        <row r="5405">
          <cell r="C5405">
            <v>2</v>
          </cell>
          <cell r="F5405">
            <v>72767.08</v>
          </cell>
          <cell r="K5405">
            <v>498.53</v>
          </cell>
          <cell r="O5405">
            <v>18985.25</v>
          </cell>
          <cell r="U5405">
            <v>41671</v>
          </cell>
        </row>
        <row r="5406">
          <cell r="C5406">
            <v>62</v>
          </cell>
          <cell r="F5406">
            <v>4779.3599999999997</v>
          </cell>
          <cell r="K5406">
            <v>35.58</v>
          </cell>
          <cell r="O5406">
            <v>1349.73</v>
          </cell>
          <cell r="U5406">
            <v>41671</v>
          </cell>
        </row>
        <row r="5407">
          <cell r="C5407">
            <v>2</v>
          </cell>
          <cell r="F5407">
            <v>873.65</v>
          </cell>
          <cell r="K5407">
            <v>0</v>
          </cell>
          <cell r="O5407">
            <v>219.21</v>
          </cell>
          <cell r="U5407">
            <v>41671</v>
          </cell>
        </row>
        <row r="5408">
          <cell r="C5408">
            <v>2</v>
          </cell>
          <cell r="F5408">
            <v>56240</v>
          </cell>
          <cell r="K5408">
            <v>406.87</v>
          </cell>
          <cell r="O5408">
            <v>16333.63</v>
          </cell>
          <cell r="U5408">
            <v>41671</v>
          </cell>
        </row>
        <row r="5409">
          <cell r="C5409">
            <v>2</v>
          </cell>
          <cell r="F5409">
            <v>9669.9</v>
          </cell>
          <cell r="K5409">
            <v>39.43</v>
          </cell>
          <cell r="O5409">
            <v>1719.11</v>
          </cell>
          <cell r="U5409">
            <v>41671</v>
          </cell>
        </row>
        <row r="5410">
          <cell r="C5410">
            <v>62</v>
          </cell>
          <cell r="F5410">
            <v>2940.53</v>
          </cell>
          <cell r="K5410">
            <v>0</v>
          </cell>
          <cell r="O5410">
            <v>773.47</v>
          </cell>
          <cell r="U5410">
            <v>41671</v>
          </cell>
        </row>
        <row r="5411">
          <cell r="C5411">
            <v>64</v>
          </cell>
          <cell r="F5411">
            <v>-2322.84</v>
          </cell>
          <cell r="K5411">
            <v>0</v>
          </cell>
          <cell r="O5411">
            <v>-921.1</v>
          </cell>
          <cell r="U5411">
            <v>41671</v>
          </cell>
        </row>
        <row r="5412">
          <cell r="C5412">
            <v>64</v>
          </cell>
          <cell r="F5412">
            <v>-3676</v>
          </cell>
          <cell r="K5412">
            <v>0</v>
          </cell>
          <cell r="O5412">
            <v>0</v>
          </cell>
          <cell r="U5412">
            <v>41671</v>
          </cell>
        </row>
        <row r="5413">
          <cell r="C5413">
            <v>66</v>
          </cell>
          <cell r="F5413">
            <v>-957</v>
          </cell>
          <cell r="K5413">
            <v>0</v>
          </cell>
          <cell r="O5413">
            <v>0</v>
          </cell>
          <cell r="U5413">
            <v>41671</v>
          </cell>
        </row>
        <row r="5414">
          <cell r="C5414">
            <v>92</v>
          </cell>
          <cell r="F5414">
            <v>-684.87</v>
          </cell>
          <cell r="K5414">
            <v>0</v>
          </cell>
          <cell r="O5414">
            <v>0</v>
          </cell>
          <cell r="U5414">
            <v>41671</v>
          </cell>
        </row>
        <row r="5415">
          <cell r="C5415">
            <v>94</v>
          </cell>
          <cell r="F5415">
            <v>-5960.36</v>
          </cell>
          <cell r="K5415">
            <v>0</v>
          </cell>
          <cell r="O5415">
            <v>0</v>
          </cell>
          <cell r="U5415">
            <v>41671</v>
          </cell>
        </row>
        <row r="5416">
          <cell r="C5416">
            <v>96</v>
          </cell>
          <cell r="F5416">
            <v>-14924.82</v>
          </cell>
          <cell r="K5416">
            <v>0</v>
          </cell>
          <cell r="O5416">
            <v>0</v>
          </cell>
          <cell r="U5416">
            <v>41671</v>
          </cell>
        </row>
        <row r="5417">
          <cell r="C5417">
            <v>98</v>
          </cell>
          <cell r="F5417">
            <v>-5062.5200000000004</v>
          </cell>
          <cell r="K5417">
            <v>0</v>
          </cell>
          <cell r="O5417">
            <v>0</v>
          </cell>
          <cell r="U5417">
            <v>41671</v>
          </cell>
        </row>
        <row r="5418">
          <cell r="C5418">
            <v>62</v>
          </cell>
          <cell r="F5418">
            <v>637170.47</v>
          </cell>
          <cell r="K5418">
            <v>11354.06</v>
          </cell>
          <cell r="O5418">
            <v>430732.54</v>
          </cell>
          <cell r="U5418">
            <v>41671</v>
          </cell>
        </row>
        <row r="5419">
          <cell r="C5419">
            <v>64</v>
          </cell>
          <cell r="F5419">
            <v>719771.71</v>
          </cell>
          <cell r="K5419">
            <v>12835.33</v>
          </cell>
          <cell r="O5419">
            <v>486927.51</v>
          </cell>
          <cell r="U5419">
            <v>41671</v>
          </cell>
        </row>
        <row r="5420">
          <cell r="C5420">
            <v>66</v>
          </cell>
          <cell r="F5420">
            <v>63196.63</v>
          </cell>
          <cell r="K5420">
            <v>1125.6099999999999</v>
          </cell>
          <cell r="O5420">
            <v>42701.72</v>
          </cell>
          <cell r="U5420">
            <v>41671</v>
          </cell>
        </row>
        <row r="5421">
          <cell r="C5421">
            <v>68</v>
          </cell>
          <cell r="F5421">
            <v>5040.1499999999996</v>
          </cell>
          <cell r="K5421">
            <v>89.99</v>
          </cell>
          <cell r="O5421">
            <v>3414.05</v>
          </cell>
          <cell r="U5421">
            <v>41671</v>
          </cell>
        </row>
        <row r="5422">
          <cell r="C5422">
            <v>64</v>
          </cell>
          <cell r="F5422">
            <v>72468.73</v>
          </cell>
          <cell r="K5422">
            <v>750.53</v>
          </cell>
          <cell r="O5422">
            <v>28472.41</v>
          </cell>
          <cell r="U5422">
            <v>41671</v>
          </cell>
        </row>
        <row r="5423">
          <cell r="C5423">
            <v>2</v>
          </cell>
          <cell r="F5423">
            <v>23888.87</v>
          </cell>
          <cell r="K5423">
            <v>250.91</v>
          </cell>
          <cell r="O5423">
            <v>9518.6200000000008</v>
          </cell>
          <cell r="U5423">
            <v>41671</v>
          </cell>
        </row>
        <row r="5424">
          <cell r="C5424">
            <v>16</v>
          </cell>
          <cell r="F5424">
            <v>19.829999999999998</v>
          </cell>
          <cell r="K5424">
            <v>0</v>
          </cell>
          <cell r="O5424">
            <v>0</v>
          </cell>
          <cell r="U5424">
            <v>41671</v>
          </cell>
        </row>
        <row r="5425">
          <cell r="C5425">
            <v>62</v>
          </cell>
          <cell r="F5425">
            <v>859145.19</v>
          </cell>
          <cell r="K5425">
            <v>4643.47</v>
          </cell>
          <cell r="O5425">
            <v>176156.44</v>
          </cell>
          <cell r="U5425">
            <v>41671</v>
          </cell>
        </row>
        <row r="5426">
          <cell r="C5426">
            <v>64</v>
          </cell>
          <cell r="F5426">
            <v>1025331.11</v>
          </cell>
          <cell r="K5426">
            <v>5405.87</v>
          </cell>
          <cell r="O5426">
            <v>205079.17</v>
          </cell>
          <cell r="U5426">
            <v>41671</v>
          </cell>
        </row>
        <row r="5427">
          <cell r="C5427">
            <v>66</v>
          </cell>
          <cell r="F5427">
            <v>119030</v>
          </cell>
          <cell r="K5427">
            <v>542.97</v>
          </cell>
          <cell r="O5427">
            <v>20597.84</v>
          </cell>
          <cell r="U5427">
            <v>41671</v>
          </cell>
        </row>
        <row r="5428">
          <cell r="C5428">
            <v>68</v>
          </cell>
          <cell r="F5428">
            <v>5614.05</v>
          </cell>
          <cell r="K5428">
            <v>31.89</v>
          </cell>
          <cell r="O5428">
            <v>1209.6300000000001</v>
          </cell>
          <cell r="U5428">
            <v>41671</v>
          </cell>
        </row>
        <row r="5429">
          <cell r="C5429">
            <v>62</v>
          </cell>
          <cell r="F5429">
            <v>5997.86</v>
          </cell>
          <cell r="K5429">
            <v>107.09</v>
          </cell>
          <cell r="O5429">
            <v>4062.77</v>
          </cell>
          <cell r="U5429">
            <v>41671</v>
          </cell>
        </row>
        <row r="5430">
          <cell r="C5430">
            <v>64</v>
          </cell>
          <cell r="F5430">
            <v>56945.45</v>
          </cell>
          <cell r="K5430">
            <v>1003.42</v>
          </cell>
          <cell r="O5430">
            <v>38066.42</v>
          </cell>
          <cell r="U5430">
            <v>41671</v>
          </cell>
        </row>
        <row r="5431">
          <cell r="C5431">
            <v>66</v>
          </cell>
          <cell r="F5431">
            <v>5619.06</v>
          </cell>
          <cell r="K5431">
            <v>100.33</v>
          </cell>
          <cell r="O5431">
            <v>3806.18</v>
          </cell>
          <cell r="U5431">
            <v>41671</v>
          </cell>
        </row>
        <row r="5432">
          <cell r="C5432">
            <v>62</v>
          </cell>
          <cell r="F5432">
            <v>7986.96</v>
          </cell>
          <cell r="K5432">
            <v>43.1</v>
          </cell>
          <cell r="O5432">
            <v>1635.22</v>
          </cell>
          <cell r="U5432">
            <v>41671</v>
          </cell>
        </row>
        <row r="5433">
          <cell r="C5433">
            <v>64</v>
          </cell>
          <cell r="F5433">
            <v>63931.69</v>
          </cell>
          <cell r="K5433">
            <v>327.74</v>
          </cell>
          <cell r="O5433">
            <v>12433.56</v>
          </cell>
          <cell r="U5433">
            <v>41671</v>
          </cell>
        </row>
        <row r="5434">
          <cell r="C5434">
            <v>66</v>
          </cell>
          <cell r="F5434">
            <v>9402.98</v>
          </cell>
          <cell r="K5434">
            <v>41.63</v>
          </cell>
          <cell r="O5434">
            <v>1579.43</v>
          </cell>
          <cell r="U5434">
            <v>41671</v>
          </cell>
        </row>
        <row r="5435">
          <cell r="C5435">
            <v>66</v>
          </cell>
          <cell r="F5435">
            <v>4310.8999999999996</v>
          </cell>
          <cell r="K5435">
            <v>76.97</v>
          </cell>
          <cell r="O5435">
            <v>2920.08</v>
          </cell>
          <cell r="U5435">
            <v>41671</v>
          </cell>
        </row>
        <row r="5436">
          <cell r="C5436">
            <v>66</v>
          </cell>
          <cell r="F5436">
            <v>6989.69</v>
          </cell>
          <cell r="K5436">
            <v>37.590000000000003</v>
          </cell>
          <cell r="O5436">
            <v>1426.03</v>
          </cell>
          <cell r="U5436">
            <v>41671</v>
          </cell>
        </row>
        <row r="5437">
          <cell r="C5437">
            <v>62</v>
          </cell>
          <cell r="F5437">
            <v>-936.97</v>
          </cell>
          <cell r="K5437">
            <v>0</v>
          </cell>
          <cell r="O5437">
            <v>0</v>
          </cell>
          <cell r="U5437">
            <v>41671</v>
          </cell>
        </row>
        <row r="5438">
          <cell r="C5438">
            <v>64</v>
          </cell>
          <cell r="F5438">
            <v>-3288</v>
          </cell>
          <cell r="K5438">
            <v>0</v>
          </cell>
          <cell r="O5438">
            <v>0</v>
          </cell>
          <cell r="U5438">
            <v>41671</v>
          </cell>
        </row>
        <row r="5439">
          <cell r="C5439">
            <v>66</v>
          </cell>
          <cell r="F5439">
            <v>-800</v>
          </cell>
          <cell r="K5439">
            <v>0</v>
          </cell>
          <cell r="O5439">
            <v>0</v>
          </cell>
          <cell r="U5439">
            <v>41671</v>
          </cell>
        </row>
        <row r="5440">
          <cell r="C5440">
            <v>92</v>
          </cell>
          <cell r="F5440">
            <v>-1935.67</v>
          </cell>
          <cell r="K5440">
            <v>0</v>
          </cell>
          <cell r="O5440">
            <v>0</v>
          </cell>
          <cell r="U5440">
            <v>41671</v>
          </cell>
        </row>
        <row r="5441">
          <cell r="C5441">
            <v>94</v>
          </cell>
          <cell r="F5441">
            <v>-3958.8</v>
          </cell>
          <cell r="K5441">
            <v>0</v>
          </cell>
          <cell r="O5441">
            <v>0</v>
          </cell>
          <cell r="U5441">
            <v>41671</v>
          </cell>
        </row>
        <row r="5442">
          <cell r="C5442">
            <v>96</v>
          </cell>
          <cell r="F5442">
            <v>-1420.26</v>
          </cell>
          <cell r="K5442">
            <v>0</v>
          </cell>
          <cell r="O5442">
            <v>0</v>
          </cell>
          <cell r="U5442">
            <v>41671</v>
          </cell>
        </row>
        <row r="5443">
          <cell r="C5443">
            <v>98</v>
          </cell>
          <cell r="F5443">
            <v>-4060.34</v>
          </cell>
          <cell r="K5443">
            <v>0</v>
          </cell>
          <cell r="O5443">
            <v>0</v>
          </cell>
          <cell r="U5443">
            <v>41671</v>
          </cell>
        </row>
        <row r="5444">
          <cell r="C5444">
            <v>62</v>
          </cell>
          <cell r="F5444">
            <v>473114.44</v>
          </cell>
          <cell r="K5444">
            <v>8437.14</v>
          </cell>
          <cell r="O5444">
            <v>320074.63</v>
          </cell>
          <cell r="U5444">
            <v>41671</v>
          </cell>
        </row>
        <row r="5445">
          <cell r="C5445">
            <v>64</v>
          </cell>
          <cell r="F5445">
            <v>420448.72</v>
          </cell>
          <cell r="K5445">
            <v>7503.71</v>
          </cell>
          <cell r="O5445">
            <v>284664.36</v>
          </cell>
          <cell r="U5445">
            <v>41671</v>
          </cell>
        </row>
        <row r="5446">
          <cell r="C5446">
            <v>66</v>
          </cell>
          <cell r="F5446">
            <v>158105.95000000001</v>
          </cell>
          <cell r="K5446">
            <v>2747.16</v>
          </cell>
          <cell r="O5446">
            <v>104217.14</v>
          </cell>
          <cell r="U5446">
            <v>41671</v>
          </cell>
        </row>
        <row r="5447">
          <cell r="C5447">
            <v>67</v>
          </cell>
          <cell r="F5447">
            <v>8680.98</v>
          </cell>
          <cell r="K5447">
            <v>142.63999999999999</v>
          </cell>
          <cell r="O5447">
            <v>5411.13</v>
          </cell>
          <cell r="U5447">
            <v>41671</v>
          </cell>
        </row>
        <row r="5448">
          <cell r="C5448">
            <v>68</v>
          </cell>
          <cell r="F5448">
            <v>21469.45</v>
          </cell>
          <cell r="K5448">
            <v>383.15</v>
          </cell>
          <cell r="O5448">
            <v>14535.28</v>
          </cell>
          <cell r="U5448">
            <v>41671</v>
          </cell>
        </row>
        <row r="5449">
          <cell r="C5449">
            <v>62</v>
          </cell>
          <cell r="F5449">
            <v>566586.30000000005</v>
          </cell>
          <cell r="K5449">
            <v>3217.81</v>
          </cell>
          <cell r="O5449">
            <v>122071.97</v>
          </cell>
          <cell r="U5449">
            <v>41671</v>
          </cell>
        </row>
        <row r="5450">
          <cell r="C5450">
            <v>64</v>
          </cell>
          <cell r="F5450">
            <v>549072.28</v>
          </cell>
          <cell r="K5450">
            <v>3163.22</v>
          </cell>
          <cell r="O5450">
            <v>120001.47</v>
          </cell>
          <cell r="U5450">
            <v>41671</v>
          </cell>
        </row>
        <row r="5451">
          <cell r="C5451">
            <v>66</v>
          </cell>
          <cell r="F5451">
            <v>169983.86</v>
          </cell>
          <cell r="K5451">
            <v>910.53</v>
          </cell>
          <cell r="O5451">
            <v>34541.93</v>
          </cell>
          <cell r="U5451">
            <v>41671</v>
          </cell>
        </row>
        <row r="5452">
          <cell r="C5452">
            <v>67</v>
          </cell>
          <cell r="F5452">
            <v>426.18</v>
          </cell>
          <cell r="K5452">
            <v>0.78</v>
          </cell>
          <cell r="O5452">
            <v>29.5</v>
          </cell>
          <cell r="U5452">
            <v>41671</v>
          </cell>
        </row>
        <row r="5453">
          <cell r="C5453">
            <v>68</v>
          </cell>
          <cell r="F5453">
            <v>27542.73</v>
          </cell>
          <cell r="K5453">
            <v>160.24</v>
          </cell>
          <cell r="O5453">
            <v>6078.91</v>
          </cell>
          <cell r="U5453">
            <v>41671</v>
          </cell>
        </row>
        <row r="5454">
          <cell r="C5454">
            <v>64</v>
          </cell>
          <cell r="F5454">
            <v>44893.08</v>
          </cell>
          <cell r="K5454">
            <v>0</v>
          </cell>
          <cell r="O5454">
            <v>11180.97</v>
          </cell>
          <cell r="U5454">
            <v>41671</v>
          </cell>
        </row>
        <row r="5455">
          <cell r="C5455">
            <v>2</v>
          </cell>
          <cell r="F5455">
            <v>51660.26</v>
          </cell>
          <cell r="K5455">
            <v>567.41999999999996</v>
          </cell>
          <cell r="O5455">
            <v>21008.54</v>
          </cell>
          <cell r="U5455">
            <v>41671</v>
          </cell>
        </row>
        <row r="5456">
          <cell r="C5456">
            <v>4</v>
          </cell>
          <cell r="F5456">
            <v>1841.63</v>
          </cell>
          <cell r="K5456">
            <v>19.87</v>
          </cell>
          <cell r="O5456">
            <v>753.67</v>
          </cell>
          <cell r="U5456">
            <v>41671</v>
          </cell>
        </row>
        <row r="5457">
          <cell r="C5457">
            <v>16</v>
          </cell>
          <cell r="F5457">
            <v>62569.49</v>
          </cell>
          <cell r="K5457">
            <v>677.72</v>
          </cell>
          <cell r="O5457">
            <v>25711.01</v>
          </cell>
          <cell r="U5457">
            <v>41671</v>
          </cell>
        </row>
        <row r="5458">
          <cell r="C5458">
            <v>66</v>
          </cell>
          <cell r="F5458">
            <v>86599.52</v>
          </cell>
          <cell r="K5458">
            <v>940.92</v>
          </cell>
          <cell r="O5458">
            <v>35650.559999999998</v>
          </cell>
          <cell r="U5458">
            <v>41671</v>
          </cell>
        </row>
        <row r="5459">
          <cell r="C5459">
            <v>4</v>
          </cell>
          <cell r="F5459">
            <v>8.82</v>
          </cell>
          <cell r="K5459">
            <v>7.0000000000000007E-2</v>
          </cell>
          <cell r="O5459">
            <v>2.4700000000000002</v>
          </cell>
          <cell r="U5459">
            <v>41671</v>
          </cell>
        </row>
        <row r="5460">
          <cell r="C5460">
            <v>16</v>
          </cell>
          <cell r="F5460">
            <v>100.94</v>
          </cell>
          <cell r="K5460">
            <v>0.68</v>
          </cell>
          <cell r="O5460">
            <v>25.5</v>
          </cell>
          <cell r="U5460">
            <v>41671</v>
          </cell>
        </row>
        <row r="5461">
          <cell r="C5461">
            <v>1</v>
          </cell>
          <cell r="F5461">
            <v>123.76</v>
          </cell>
          <cell r="K5461">
            <v>1.04</v>
          </cell>
          <cell r="O5461">
            <v>39.630000000000003</v>
          </cell>
          <cell r="U5461">
            <v>41671</v>
          </cell>
        </row>
        <row r="5462">
          <cell r="C5462">
            <v>2</v>
          </cell>
          <cell r="F5462">
            <v>43380.13</v>
          </cell>
          <cell r="K5462">
            <v>366.09</v>
          </cell>
          <cell r="O5462">
            <v>13886.3</v>
          </cell>
          <cell r="U5462">
            <v>41671</v>
          </cell>
        </row>
        <row r="5463">
          <cell r="C5463">
            <v>15</v>
          </cell>
          <cell r="F5463">
            <v>3</v>
          </cell>
          <cell r="K5463">
            <v>0</v>
          </cell>
          <cell r="O5463">
            <v>0</v>
          </cell>
          <cell r="U5463">
            <v>41671</v>
          </cell>
        </row>
        <row r="5464">
          <cell r="C5464">
            <v>16</v>
          </cell>
          <cell r="F5464">
            <v>1372.91</v>
          </cell>
          <cell r="K5464">
            <v>10.69</v>
          </cell>
          <cell r="O5464">
            <v>407</v>
          </cell>
          <cell r="U5464">
            <v>41671</v>
          </cell>
        </row>
        <row r="5465">
          <cell r="C5465">
            <v>2</v>
          </cell>
          <cell r="F5465">
            <v>227.24</v>
          </cell>
          <cell r="K5465">
            <v>0</v>
          </cell>
          <cell r="O5465">
            <v>0</v>
          </cell>
          <cell r="U5465">
            <v>41671</v>
          </cell>
        </row>
        <row r="5466">
          <cell r="C5466">
            <v>62</v>
          </cell>
          <cell r="F5466">
            <v>1546.08</v>
          </cell>
          <cell r="K5466">
            <v>0</v>
          </cell>
          <cell r="O5466">
            <v>0</v>
          </cell>
          <cell r="U5466">
            <v>41671</v>
          </cell>
        </row>
        <row r="5467">
          <cell r="C5467">
            <v>64</v>
          </cell>
          <cell r="F5467">
            <v>247.19</v>
          </cell>
          <cell r="K5467">
            <v>0</v>
          </cell>
          <cell r="O5467">
            <v>0</v>
          </cell>
          <cell r="U5467">
            <v>41671</v>
          </cell>
        </row>
        <row r="5468">
          <cell r="C5468">
            <v>66</v>
          </cell>
          <cell r="F5468">
            <v>87.12</v>
          </cell>
          <cell r="K5468">
            <v>0</v>
          </cell>
          <cell r="O5468">
            <v>0</v>
          </cell>
          <cell r="U5468">
            <v>41671</v>
          </cell>
        </row>
        <row r="5469">
          <cell r="C5469">
            <v>2</v>
          </cell>
          <cell r="F5469">
            <v>130</v>
          </cell>
          <cell r="K5469">
            <v>0</v>
          </cell>
          <cell r="O5469">
            <v>0</v>
          </cell>
          <cell r="U5469">
            <v>41671</v>
          </cell>
        </row>
        <row r="5470">
          <cell r="C5470">
            <v>4</v>
          </cell>
          <cell r="F5470">
            <v>26</v>
          </cell>
          <cell r="K5470">
            <v>0</v>
          </cell>
          <cell r="O5470">
            <v>0</v>
          </cell>
          <cell r="U5470">
            <v>41671</v>
          </cell>
        </row>
        <row r="5471">
          <cell r="C5471">
            <v>16</v>
          </cell>
          <cell r="F5471">
            <v>13</v>
          </cell>
          <cell r="K5471">
            <v>0</v>
          </cell>
          <cell r="O5471">
            <v>0</v>
          </cell>
          <cell r="U5471">
            <v>41671</v>
          </cell>
        </row>
        <row r="5472">
          <cell r="C5472">
            <v>62</v>
          </cell>
          <cell r="F5472">
            <v>130</v>
          </cell>
          <cell r="K5472">
            <v>0</v>
          </cell>
          <cell r="O5472">
            <v>0</v>
          </cell>
          <cell r="U5472">
            <v>41671</v>
          </cell>
        </row>
        <row r="5473">
          <cell r="C5473">
            <v>64</v>
          </cell>
          <cell r="F5473">
            <v>52</v>
          </cell>
          <cell r="K5473">
            <v>0</v>
          </cell>
          <cell r="O5473">
            <v>0</v>
          </cell>
          <cell r="U5473">
            <v>41671</v>
          </cell>
        </row>
        <row r="5474">
          <cell r="C5474">
            <v>66</v>
          </cell>
          <cell r="F5474">
            <v>78</v>
          </cell>
          <cell r="K5474">
            <v>0</v>
          </cell>
          <cell r="O5474">
            <v>0</v>
          </cell>
          <cell r="U5474">
            <v>41671</v>
          </cell>
        </row>
        <row r="5475">
          <cell r="C5475">
            <v>68</v>
          </cell>
          <cell r="F5475">
            <v>13</v>
          </cell>
          <cell r="K5475">
            <v>0</v>
          </cell>
          <cell r="O5475">
            <v>0</v>
          </cell>
          <cell r="U5475">
            <v>41671</v>
          </cell>
        </row>
        <row r="5476">
          <cell r="C5476">
            <v>62</v>
          </cell>
          <cell r="F5476">
            <v>12985.88</v>
          </cell>
          <cell r="K5476">
            <v>0</v>
          </cell>
          <cell r="O5476">
            <v>0</v>
          </cell>
          <cell r="U5476">
            <v>41671</v>
          </cell>
        </row>
        <row r="5477">
          <cell r="C5477">
            <v>64</v>
          </cell>
          <cell r="F5477">
            <v>3250</v>
          </cell>
          <cell r="K5477">
            <v>0</v>
          </cell>
          <cell r="O5477">
            <v>0</v>
          </cell>
          <cell r="U5477">
            <v>41671</v>
          </cell>
        </row>
        <row r="5478">
          <cell r="C5478">
            <v>66</v>
          </cell>
          <cell r="F5478">
            <v>13806</v>
          </cell>
          <cell r="K5478">
            <v>0</v>
          </cell>
          <cell r="O5478">
            <v>0</v>
          </cell>
          <cell r="U5478">
            <v>41671</v>
          </cell>
        </row>
        <row r="5479">
          <cell r="C5479">
            <v>1</v>
          </cell>
          <cell r="F5479">
            <v>20.43</v>
          </cell>
          <cell r="K5479">
            <v>0.12</v>
          </cell>
          <cell r="O5479">
            <v>4.4800000000000004</v>
          </cell>
          <cell r="U5479">
            <v>41671</v>
          </cell>
        </row>
        <row r="5480">
          <cell r="C5480">
            <v>2</v>
          </cell>
          <cell r="F5480">
            <v>286.02</v>
          </cell>
          <cell r="K5480">
            <v>1.68</v>
          </cell>
          <cell r="O5480">
            <v>62.72</v>
          </cell>
          <cell r="U5480">
            <v>41671</v>
          </cell>
        </row>
        <row r="5481">
          <cell r="C5481">
            <v>16</v>
          </cell>
          <cell r="F5481">
            <v>449.46</v>
          </cell>
          <cell r="K5481">
            <v>2.64</v>
          </cell>
          <cell r="O5481">
            <v>98.56</v>
          </cell>
          <cell r="U5481">
            <v>41671</v>
          </cell>
        </row>
        <row r="5482">
          <cell r="C5482">
            <v>0</v>
          </cell>
          <cell r="F5482">
            <v>1373.8</v>
          </cell>
          <cell r="K5482">
            <v>5.13</v>
          </cell>
          <cell r="O5482">
            <v>188.1</v>
          </cell>
          <cell r="U5482">
            <v>41671</v>
          </cell>
        </row>
        <row r="5483">
          <cell r="C5483">
            <v>1</v>
          </cell>
          <cell r="F5483">
            <v>117.7</v>
          </cell>
          <cell r="K5483">
            <v>0.39</v>
          </cell>
          <cell r="O5483">
            <v>14.3</v>
          </cell>
          <cell r="U5483">
            <v>41671</v>
          </cell>
        </row>
        <row r="5484">
          <cell r="C5484">
            <v>2</v>
          </cell>
          <cell r="F5484">
            <v>242.69</v>
          </cell>
          <cell r="K5484">
            <v>0.84</v>
          </cell>
          <cell r="O5484">
            <v>30.8</v>
          </cell>
          <cell r="U5484">
            <v>41671</v>
          </cell>
        </row>
        <row r="5485">
          <cell r="C5485">
            <v>4</v>
          </cell>
          <cell r="F5485">
            <v>7.95</v>
          </cell>
          <cell r="K5485">
            <v>0.03</v>
          </cell>
          <cell r="O5485">
            <v>1.1000000000000001</v>
          </cell>
          <cell r="U5485">
            <v>41671</v>
          </cell>
        </row>
        <row r="5486">
          <cell r="C5486">
            <v>16</v>
          </cell>
          <cell r="F5486">
            <v>18.77</v>
          </cell>
          <cell r="K5486">
            <v>0.06</v>
          </cell>
          <cell r="O5486">
            <v>2.2000000000000002</v>
          </cell>
          <cell r="U5486">
            <v>41671</v>
          </cell>
        </row>
        <row r="5487">
          <cell r="C5487">
            <v>0</v>
          </cell>
          <cell r="F5487">
            <v>11.37</v>
          </cell>
          <cell r="K5487">
            <v>0.03</v>
          </cell>
          <cell r="O5487">
            <v>1.1299999999999999</v>
          </cell>
          <cell r="U5487">
            <v>41671</v>
          </cell>
        </row>
        <row r="5488">
          <cell r="C5488">
            <v>1</v>
          </cell>
          <cell r="F5488">
            <v>1032.31</v>
          </cell>
          <cell r="K5488">
            <v>3.01</v>
          </cell>
          <cell r="O5488">
            <v>115.11</v>
          </cell>
          <cell r="U5488">
            <v>41671</v>
          </cell>
        </row>
        <row r="5489">
          <cell r="C5489">
            <v>2</v>
          </cell>
          <cell r="F5489">
            <v>561.32000000000005</v>
          </cell>
          <cell r="K5489">
            <v>1.89</v>
          </cell>
          <cell r="O5489">
            <v>73.39</v>
          </cell>
          <cell r="U5489">
            <v>41671</v>
          </cell>
        </row>
        <row r="5490">
          <cell r="C5490">
            <v>15</v>
          </cell>
          <cell r="F5490">
            <v>89.02</v>
          </cell>
          <cell r="K5490">
            <v>0.56999999999999995</v>
          </cell>
          <cell r="O5490">
            <v>21.59</v>
          </cell>
          <cell r="U5490">
            <v>41671</v>
          </cell>
        </row>
        <row r="5491">
          <cell r="C5491">
            <v>15</v>
          </cell>
          <cell r="F5491">
            <v>678.79</v>
          </cell>
          <cell r="K5491">
            <v>2.27</v>
          </cell>
          <cell r="O5491">
            <v>86.19</v>
          </cell>
          <cell r="U5491">
            <v>41671</v>
          </cell>
        </row>
        <row r="5492">
          <cell r="C5492">
            <v>15</v>
          </cell>
          <cell r="F5492">
            <v>4632.18</v>
          </cell>
          <cell r="K5492">
            <v>21.44</v>
          </cell>
          <cell r="O5492">
            <v>812.85</v>
          </cell>
          <cell r="U5492">
            <v>41671</v>
          </cell>
        </row>
        <row r="5493">
          <cell r="C5493">
            <v>15</v>
          </cell>
          <cell r="F5493">
            <v>35.9</v>
          </cell>
          <cell r="K5493">
            <v>0.24</v>
          </cell>
          <cell r="O5493">
            <v>9.01</v>
          </cell>
          <cell r="U5493">
            <v>41671</v>
          </cell>
        </row>
        <row r="5494">
          <cell r="C5494">
            <v>0</v>
          </cell>
          <cell r="F5494">
            <v>456.09</v>
          </cell>
          <cell r="K5494">
            <v>3.04</v>
          </cell>
          <cell r="O5494">
            <v>115.26</v>
          </cell>
          <cell r="U5494">
            <v>41671</v>
          </cell>
        </row>
        <row r="5495">
          <cell r="C5495">
            <v>1</v>
          </cell>
          <cell r="F5495">
            <v>479.1</v>
          </cell>
          <cell r="K5495">
            <v>3.24</v>
          </cell>
          <cell r="O5495">
            <v>123.62</v>
          </cell>
          <cell r="U5495">
            <v>41671</v>
          </cell>
        </row>
        <row r="5496">
          <cell r="C5496">
            <v>2</v>
          </cell>
          <cell r="F5496">
            <v>13177.12</v>
          </cell>
          <cell r="K5496">
            <v>92.6</v>
          </cell>
          <cell r="O5496">
            <v>3536.77</v>
          </cell>
          <cell r="U5496">
            <v>41671</v>
          </cell>
        </row>
        <row r="5497">
          <cell r="C5497">
            <v>4</v>
          </cell>
          <cell r="F5497">
            <v>794.8</v>
          </cell>
          <cell r="K5497">
            <v>5.87</v>
          </cell>
          <cell r="O5497">
            <v>223.32</v>
          </cell>
          <cell r="U5497">
            <v>41671</v>
          </cell>
        </row>
        <row r="5498">
          <cell r="C5498">
            <v>15</v>
          </cell>
          <cell r="F5498">
            <v>12.71</v>
          </cell>
          <cell r="K5498">
            <v>0.06</v>
          </cell>
          <cell r="O5498">
            <v>2.33</v>
          </cell>
          <cell r="U5498">
            <v>41671</v>
          </cell>
        </row>
        <row r="5499">
          <cell r="C5499">
            <v>16</v>
          </cell>
          <cell r="F5499">
            <v>3485.42</v>
          </cell>
          <cell r="K5499">
            <v>24.85</v>
          </cell>
          <cell r="O5499">
            <v>944.94</v>
          </cell>
          <cell r="U5499">
            <v>41671</v>
          </cell>
        </row>
        <row r="5500">
          <cell r="C5500">
            <v>17</v>
          </cell>
          <cell r="F5500">
            <v>41.42</v>
          </cell>
          <cell r="K5500">
            <v>0.24</v>
          </cell>
          <cell r="O5500">
            <v>9.2200000000000006</v>
          </cell>
          <cell r="U5500">
            <v>41671</v>
          </cell>
        </row>
        <row r="5501">
          <cell r="C5501">
            <v>18</v>
          </cell>
          <cell r="F5501">
            <v>98.84</v>
          </cell>
          <cell r="K5501">
            <v>0.6</v>
          </cell>
          <cell r="O5501">
            <v>23</v>
          </cell>
          <cell r="U5501">
            <v>41671</v>
          </cell>
        </row>
        <row r="5502">
          <cell r="C5502">
            <v>0</v>
          </cell>
          <cell r="F5502">
            <v>9210.51</v>
          </cell>
          <cell r="K5502">
            <v>41.57</v>
          </cell>
          <cell r="O5502">
            <v>1598.43</v>
          </cell>
          <cell r="U5502">
            <v>41671</v>
          </cell>
        </row>
        <row r="5503">
          <cell r="C5503">
            <v>1</v>
          </cell>
          <cell r="F5503">
            <v>4330.1499999999996</v>
          </cell>
          <cell r="K5503">
            <v>16.690000000000001</v>
          </cell>
          <cell r="O5503">
            <v>639.71</v>
          </cell>
          <cell r="U5503">
            <v>41671</v>
          </cell>
        </row>
        <row r="5504">
          <cell r="C5504">
            <v>2</v>
          </cell>
          <cell r="F5504">
            <v>10883.1</v>
          </cell>
          <cell r="K5504">
            <v>59.94</v>
          </cell>
          <cell r="O5504">
            <v>2285.94</v>
          </cell>
          <cell r="U5504">
            <v>41671</v>
          </cell>
        </row>
        <row r="5505">
          <cell r="C5505">
            <v>4</v>
          </cell>
          <cell r="F5505">
            <v>1200.6600000000001</v>
          </cell>
          <cell r="K5505">
            <v>7.65</v>
          </cell>
          <cell r="O5505">
            <v>284.55</v>
          </cell>
          <cell r="U5505">
            <v>41671</v>
          </cell>
        </row>
        <row r="5506">
          <cell r="C5506">
            <v>15</v>
          </cell>
          <cell r="F5506">
            <v>63.75</v>
          </cell>
          <cell r="K5506">
            <v>0.09</v>
          </cell>
          <cell r="O5506">
            <v>3.39</v>
          </cell>
          <cell r="U5506">
            <v>41671</v>
          </cell>
        </row>
        <row r="5507">
          <cell r="C5507">
            <v>16</v>
          </cell>
          <cell r="F5507">
            <v>2020.68</v>
          </cell>
          <cell r="K5507">
            <v>9.7200000000000006</v>
          </cell>
          <cell r="O5507">
            <v>364.26</v>
          </cell>
          <cell r="U5507">
            <v>41671</v>
          </cell>
        </row>
        <row r="5508">
          <cell r="C5508">
            <v>17</v>
          </cell>
          <cell r="F5508">
            <v>15.66</v>
          </cell>
          <cell r="K5508">
            <v>0.06</v>
          </cell>
          <cell r="O5508">
            <v>2.2599999999999998</v>
          </cell>
          <cell r="U5508">
            <v>41671</v>
          </cell>
        </row>
        <row r="5509">
          <cell r="C5509">
            <v>18</v>
          </cell>
          <cell r="F5509">
            <v>21.26</v>
          </cell>
          <cell r="K5509">
            <v>0.1</v>
          </cell>
          <cell r="O5509">
            <v>3.9</v>
          </cell>
          <cell r="U5509">
            <v>41671</v>
          </cell>
        </row>
        <row r="5510">
          <cell r="C5510">
            <v>0</v>
          </cell>
          <cell r="F5510">
            <v>-65.930000000000007</v>
          </cell>
          <cell r="K5510">
            <v>0.01</v>
          </cell>
          <cell r="O5510">
            <v>-1.95</v>
          </cell>
          <cell r="U5510">
            <v>41671</v>
          </cell>
        </row>
        <row r="5511">
          <cell r="C5511">
            <v>1</v>
          </cell>
          <cell r="F5511">
            <v>109.28</v>
          </cell>
          <cell r="K5511">
            <v>0.4</v>
          </cell>
          <cell r="O5511">
            <v>15.6</v>
          </cell>
          <cell r="U5511">
            <v>41671</v>
          </cell>
        </row>
        <row r="5512">
          <cell r="C5512">
            <v>2</v>
          </cell>
          <cell r="F5512">
            <v>251.52</v>
          </cell>
          <cell r="K5512">
            <v>0.85</v>
          </cell>
          <cell r="O5512">
            <v>33.450000000000003</v>
          </cell>
          <cell r="U5512">
            <v>41671</v>
          </cell>
        </row>
        <row r="5513">
          <cell r="C5513">
            <v>0</v>
          </cell>
          <cell r="F5513">
            <v>-372910.92</v>
          </cell>
          <cell r="K5513">
            <v>-675.34</v>
          </cell>
          <cell r="O5513">
            <v>-118246.62</v>
          </cell>
          <cell r="U5513">
            <v>41671</v>
          </cell>
        </row>
        <row r="5514">
          <cell r="C5514">
            <v>1</v>
          </cell>
          <cell r="F5514">
            <v>-4208.67</v>
          </cell>
          <cell r="K5514">
            <v>-6.02</v>
          </cell>
          <cell r="O5514">
            <v>-1308.6199999999999</v>
          </cell>
          <cell r="U5514">
            <v>41671</v>
          </cell>
        </row>
        <row r="5515">
          <cell r="C5515">
            <v>60</v>
          </cell>
          <cell r="F5515">
            <v>-1.8</v>
          </cell>
          <cell r="K5515">
            <v>0</v>
          </cell>
          <cell r="O5515">
            <v>-0.6</v>
          </cell>
          <cell r="U5515">
            <v>41671</v>
          </cell>
        </row>
        <row r="5516">
          <cell r="C5516">
            <v>70</v>
          </cell>
          <cell r="F5516">
            <v>-5320</v>
          </cell>
          <cell r="K5516">
            <v>0</v>
          </cell>
          <cell r="O5516">
            <v>0</v>
          </cell>
          <cell r="U5516">
            <v>41671</v>
          </cell>
        </row>
        <row r="5517">
          <cell r="C5517">
            <v>0</v>
          </cell>
          <cell r="F5517">
            <v>950.86</v>
          </cell>
          <cell r="K5517">
            <v>0</v>
          </cell>
          <cell r="O5517">
            <v>295.45</v>
          </cell>
          <cell r="U5517">
            <v>41671</v>
          </cell>
        </row>
        <row r="5518">
          <cell r="C5518">
            <v>0</v>
          </cell>
          <cell r="F5518">
            <v>-13002.17</v>
          </cell>
          <cell r="K5518">
            <v>-264.85000000000002</v>
          </cell>
          <cell r="O5518">
            <v>-3841.7</v>
          </cell>
          <cell r="U5518">
            <v>41671</v>
          </cell>
        </row>
        <row r="5519">
          <cell r="C5519">
            <v>1</v>
          </cell>
          <cell r="F5519">
            <v>-90.27</v>
          </cell>
          <cell r="K5519">
            <v>-1.77</v>
          </cell>
          <cell r="O5519">
            <v>-22.64</v>
          </cell>
          <cell r="U5519">
            <v>41671</v>
          </cell>
        </row>
        <row r="5520">
          <cell r="C5520">
            <v>0</v>
          </cell>
          <cell r="F5520">
            <v>1961.89</v>
          </cell>
          <cell r="K5520">
            <v>0</v>
          </cell>
          <cell r="O5520">
            <v>658.69</v>
          </cell>
          <cell r="U5520">
            <v>41671</v>
          </cell>
        </row>
        <row r="5521">
          <cell r="C5521">
            <v>1</v>
          </cell>
          <cell r="F5521">
            <v>157.94999999999999</v>
          </cell>
          <cell r="K5521">
            <v>0</v>
          </cell>
          <cell r="O5521">
            <v>58.53</v>
          </cell>
          <cell r="U5521">
            <v>41671</v>
          </cell>
        </row>
        <row r="5522">
          <cell r="C5522">
            <v>0</v>
          </cell>
          <cell r="F5522">
            <v>14212671.9</v>
          </cell>
          <cell r="K5522">
            <v>119037.15</v>
          </cell>
          <cell r="O5522">
            <v>4600333.43</v>
          </cell>
          <cell r="U5522">
            <v>41671</v>
          </cell>
        </row>
        <row r="5523">
          <cell r="C5523">
            <v>1</v>
          </cell>
          <cell r="F5523">
            <v>135028.74</v>
          </cell>
          <cell r="K5523">
            <v>1089.23</v>
          </cell>
          <cell r="O5523">
            <v>42351.360000000001</v>
          </cell>
          <cell r="U5523">
            <v>41671</v>
          </cell>
        </row>
        <row r="5524">
          <cell r="C5524">
            <v>16</v>
          </cell>
          <cell r="F5524">
            <v>40.049999999999997</v>
          </cell>
          <cell r="K5524">
            <v>0.28000000000000003</v>
          </cell>
          <cell r="O5524">
            <v>10.41</v>
          </cell>
          <cell r="U5524">
            <v>41671</v>
          </cell>
        </row>
        <row r="5525">
          <cell r="C5525">
            <v>60</v>
          </cell>
          <cell r="F5525">
            <v>333.59</v>
          </cell>
          <cell r="K5525">
            <v>2.93</v>
          </cell>
          <cell r="O5525">
            <v>111.05</v>
          </cell>
          <cell r="U5525">
            <v>41671</v>
          </cell>
        </row>
        <row r="5526">
          <cell r="C5526">
            <v>0</v>
          </cell>
          <cell r="F5526">
            <v>11368.68</v>
          </cell>
          <cell r="K5526">
            <v>242.43</v>
          </cell>
          <cell r="O5526">
            <v>3312.6</v>
          </cell>
          <cell r="U5526">
            <v>41671</v>
          </cell>
        </row>
        <row r="5527">
          <cell r="C5527">
            <v>1</v>
          </cell>
          <cell r="F5527">
            <v>31.14</v>
          </cell>
          <cell r="K5527">
            <v>0.26</v>
          </cell>
          <cell r="O5527">
            <v>4.05</v>
          </cell>
          <cell r="U5527">
            <v>41671</v>
          </cell>
        </row>
        <row r="5528">
          <cell r="C5528">
            <v>15</v>
          </cell>
          <cell r="F5528">
            <v>44.83</v>
          </cell>
          <cell r="K5528">
            <v>0.79</v>
          </cell>
          <cell r="O5528">
            <v>29.75</v>
          </cell>
          <cell r="U5528">
            <v>41671</v>
          </cell>
        </row>
        <row r="5529">
          <cell r="C5529">
            <v>15</v>
          </cell>
          <cell r="F5529">
            <v>5.19</v>
          </cell>
          <cell r="K5529">
            <v>0.03</v>
          </cell>
          <cell r="O5529">
            <v>1.1299999999999999</v>
          </cell>
          <cell r="U5529">
            <v>41671</v>
          </cell>
        </row>
        <row r="5530">
          <cell r="C5530">
            <v>15</v>
          </cell>
          <cell r="F5530">
            <v>290.13</v>
          </cell>
          <cell r="K5530">
            <v>5.08</v>
          </cell>
          <cell r="O5530">
            <v>192.51</v>
          </cell>
          <cell r="U5530">
            <v>41671</v>
          </cell>
        </row>
        <row r="5531">
          <cell r="C5531">
            <v>2</v>
          </cell>
          <cell r="F5531">
            <v>2527.02</v>
          </cell>
          <cell r="K5531">
            <v>12.66</v>
          </cell>
          <cell r="O5531">
            <v>482.94</v>
          </cell>
          <cell r="U5531">
            <v>41671</v>
          </cell>
        </row>
        <row r="5532">
          <cell r="C5532">
            <v>15</v>
          </cell>
          <cell r="F5532">
            <v>13843.85</v>
          </cell>
          <cell r="K5532">
            <v>76.48</v>
          </cell>
          <cell r="O5532">
            <v>2900.98</v>
          </cell>
          <cell r="U5532">
            <v>41671</v>
          </cell>
        </row>
        <row r="5533">
          <cell r="C5533">
            <v>15</v>
          </cell>
          <cell r="F5533">
            <v>1776.27</v>
          </cell>
          <cell r="K5533">
            <v>6.22</v>
          </cell>
          <cell r="O5533">
            <v>235.89</v>
          </cell>
          <cell r="U5533">
            <v>41671</v>
          </cell>
        </row>
        <row r="5534">
          <cell r="C5534">
            <v>15</v>
          </cell>
          <cell r="F5534">
            <v>464.41</v>
          </cell>
          <cell r="K5534">
            <v>1.82</v>
          </cell>
          <cell r="O5534">
            <v>93.03</v>
          </cell>
          <cell r="U5534">
            <v>41671</v>
          </cell>
        </row>
        <row r="5535">
          <cell r="C5535">
            <v>2</v>
          </cell>
          <cell r="F5535">
            <v>19.989999999999998</v>
          </cell>
          <cell r="K5535">
            <v>0.12</v>
          </cell>
          <cell r="O5535">
            <v>4.4800000000000004</v>
          </cell>
          <cell r="U5535">
            <v>41671</v>
          </cell>
        </row>
        <row r="5536">
          <cell r="C5536">
            <v>15</v>
          </cell>
          <cell r="F5536">
            <v>2228.5700000000002</v>
          </cell>
          <cell r="K5536">
            <v>10.24</v>
          </cell>
          <cell r="O5536">
            <v>385.23</v>
          </cell>
          <cell r="U5536">
            <v>41671</v>
          </cell>
        </row>
        <row r="5537">
          <cell r="C5537">
            <v>2</v>
          </cell>
          <cell r="F5537">
            <v>47.02</v>
          </cell>
          <cell r="K5537">
            <v>0.26</v>
          </cell>
          <cell r="O5537">
            <v>9.7100000000000009</v>
          </cell>
          <cell r="U5537">
            <v>41671</v>
          </cell>
        </row>
        <row r="5538">
          <cell r="C5538">
            <v>15</v>
          </cell>
          <cell r="F5538">
            <v>84305.66</v>
          </cell>
          <cell r="K5538">
            <v>518.16</v>
          </cell>
          <cell r="O5538">
            <v>20342.16</v>
          </cell>
          <cell r="U5538">
            <v>41671</v>
          </cell>
        </row>
        <row r="5539">
          <cell r="C5539">
            <v>2</v>
          </cell>
          <cell r="F5539">
            <v>1419.29</v>
          </cell>
          <cell r="K5539">
            <v>2.44</v>
          </cell>
          <cell r="O5539">
            <v>92.12</v>
          </cell>
          <cell r="U5539">
            <v>41671</v>
          </cell>
        </row>
        <row r="5540">
          <cell r="C5540">
            <v>15</v>
          </cell>
          <cell r="F5540">
            <v>7313.24</v>
          </cell>
          <cell r="K5540">
            <v>17.91</v>
          </cell>
          <cell r="O5540">
            <v>681.55</v>
          </cell>
          <cell r="U5540">
            <v>41671</v>
          </cell>
        </row>
        <row r="5541">
          <cell r="C5541">
            <v>15</v>
          </cell>
          <cell r="F5541">
            <v>33.79</v>
          </cell>
          <cell r="K5541">
            <v>0.11</v>
          </cell>
          <cell r="O5541">
            <v>4.01</v>
          </cell>
          <cell r="U5541">
            <v>41671</v>
          </cell>
        </row>
        <row r="5542">
          <cell r="C5542">
            <v>2</v>
          </cell>
          <cell r="F5542">
            <v>1979.81</v>
          </cell>
          <cell r="K5542">
            <v>4.1100000000000003</v>
          </cell>
          <cell r="O5542">
            <v>155.24</v>
          </cell>
          <cell r="U5542">
            <v>41671</v>
          </cell>
        </row>
        <row r="5543">
          <cell r="C5543">
            <v>15</v>
          </cell>
          <cell r="F5543">
            <v>8295.18</v>
          </cell>
          <cell r="K5543">
            <v>29.75</v>
          </cell>
          <cell r="O5543">
            <v>1128.4000000000001</v>
          </cell>
          <cell r="U5543">
            <v>41671</v>
          </cell>
        </row>
        <row r="5544">
          <cell r="C5544">
            <v>15</v>
          </cell>
          <cell r="F5544">
            <v>3637.66</v>
          </cell>
          <cell r="K5544">
            <v>19.04</v>
          </cell>
          <cell r="O5544">
            <v>721.7</v>
          </cell>
          <cell r="U5544">
            <v>41671</v>
          </cell>
        </row>
        <row r="5545">
          <cell r="C5545">
            <v>15</v>
          </cell>
          <cell r="F5545">
            <v>96.92</v>
          </cell>
          <cell r="K5545">
            <v>1.36</v>
          </cell>
          <cell r="O5545">
            <v>51.48</v>
          </cell>
          <cell r="U5545">
            <v>41671</v>
          </cell>
        </row>
        <row r="5546">
          <cell r="C5546">
            <v>0</v>
          </cell>
          <cell r="F5546">
            <v>75.58</v>
          </cell>
          <cell r="K5546">
            <v>0.52</v>
          </cell>
          <cell r="O5546">
            <v>20.05</v>
          </cell>
          <cell r="U5546">
            <v>41671</v>
          </cell>
        </row>
        <row r="5547">
          <cell r="C5547">
            <v>2</v>
          </cell>
          <cell r="F5547">
            <v>221.16</v>
          </cell>
          <cell r="K5547">
            <v>2.2200000000000002</v>
          </cell>
          <cell r="O5547">
            <v>84.94</v>
          </cell>
          <cell r="U5547">
            <v>41671</v>
          </cell>
        </row>
        <row r="5548">
          <cell r="C5548">
            <v>16</v>
          </cell>
          <cell r="F5548">
            <v>9.91</v>
          </cell>
          <cell r="K5548">
            <v>0.12</v>
          </cell>
          <cell r="O5548">
            <v>4.45</v>
          </cell>
          <cell r="U5548">
            <v>41671</v>
          </cell>
        </row>
        <row r="5549">
          <cell r="C5549">
            <v>2</v>
          </cell>
          <cell r="F5549">
            <v>17.010000000000002</v>
          </cell>
          <cell r="K5549">
            <v>7.0000000000000007E-2</v>
          </cell>
          <cell r="O5549">
            <v>2.4700000000000002</v>
          </cell>
          <cell r="U5549">
            <v>41671</v>
          </cell>
        </row>
        <row r="5550">
          <cell r="C5550">
            <v>16</v>
          </cell>
          <cell r="F5550">
            <v>2963.23</v>
          </cell>
          <cell r="K5550">
            <v>21.57</v>
          </cell>
          <cell r="O5550">
            <v>738.67</v>
          </cell>
          <cell r="U5550">
            <v>41671</v>
          </cell>
        </row>
        <row r="5551">
          <cell r="C5551">
            <v>0</v>
          </cell>
          <cell r="F5551">
            <v>35.74</v>
          </cell>
          <cell r="K5551">
            <v>0.24</v>
          </cell>
          <cell r="O5551">
            <v>9.01</v>
          </cell>
          <cell r="U5551">
            <v>41671</v>
          </cell>
        </row>
        <row r="5552">
          <cell r="C5552">
            <v>2</v>
          </cell>
          <cell r="F5552">
            <v>23.49</v>
          </cell>
          <cell r="K5552">
            <v>0.13</v>
          </cell>
          <cell r="O5552">
            <v>5.14</v>
          </cell>
          <cell r="U5552">
            <v>41671</v>
          </cell>
        </row>
        <row r="5553">
          <cell r="C5553">
            <v>15</v>
          </cell>
          <cell r="F5553">
            <v>38.130000000000003</v>
          </cell>
          <cell r="K5553">
            <v>0.33</v>
          </cell>
          <cell r="O5553">
            <v>13.02</v>
          </cell>
          <cell r="U5553">
            <v>41671</v>
          </cell>
        </row>
        <row r="5554">
          <cell r="C5554">
            <v>15</v>
          </cell>
          <cell r="F5554">
            <v>55.23</v>
          </cell>
          <cell r="K5554">
            <v>0.35</v>
          </cell>
          <cell r="O5554">
            <v>13.63</v>
          </cell>
          <cell r="U5554">
            <v>41671</v>
          </cell>
        </row>
        <row r="5555">
          <cell r="C5555">
            <v>0</v>
          </cell>
          <cell r="F5555">
            <v>20.89</v>
          </cell>
          <cell r="K5555">
            <v>0.13</v>
          </cell>
          <cell r="O5555">
            <v>4.92</v>
          </cell>
          <cell r="U5555">
            <v>41671</v>
          </cell>
        </row>
        <row r="5556">
          <cell r="C5556">
            <v>2</v>
          </cell>
          <cell r="F5556">
            <v>22.66</v>
          </cell>
          <cell r="K5556">
            <v>0.15</v>
          </cell>
          <cell r="O5556">
            <v>5.69</v>
          </cell>
          <cell r="U5556">
            <v>41671</v>
          </cell>
        </row>
        <row r="5557">
          <cell r="C5557">
            <v>15</v>
          </cell>
          <cell r="F5557">
            <v>11.25</v>
          </cell>
          <cell r="K5557">
            <v>0.08</v>
          </cell>
          <cell r="O5557">
            <v>2.94</v>
          </cell>
          <cell r="U5557">
            <v>41671</v>
          </cell>
        </row>
        <row r="5558">
          <cell r="C5558">
            <v>16</v>
          </cell>
          <cell r="F5558">
            <v>12.12</v>
          </cell>
          <cell r="K5558">
            <v>0.1</v>
          </cell>
          <cell r="O5558">
            <v>3.52</v>
          </cell>
          <cell r="U5558">
            <v>41671</v>
          </cell>
        </row>
        <row r="5559">
          <cell r="C5559">
            <v>2</v>
          </cell>
          <cell r="F5559">
            <v>10.31</v>
          </cell>
          <cell r="K5559">
            <v>0.12</v>
          </cell>
          <cell r="O5559">
            <v>4.45</v>
          </cell>
          <cell r="U5559">
            <v>41671</v>
          </cell>
        </row>
        <row r="5560">
          <cell r="C5560">
            <v>15</v>
          </cell>
          <cell r="F5560">
            <v>60.09</v>
          </cell>
          <cell r="K5560">
            <v>0.41</v>
          </cell>
          <cell r="O5560">
            <v>15.77</v>
          </cell>
          <cell r="U5560">
            <v>41671</v>
          </cell>
        </row>
        <row r="5561">
          <cell r="C5561">
            <v>15</v>
          </cell>
          <cell r="F5561">
            <v>2378.67</v>
          </cell>
          <cell r="K5561">
            <v>55.76</v>
          </cell>
          <cell r="O5561">
            <v>1531.95</v>
          </cell>
          <cell r="U5561">
            <v>41671</v>
          </cell>
        </row>
        <row r="5562">
          <cell r="C5562">
            <v>2</v>
          </cell>
          <cell r="F5562">
            <v>1.1399999999999999</v>
          </cell>
          <cell r="K5562">
            <v>0.02</v>
          </cell>
          <cell r="O5562">
            <v>0.5</v>
          </cell>
          <cell r="U5562">
            <v>41671</v>
          </cell>
        </row>
        <row r="5563">
          <cell r="C5563">
            <v>15</v>
          </cell>
          <cell r="F5563">
            <v>3991.65</v>
          </cell>
          <cell r="K5563">
            <v>43.43</v>
          </cell>
          <cell r="O5563">
            <v>1734.36</v>
          </cell>
          <cell r="U5563">
            <v>41671</v>
          </cell>
        </row>
        <row r="5564">
          <cell r="C5564">
            <v>64</v>
          </cell>
          <cell r="F5564">
            <v>-3655</v>
          </cell>
          <cell r="K5564">
            <v>0</v>
          </cell>
          <cell r="O5564">
            <v>0</v>
          </cell>
          <cell r="U5564">
            <v>41671</v>
          </cell>
        </row>
        <row r="5565">
          <cell r="C5565">
            <v>98</v>
          </cell>
          <cell r="F5565">
            <v>-9284.1</v>
          </cell>
          <cell r="K5565">
            <v>0</v>
          </cell>
          <cell r="O5565">
            <v>0</v>
          </cell>
          <cell r="U5565">
            <v>41671</v>
          </cell>
        </row>
        <row r="5566">
          <cell r="C5566">
            <v>62</v>
          </cell>
          <cell r="F5566">
            <v>51305.07</v>
          </cell>
          <cell r="K5566">
            <v>789.17</v>
          </cell>
          <cell r="O5566">
            <v>29938.16</v>
          </cell>
          <cell r="U5566">
            <v>41671</v>
          </cell>
        </row>
        <row r="5567">
          <cell r="C5567">
            <v>64</v>
          </cell>
          <cell r="F5567">
            <v>336648</v>
          </cell>
          <cell r="K5567">
            <v>5183.6400000000003</v>
          </cell>
          <cell r="O5567">
            <v>196648.82</v>
          </cell>
          <cell r="U5567">
            <v>41671</v>
          </cell>
        </row>
        <row r="5568">
          <cell r="C5568">
            <v>66</v>
          </cell>
          <cell r="F5568">
            <v>37444.71</v>
          </cell>
          <cell r="K5568">
            <v>561.62</v>
          </cell>
          <cell r="O5568">
            <v>21306.06</v>
          </cell>
          <cell r="U5568">
            <v>41671</v>
          </cell>
        </row>
        <row r="5569">
          <cell r="C5569">
            <v>64</v>
          </cell>
          <cell r="F5569">
            <v>39271.980000000003</v>
          </cell>
          <cell r="K5569">
            <v>475.9</v>
          </cell>
          <cell r="O5569">
            <v>18053.87</v>
          </cell>
          <cell r="U5569">
            <v>41671</v>
          </cell>
        </row>
        <row r="5570">
          <cell r="C5570">
            <v>62</v>
          </cell>
          <cell r="F5570">
            <v>66191.55</v>
          </cell>
          <cell r="K5570">
            <v>338.73</v>
          </cell>
          <cell r="O5570">
            <v>12849.92</v>
          </cell>
          <cell r="U5570">
            <v>41671</v>
          </cell>
        </row>
        <row r="5571">
          <cell r="C5571">
            <v>64</v>
          </cell>
          <cell r="F5571">
            <v>281059.64</v>
          </cell>
          <cell r="K5571">
            <v>2212.94</v>
          </cell>
          <cell r="O5571">
            <v>83951.2</v>
          </cell>
          <cell r="U5571">
            <v>41671</v>
          </cell>
        </row>
        <row r="5572">
          <cell r="C5572">
            <v>66</v>
          </cell>
          <cell r="F5572">
            <v>28312.9</v>
          </cell>
          <cell r="K5572">
            <v>167.46</v>
          </cell>
          <cell r="O5572">
            <v>6352.72</v>
          </cell>
          <cell r="U5572">
            <v>41671</v>
          </cell>
        </row>
        <row r="5573">
          <cell r="C5573">
            <v>64</v>
          </cell>
          <cell r="F5573">
            <v>91925.95</v>
          </cell>
          <cell r="K5573">
            <v>1412.2</v>
          </cell>
          <cell r="O5573">
            <v>53573.86</v>
          </cell>
          <cell r="U5573">
            <v>41671</v>
          </cell>
        </row>
        <row r="5574">
          <cell r="C5574">
            <v>66</v>
          </cell>
          <cell r="F5574">
            <v>80645.289999999994</v>
          </cell>
          <cell r="K5574">
            <v>1239.79</v>
          </cell>
          <cell r="O5574">
            <v>47033.52</v>
          </cell>
          <cell r="U5574">
            <v>41671</v>
          </cell>
        </row>
        <row r="5575">
          <cell r="C5575">
            <v>64</v>
          </cell>
          <cell r="F5575">
            <v>50348.56</v>
          </cell>
          <cell r="K5575">
            <v>526.92999999999995</v>
          </cell>
          <cell r="O5575">
            <v>19989.73</v>
          </cell>
          <cell r="U5575">
            <v>41671</v>
          </cell>
        </row>
        <row r="5576">
          <cell r="C5576">
            <v>64</v>
          </cell>
          <cell r="F5576">
            <v>78953.36</v>
          </cell>
          <cell r="K5576">
            <v>519.25</v>
          </cell>
          <cell r="O5576">
            <v>19698.400000000001</v>
          </cell>
          <cell r="U5576">
            <v>41671</v>
          </cell>
        </row>
        <row r="5577">
          <cell r="C5577">
            <v>66</v>
          </cell>
          <cell r="F5577">
            <v>56140.57</v>
          </cell>
          <cell r="K5577">
            <v>433.45</v>
          </cell>
          <cell r="O5577">
            <v>16443.650000000001</v>
          </cell>
          <cell r="U5577">
            <v>41671</v>
          </cell>
        </row>
        <row r="5578">
          <cell r="C5578">
            <v>64</v>
          </cell>
          <cell r="F5578">
            <v>23024.15</v>
          </cell>
          <cell r="K5578">
            <v>0</v>
          </cell>
          <cell r="O5578">
            <v>7978.3</v>
          </cell>
          <cell r="U5578">
            <v>41671</v>
          </cell>
        </row>
        <row r="5579">
          <cell r="C5579">
            <v>64</v>
          </cell>
          <cell r="F5579">
            <v>33345.67</v>
          </cell>
          <cell r="K5579">
            <v>0</v>
          </cell>
          <cell r="O5579">
            <v>10436.969999999999</v>
          </cell>
          <cell r="U5579">
            <v>41671</v>
          </cell>
        </row>
        <row r="5580">
          <cell r="C5580">
            <v>15</v>
          </cell>
          <cell r="F5580">
            <v>61.14</v>
          </cell>
          <cell r="K5580">
            <v>1.07</v>
          </cell>
          <cell r="O5580">
            <v>40.57</v>
          </cell>
          <cell r="U5580">
            <v>41671</v>
          </cell>
        </row>
        <row r="5581">
          <cell r="C5581">
            <v>0</v>
          </cell>
          <cell r="F5581">
            <v>81.900000000000006</v>
          </cell>
          <cell r="K5581">
            <v>1.41</v>
          </cell>
          <cell r="O5581">
            <v>54.38</v>
          </cell>
          <cell r="U5581">
            <v>41671</v>
          </cell>
        </row>
        <row r="5582">
          <cell r="C5582">
            <v>2</v>
          </cell>
          <cell r="F5582">
            <v>366.34</v>
          </cell>
          <cell r="K5582">
            <v>7</v>
          </cell>
          <cell r="O5582">
            <v>242.65</v>
          </cell>
          <cell r="U5582">
            <v>41671</v>
          </cell>
        </row>
        <row r="5583">
          <cell r="C5583">
            <v>4</v>
          </cell>
          <cell r="F5583">
            <v>60.22</v>
          </cell>
          <cell r="K5583">
            <v>1.07</v>
          </cell>
          <cell r="O5583">
            <v>39.94</v>
          </cell>
          <cell r="U5583">
            <v>41671</v>
          </cell>
        </row>
        <row r="5584">
          <cell r="C5584">
            <v>15</v>
          </cell>
          <cell r="F5584">
            <v>92.87</v>
          </cell>
          <cell r="K5584">
            <v>1.62</v>
          </cell>
          <cell r="O5584">
            <v>61.62</v>
          </cell>
          <cell r="U5584">
            <v>41671</v>
          </cell>
        </row>
        <row r="5585">
          <cell r="C5585">
            <v>16</v>
          </cell>
          <cell r="F5585">
            <v>31.01</v>
          </cell>
          <cell r="K5585">
            <v>0.55000000000000004</v>
          </cell>
          <cell r="O5585">
            <v>20.58</v>
          </cell>
          <cell r="U5585">
            <v>41671</v>
          </cell>
        </row>
        <row r="5586">
          <cell r="C5586">
            <v>2</v>
          </cell>
          <cell r="F5586">
            <v>117.14</v>
          </cell>
          <cell r="K5586">
            <v>1.64</v>
          </cell>
          <cell r="O5586">
            <v>78.03</v>
          </cell>
          <cell r="U5586">
            <v>41671</v>
          </cell>
        </row>
        <row r="5587">
          <cell r="C5587">
            <v>15</v>
          </cell>
          <cell r="F5587">
            <v>1529.18</v>
          </cell>
          <cell r="K5587">
            <v>26.65</v>
          </cell>
          <cell r="O5587">
            <v>1014.83</v>
          </cell>
          <cell r="U5587">
            <v>41671</v>
          </cell>
        </row>
        <row r="5588">
          <cell r="C5588">
            <v>62</v>
          </cell>
          <cell r="F5588">
            <v>20243.62</v>
          </cell>
          <cell r="K5588">
            <v>0</v>
          </cell>
          <cell r="O5588">
            <v>0</v>
          </cell>
          <cell r="U5588">
            <v>41671</v>
          </cell>
        </row>
        <row r="5589">
          <cell r="C5589">
            <v>64</v>
          </cell>
          <cell r="F5589">
            <v>18733.68</v>
          </cell>
          <cell r="K5589">
            <v>0</v>
          </cell>
          <cell r="O5589">
            <v>0</v>
          </cell>
          <cell r="U5589">
            <v>41671</v>
          </cell>
        </row>
        <row r="5590">
          <cell r="C5590">
            <v>66</v>
          </cell>
          <cell r="F5590">
            <v>8284.6</v>
          </cell>
          <cell r="K5590">
            <v>0</v>
          </cell>
          <cell r="O5590">
            <v>0</v>
          </cell>
          <cell r="U5590">
            <v>41671</v>
          </cell>
        </row>
        <row r="5591">
          <cell r="C5591">
            <v>16</v>
          </cell>
          <cell r="F5591">
            <v>1669.17</v>
          </cell>
          <cell r="K5591">
            <v>0</v>
          </cell>
          <cell r="O5591">
            <v>989.87</v>
          </cell>
          <cell r="U5591">
            <v>41671</v>
          </cell>
        </row>
        <row r="5592">
          <cell r="C5592">
            <v>64</v>
          </cell>
          <cell r="F5592">
            <v>50676.95</v>
          </cell>
          <cell r="K5592">
            <v>4426.95</v>
          </cell>
          <cell r="O5592">
            <v>14908.11</v>
          </cell>
          <cell r="U5592">
            <v>41699</v>
          </cell>
        </row>
        <row r="5593">
          <cell r="C5593">
            <v>68</v>
          </cell>
          <cell r="F5593">
            <v>12029.9</v>
          </cell>
          <cell r="K5593">
            <v>1151.55</v>
          </cell>
          <cell r="O5593">
            <v>3877.95</v>
          </cell>
          <cell r="U5593">
            <v>41699</v>
          </cell>
        </row>
        <row r="5594">
          <cell r="C5594">
            <v>62</v>
          </cell>
          <cell r="F5594">
            <v>40219.769999999997</v>
          </cell>
          <cell r="K5594">
            <v>4142.2</v>
          </cell>
          <cell r="O5594">
            <v>13949.24</v>
          </cell>
          <cell r="U5594">
            <v>41699</v>
          </cell>
        </row>
        <row r="5595">
          <cell r="C5595">
            <v>64</v>
          </cell>
          <cell r="F5595">
            <v>9747.82</v>
          </cell>
          <cell r="K5595">
            <v>882.31</v>
          </cell>
          <cell r="O5595">
            <v>2971.24</v>
          </cell>
          <cell r="U5595">
            <v>41699</v>
          </cell>
        </row>
        <row r="5596">
          <cell r="C5596">
            <v>66</v>
          </cell>
          <cell r="F5596">
            <v>58061.48</v>
          </cell>
          <cell r="K5596">
            <v>6026.91</v>
          </cell>
          <cell r="O5596">
            <v>20296.12</v>
          </cell>
          <cell r="U5596">
            <v>41699</v>
          </cell>
        </row>
        <row r="5597">
          <cell r="C5597">
            <v>62</v>
          </cell>
          <cell r="F5597">
            <v>1093.28</v>
          </cell>
          <cell r="K5597">
            <v>74.53</v>
          </cell>
          <cell r="O5597">
            <v>250.98</v>
          </cell>
          <cell r="U5597">
            <v>41699</v>
          </cell>
        </row>
        <row r="5598">
          <cell r="C5598">
            <v>67</v>
          </cell>
          <cell r="F5598">
            <v>15865.04</v>
          </cell>
          <cell r="K5598">
            <v>1662.5</v>
          </cell>
          <cell r="O5598">
            <v>5598.61</v>
          </cell>
          <cell r="U5598">
            <v>41699</v>
          </cell>
        </row>
        <row r="5599">
          <cell r="C5599">
            <v>62</v>
          </cell>
          <cell r="F5599">
            <v>982.98</v>
          </cell>
          <cell r="K5599">
            <v>64.290000000000006</v>
          </cell>
          <cell r="O5599">
            <v>216.49</v>
          </cell>
          <cell r="U5599">
            <v>41699</v>
          </cell>
        </row>
        <row r="5600">
          <cell r="C5600">
            <v>64</v>
          </cell>
          <cell r="F5600">
            <v>4868.84</v>
          </cell>
          <cell r="K5600">
            <v>543.37</v>
          </cell>
          <cell r="O5600">
            <v>1829.84</v>
          </cell>
          <cell r="U5600">
            <v>41699</v>
          </cell>
        </row>
        <row r="5601">
          <cell r="C5601">
            <v>1</v>
          </cell>
          <cell r="F5601">
            <v>29225.759999999998</v>
          </cell>
          <cell r="K5601">
            <v>2535.9499999999998</v>
          </cell>
          <cell r="O5601">
            <v>8469.4500000000007</v>
          </cell>
          <cell r="U5601">
            <v>41699</v>
          </cell>
        </row>
        <row r="5602">
          <cell r="C5602">
            <v>2</v>
          </cell>
          <cell r="F5602">
            <v>5280114.3600000003</v>
          </cell>
          <cell r="K5602">
            <v>450495.41</v>
          </cell>
          <cell r="O5602">
            <v>1521825.35</v>
          </cell>
          <cell r="U5602">
            <v>41699</v>
          </cell>
        </row>
        <row r="5603">
          <cell r="C5603">
            <v>4</v>
          </cell>
          <cell r="F5603">
            <v>306932.98</v>
          </cell>
          <cell r="K5603">
            <v>26114.61</v>
          </cell>
          <cell r="O5603">
            <v>88529.14</v>
          </cell>
          <cell r="U5603">
            <v>41699</v>
          </cell>
        </row>
        <row r="5604">
          <cell r="C5604">
            <v>15</v>
          </cell>
          <cell r="F5604">
            <v>8540.83</v>
          </cell>
          <cell r="K5604">
            <v>700.99</v>
          </cell>
          <cell r="O5604">
            <v>2444.88</v>
          </cell>
          <cell r="U5604">
            <v>41699</v>
          </cell>
        </row>
        <row r="5605">
          <cell r="C5605">
            <v>16</v>
          </cell>
          <cell r="F5605">
            <v>466132.8</v>
          </cell>
          <cell r="K5605">
            <v>39773.54</v>
          </cell>
          <cell r="O5605">
            <v>132926.69</v>
          </cell>
          <cell r="U5605">
            <v>41699</v>
          </cell>
        </row>
        <row r="5606">
          <cell r="C5606">
            <v>17</v>
          </cell>
          <cell r="F5606">
            <v>69.62</v>
          </cell>
          <cell r="K5606">
            <v>2.79</v>
          </cell>
          <cell r="O5606">
            <v>9.39</v>
          </cell>
          <cell r="U5606">
            <v>41699</v>
          </cell>
        </row>
        <row r="5607">
          <cell r="C5607">
            <v>18</v>
          </cell>
          <cell r="F5607">
            <v>31241.82</v>
          </cell>
          <cell r="K5607">
            <v>2529.9499999999998</v>
          </cell>
          <cell r="O5607">
            <v>9035.52</v>
          </cell>
          <cell r="U5607">
            <v>41699</v>
          </cell>
        </row>
        <row r="5608">
          <cell r="C5608">
            <v>62</v>
          </cell>
          <cell r="F5608">
            <v>1055942.43</v>
          </cell>
          <cell r="K5608">
            <v>102519.79</v>
          </cell>
          <cell r="O5608">
            <v>345201.98</v>
          </cell>
          <cell r="U5608">
            <v>41699</v>
          </cell>
        </row>
        <row r="5609">
          <cell r="C5609">
            <v>64</v>
          </cell>
          <cell r="F5609">
            <v>182437.79</v>
          </cell>
          <cell r="K5609">
            <v>16620.060000000001</v>
          </cell>
          <cell r="O5609">
            <v>57963.58</v>
          </cell>
          <cell r="U5609">
            <v>41699</v>
          </cell>
        </row>
        <row r="5610">
          <cell r="C5610">
            <v>66</v>
          </cell>
          <cell r="F5610">
            <v>308293.5</v>
          </cell>
          <cell r="K5610">
            <v>26032.71</v>
          </cell>
          <cell r="O5610">
            <v>87667.25</v>
          </cell>
          <cell r="U5610">
            <v>41699</v>
          </cell>
        </row>
        <row r="5611">
          <cell r="C5611">
            <v>92</v>
          </cell>
          <cell r="F5611">
            <v>-311.83999999999997</v>
          </cell>
          <cell r="K5611">
            <v>0</v>
          </cell>
          <cell r="O5611">
            <v>0</v>
          </cell>
          <cell r="U5611">
            <v>41699</v>
          </cell>
        </row>
        <row r="5612">
          <cell r="C5612">
            <v>96</v>
          </cell>
          <cell r="F5612">
            <v>-1055.9000000000001</v>
          </cell>
          <cell r="K5612">
            <v>0</v>
          </cell>
          <cell r="O5612">
            <v>0</v>
          </cell>
          <cell r="U5612">
            <v>41699</v>
          </cell>
        </row>
        <row r="5613">
          <cell r="C5613">
            <v>2</v>
          </cell>
          <cell r="F5613">
            <v>11469.56</v>
          </cell>
          <cell r="K5613">
            <v>374.57</v>
          </cell>
          <cell r="O5613">
            <v>661.89</v>
          </cell>
          <cell r="U5613">
            <v>41699</v>
          </cell>
        </row>
        <row r="5614">
          <cell r="C5614">
            <v>4</v>
          </cell>
          <cell r="F5614">
            <v>188.44</v>
          </cell>
          <cell r="K5614">
            <v>2.72</v>
          </cell>
          <cell r="O5614">
            <v>9.18</v>
          </cell>
          <cell r="U5614">
            <v>41699</v>
          </cell>
        </row>
        <row r="5615">
          <cell r="C5615">
            <v>16</v>
          </cell>
          <cell r="F5615">
            <v>7131.13</v>
          </cell>
          <cell r="K5615">
            <v>181.87</v>
          </cell>
          <cell r="O5615">
            <v>1028.48</v>
          </cell>
          <cell r="U5615">
            <v>41699</v>
          </cell>
        </row>
        <row r="5616">
          <cell r="C5616">
            <v>62</v>
          </cell>
          <cell r="F5616">
            <v>6164.45</v>
          </cell>
          <cell r="K5616">
            <v>199.26</v>
          </cell>
          <cell r="O5616">
            <v>671.02</v>
          </cell>
          <cell r="U5616">
            <v>41699</v>
          </cell>
        </row>
        <row r="5617">
          <cell r="C5617">
            <v>2</v>
          </cell>
          <cell r="F5617">
            <v>280.52</v>
          </cell>
          <cell r="K5617">
            <v>5.79</v>
          </cell>
          <cell r="O5617">
            <v>54.16</v>
          </cell>
          <cell r="U5617">
            <v>41699</v>
          </cell>
        </row>
        <row r="5618">
          <cell r="C5618">
            <v>4</v>
          </cell>
          <cell r="F5618">
            <v>5669.44</v>
          </cell>
          <cell r="K5618">
            <v>559.14</v>
          </cell>
          <cell r="O5618">
            <v>1882.96</v>
          </cell>
          <cell r="U5618">
            <v>41699</v>
          </cell>
        </row>
        <row r="5619">
          <cell r="C5619">
            <v>62</v>
          </cell>
          <cell r="F5619">
            <v>4702.83</v>
          </cell>
          <cell r="K5619">
            <v>468.86</v>
          </cell>
          <cell r="O5619">
            <v>1578.91</v>
          </cell>
          <cell r="U5619">
            <v>41699</v>
          </cell>
        </row>
        <row r="5620">
          <cell r="C5620">
            <v>66</v>
          </cell>
          <cell r="F5620">
            <v>7220.62</v>
          </cell>
          <cell r="K5620">
            <v>612.29999999999995</v>
          </cell>
          <cell r="O5620">
            <v>2061.96</v>
          </cell>
          <cell r="U5620">
            <v>41699</v>
          </cell>
        </row>
        <row r="5621">
          <cell r="C5621">
            <v>66</v>
          </cell>
          <cell r="F5621">
            <v>11665.38</v>
          </cell>
          <cell r="K5621">
            <v>1182.52</v>
          </cell>
          <cell r="O5621">
            <v>3982.24</v>
          </cell>
          <cell r="U5621">
            <v>41699</v>
          </cell>
        </row>
        <row r="5622">
          <cell r="C5622">
            <v>2</v>
          </cell>
          <cell r="F5622">
            <v>129464.87</v>
          </cell>
          <cell r="K5622">
            <v>11870.65</v>
          </cell>
          <cell r="O5622">
            <v>41593.15</v>
          </cell>
          <cell r="U5622">
            <v>41699</v>
          </cell>
        </row>
        <row r="5623">
          <cell r="C5623">
            <v>4</v>
          </cell>
          <cell r="F5623">
            <v>4627.1400000000003</v>
          </cell>
          <cell r="K5623">
            <v>408.16</v>
          </cell>
          <cell r="O5623">
            <v>1374.54</v>
          </cell>
          <cell r="U5623">
            <v>41699</v>
          </cell>
        </row>
        <row r="5624">
          <cell r="C5624">
            <v>16</v>
          </cell>
          <cell r="F5624">
            <v>2224.66</v>
          </cell>
          <cell r="K5624">
            <v>174.04</v>
          </cell>
          <cell r="O5624">
            <v>586.13</v>
          </cell>
          <cell r="U5624">
            <v>41699</v>
          </cell>
        </row>
        <row r="5625">
          <cell r="C5625">
            <v>62</v>
          </cell>
          <cell r="F5625">
            <v>20421.400000000001</v>
          </cell>
          <cell r="K5625">
            <v>1935.17</v>
          </cell>
          <cell r="O5625">
            <v>6516.86</v>
          </cell>
          <cell r="U5625">
            <v>41699</v>
          </cell>
        </row>
        <row r="5626">
          <cell r="C5626">
            <v>64</v>
          </cell>
          <cell r="F5626">
            <v>15255.31</v>
          </cell>
          <cell r="K5626">
            <v>1738.95</v>
          </cell>
          <cell r="O5626">
            <v>5856.05</v>
          </cell>
          <cell r="U5626">
            <v>41699</v>
          </cell>
        </row>
        <row r="5627">
          <cell r="C5627">
            <v>66</v>
          </cell>
          <cell r="F5627">
            <v>7481.32</v>
          </cell>
          <cell r="K5627">
            <v>671.96</v>
          </cell>
          <cell r="O5627">
            <v>2262.87</v>
          </cell>
          <cell r="U5627">
            <v>41699</v>
          </cell>
        </row>
        <row r="5628">
          <cell r="C5628">
            <v>17</v>
          </cell>
          <cell r="F5628">
            <v>499.73</v>
          </cell>
          <cell r="K5628">
            <v>15.66</v>
          </cell>
          <cell r="O5628">
            <v>52.73</v>
          </cell>
          <cell r="U5628">
            <v>41699</v>
          </cell>
        </row>
        <row r="5629">
          <cell r="C5629">
            <v>2</v>
          </cell>
          <cell r="F5629">
            <v>76910.13</v>
          </cell>
          <cell r="K5629">
            <v>5370.09</v>
          </cell>
          <cell r="O5629">
            <v>18122.59</v>
          </cell>
          <cell r="U5629">
            <v>41699</v>
          </cell>
        </row>
        <row r="5630">
          <cell r="C5630">
            <v>62</v>
          </cell>
          <cell r="F5630">
            <v>5260.09</v>
          </cell>
          <cell r="K5630">
            <v>416.96</v>
          </cell>
          <cell r="O5630">
            <v>1404.14</v>
          </cell>
          <cell r="U5630">
            <v>41699</v>
          </cell>
        </row>
        <row r="5631">
          <cell r="C5631">
            <v>2</v>
          </cell>
          <cell r="F5631">
            <v>445.71</v>
          </cell>
          <cell r="K5631">
            <v>7.64</v>
          </cell>
          <cell r="O5631">
            <v>42.37</v>
          </cell>
          <cell r="U5631">
            <v>41699</v>
          </cell>
        </row>
        <row r="5632">
          <cell r="C5632">
            <v>2</v>
          </cell>
          <cell r="F5632">
            <v>53925.43</v>
          </cell>
          <cell r="K5632">
            <v>3990.81</v>
          </cell>
          <cell r="O5632">
            <v>13559.17</v>
          </cell>
          <cell r="U5632">
            <v>41699</v>
          </cell>
        </row>
        <row r="5633">
          <cell r="C5633">
            <v>2</v>
          </cell>
          <cell r="F5633">
            <v>10500.09</v>
          </cell>
          <cell r="K5633">
            <v>528.78</v>
          </cell>
          <cell r="O5633">
            <v>1780.75</v>
          </cell>
          <cell r="U5633">
            <v>41699</v>
          </cell>
        </row>
        <row r="5634">
          <cell r="C5634">
            <v>62</v>
          </cell>
          <cell r="F5634">
            <v>2006.32</v>
          </cell>
          <cell r="K5634">
            <v>0</v>
          </cell>
          <cell r="O5634">
            <v>700.74</v>
          </cell>
          <cell r="U5634">
            <v>41699</v>
          </cell>
        </row>
        <row r="5635">
          <cell r="C5635">
            <v>64</v>
          </cell>
          <cell r="F5635">
            <v>-1642.58</v>
          </cell>
          <cell r="K5635">
            <v>0</v>
          </cell>
          <cell r="O5635">
            <v>-904.7</v>
          </cell>
          <cell r="U5635">
            <v>41699</v>
          </cell>
        </row>
        <row r="5636">
          <cell r="C5636">
            <v>92</v>
          </cell>
          <cell r="F5636">
            <v>-1596.4</v>
          </cell>
          <cell r="K5636">
            <v>0</v>
          </cell>
          <cell r="O5636">
            <v>0</v>
          </cell>
          <cell r="U5636">
            <v>41699</v>
          </cell>
        </row>
        <row r="5637">
          <cell r="C5637">
            <v>94</v>
          </cell>
          <cell r="F5637">
            <v>-15103.6</v>
          </cell>
          <cell r="K5637">
            <v>0</v>
          </cell>
          <cell r="O5637">
            <v>0</v>
          </cell>
          <cell r="U5637">
            <v>41699</v>
          </cell>
        </row>
        <row r="5638">
          <cell r="C5638">
            <v>96</v>
          </cell>
          <cell r="F5638">
            <v>-656.12</v>
          </cell>
          <cell r="K5638">
            <v>0</v>
          </cell>
          <cell r="O5638">
            <v>0</v>
          </cell>
          <cell r="U5638">
            <v>41699</v>
          </cell>
        </row>
        <row r="5639">
          <cell r="C5639">
            <v>98</v>
          </cell>
          <cell r="F5639">
            <v>-5392.24</v>
          </cell>
          <cell r="K5639">
            <v>0</v>
          </cell>
          <cell r="O5639">
            <v>0</v>
          </cell>
          <cell r="U5639">
            <v>41699</v>
          </cell>
        </row>
        <row r="5640">
          <cell r="C5640">
            <v>62</v>
          </cell>
          <cell r="F5640">
            <v>751392.08</v>
          </cell>
          <cell r="K5640">
            <v>127496.13</v>
          </cell>
          <cell r="O5640">
            <v>429353.68</v>
          </cell>
          <cell r="U5640">
            <v>41699</v>
          </cell>
        </row>
        <row r="5641">
          <cell r="C5641">
            <v>64</v>
          </cell>
          <cell r="F5641">
            <v>860645.92</v>
          </cell>
          <cell r="K5641">
            <v>146133.09</v>
          </cell>
          <cell r="O5641">
            <v>492115.13</v>
          </cell>
          <cell r="U5641">
            <v>41699</v>
          </cell>
        </row>
        <row r="5642">
          <cell r="C5642">
            <v>66</v>
          </cell>
          <cell r="F5642">
            <v>75785.899999999994</v>
          </cell>
          <cell r="K5642">
            <v>12861.95</v>
          </cell>
          <cell r="O5642">
            <v>43313.7</v>
          </cell>
          <cell r="U5642">
            <v>41699</v>
          </cell>
        </row>
        <row r="5643">
          <cell r="C5643">
            <v>68</v>
          </cell>
          <cell r="F5643">
            <v>5444.17</v>
          </cell>
          <cell r="K5643">
            <v>923.8</v>
          </cell>
          <cell r="O5643">
            <v>3110.96</v>
          </cell>
          <cell r="U5643">
            <v>41699</v>
          </cell>
        </row>
        <row r="5644">
          <cell r="C5644">
            <v>64</v>
          </cell>
          <cell r="F5644">
            <v>82168.86</v>
          </cell>
          <cell r="K5644">
            <v>8631.75</v>
          </cell>
          <cell r="O5644">
            <v>29068.15</v>
          </cell>
          <cell r="U5644">
            <v>41699</v>
          </cell>
        </row>
        <row r="5645">
          <cell r="C5645">
            <v>2</v>
          </cell>
          <cell r="F5645">
            <v>24443.84</v>
          </cell>
          <cell r="K5645">
            <v>2554.46</v>
          </cell>
          <cell r="O5645">
            <v>8602.35</v>
          </cell>
          <cell r="U5645">
            <v>41699</v>
          </cell>
        </row>
        <row r="5646">
          <cell r="C5646">
            <v>16</v>
          </cell>
          <cell r="F5646">
            <v>183.03</v>
          </cell>
          <cell r="K5646">
            <v>1.3</v>
          </cell>
          <cell r="O5646">
            <v>4.3899999999999997</v>
          </cell>
          <cell r="U5646">
            <v>41699</v>
          </cell>
        </row>
        <row r="5647">
          <cell r="C5647">
            <v>62</v>
          </cell>
          <cell r="F5647">
            <v>884112.05</v>
          </cell>
          <cell r="K5647">
            <v>50783.73</v>
          </cell>
          <cell r="O5647">
            <v>171018.46</v>
          </cell>
          <cell r="U5647">
            <v>41699</v>
          </cell>
        </row>
        <row r="5648">
          <cell r="C5648">
            <v>64</v>
          </cell>
          <cell r="F5648">
            <v>1080507.6399999999</v>
          </cell>
          <cell r="K5648">
            <v>60571.01</v>
          </cell>
          <cell r="O5648">
            <v>203977.99</v>
          </cell>
          <cell r="U5648">
            <v>41699</v>
          </cell>
        </row>
        <row r="5649">
          <cell r="C5649">
            <v>66</v>
          </cell>
          <cell r="F5649">
            <v>122036.16</v>
          </cell>
          <cell r="K5649">
            <v>5980.72</v>
          </cell>
          <cell r="O5649">
            <v>20140.57</v>
          </cell>
          <cell r="U5649">
            <v>41699</v>
          </cell>
        </row>
        <row r="5650">
          <cell r="C5650">
            <v>68</v>
          </cell>
          <cell r="F5650">
            <v>5539.54</v>
          </cell>
          <cell r="K5650">
            <v>343.13</v>
          </cell>
          <cell r="O5650">
            <v>1155.52</v>
          </cell>
          <cell r="U5650">
            <v>41699</v>
          </cell>
        </row>
        <row r="5651">
          <cell r="C5651">
            <v>62</v>
          </cell>
          <cell r="F5651">
            <v>7036.55</v>
          </cell>
          <cell r="K5651">
            <v>1195.54</v>
          </cell>
          <cell r="O5651">
            <v>4026.08</v>
          </cell>
          <cell r="U5651">
            <v>41699</v>
          </cell>
        </row>
        <row r="5652">
          <cell r="C5652">
            <v>64</v>
          </cell>
          <cell r="F5652">
            <v>68658.8</v>
          </cell>
          <cell r="K5652">
            <v>11448.38</v>
          </cell>
          <cell r="O5652">
            <v>38553.360000000001</v>
          </cell>
          <cell r="U5652">
            <v>41699</v>
          </cell>
        </row>
        <row r="5653">
          <cell r="C5653">
            <v>66</v>
          </cell>
          <cell r="F5653">
            <v>6263.07</v>
          </cell>
          <cell r="K5653">
            <v>1064.6400000000001</v>
          </cell>
          <cell r="O5653">
            <v>3585.27</v>
          </cell>
          <cell r="U5653">
            <v>41699</v>
          </cell>
        </row>
        <row r="5654">
          <cell r="C5654">
            <v>62</v>
          </cell>
          <cell r="F5654">
            <v>9156.58</v>
          </cell>
          <cell r="K5654">
            <v>450.46</v>
          </cell>
          <cell r="O5654">
            <v>1516.95</v>
          </cell>
          <cell r="U5654">
            <v>41699</v>
          </cell>
        </row>
        <row r="5655">
          <cell r="C5655">
            <v>64</v>
          </cell>
          <cell r="F5655">
            <v>61447.51</v>
          </cell>
          <cell r="K5655">
            <v>3762.32</v>
          </cell>
          <cell r="O5655">
            <v>12669.93</v>
          </cell>
          <cell r="U5655">
            <v>41699</v>
          </cell>
        </row>
        <row r="5656">
          <cell r="C5656">
            <v>66</v>
          </cell>
          <cell r="F5656">
            <v>9678.1200000000008</v>
          </cell>
          <cell r="K5656">
            <v>490.75</v>
          </cell>
          <cell r="O5656">
            <v>1652.63</v>
          </cell>
          <cell r="U5656">
            <v>41699</v>
          </cell>
        </row>
        <row r="5657">
          <cell r="C5657">
            <v>66</v>
          </cell>
          <cell r="F5657">
            <v>5144.71</v>
          </cell>
          <cell r="K5657">
            <v>874.54</v>
          </cell>
          <cell r="O5657">
            <v>2945.07</v>
          </cell>
          <cell r="U5657">
            <v>41699</v>
          </cell>
        </row>
        <row r="5658">
          <cell r="C5658">
            <v>66</v>
          </cell>
          <cell r="F5658">
            <v>6908</v>
          </cell>
          <cell r="K5658">
            <v>378.2</v>
          </cell>
          <cell r="O5658">
            <v>1273.6300000000001</v>
          </cell>
          <cell r="U5658">
            <v>41699</v>
          </cell>
        </row>
        <row r="5659">
          <cell r="C5659">
            <v>62</v>
          </cell>
          <cell r="F5659">
            <v>-62.07</v>
          </cell>
          <cell r="K5659">
            <v>0</v>
          </cell>
          <cell r="O5659">
            <v>0</v>
          </cell>
          <cell r="U5659">
            <v>41699</v>
          </cell>
        </row>
        <row r="5660">
          <cell r="C5660">
            <v>92</v>
          </cell>
          <cell r="F5660">
            <v>-1866.67</v>
          </cell>
          <cell r="K5660">
            <v>0</v>
          </cell>
          <cell r="O5660">
            <v>0</v>
          </cell>
          <cell r="U5660">
            <v>41699</v>
          </cell>
        </row>
        <row r="5661">
          <cell r="C5661">
            <v>94</v>
          </cell>
          <cell r="F5661">
            <v>-4871.92</v>
          </cell>
          <cell r="K5661">
            <v>0</v>
          </cell>
          <cell r="O5661">
            <v>0</v>
          </cell>
          <cell r="U5661">
            <v>41699</v>
          </cell>
        </row>
        <row r="5662">
          <cell r="C5662">
            <v>98</v>
          </cell>
          <cell r="F5662">
            <v>-3587.78</v>
          </cell>
          <cell r="K5662">
            <v>0</v>
          </cell>
          <cell r="O5662">
            <v>0</v>
          </cell>
          <cell r="U5662">
            <v>41699</v>
          </cell>
        </row>
        <row r="5663">
          <cell r="C5663">
            <v>62</v>
          </cell>
          <cell r="F5663">
            <v>551764.34</v>
          </cell>
          <cell r="K5663">
            <v>93586.07</v>
          </cell>
          <cell r="O5663">
            <v>315158.8</v>
          </cell>
          <cell r="U5663">
            <v>41699</v>
          </cell>
        </row>
        <row r="5664">
          <cell r="C5664">
            <v>64</v>
          </cell>
          <cell r="F5664">
            <v>513851.18</v>
          </cell>
          <cell r="K5664">
            <v>87305.279999999999</v>
          </cell>
          <cell r="O5664">
            <v>294007.71999999997</v>
          </cell>
          <cell r="U5664">
            <v>41699</v>
          </cell>
        </row>
        <row r="5665">
          <cell r="C5665">
            <v>66</v>
          </cell>
          <cell r="F5665">
            <v>203792.44</v>
          </cell>
          <cell r="K5665">
            <v>33897.919999999998</v>
          </cell>
          <cell r="O5665">
            <v>114154.01</v>
          </cell>
          <cell r="U5665">
            <v>41699</v>
          </cell>
        </row>
        <row r="5666">
          <cell r="C5666">
            <v>67</v>
          </cell>
          <cell r="F5666">
            <v>10256.719999999999</v>
          </cell>
          <cell r="K5666">
            <v>1624.85</v>
          </cell>
          <cell r="O5666">
            <v>5471.83</v>
          </cell>
          <cell r="U5666">
            <v>41699</v>
          </cell>
        </row>
        <row r="5667">
          <cell r="C5667">
            <v>68</v>
          </cell>
          <cell r="F5667">
            <v>24491.25</v>
          </cell>
          <cell r="K5667">
            <v>4163.21</v>
          </cell>
          <cell r="O5667">
            <v>14019.94</v>
          </cell>
          <cell r="U5667">
            <v>41699</v>
          </cell>
        </row>
        <row r="5668">
          <cell r="C5668">
            <v>62</v>
          </cell>
          <cell r="F5668">
            <v>587978.87</v>
          </cell>
          <cell r="K5668">
            <v>35620.25</v>
          </cell>
          <cell r="O5668">
            <v>119954.13</v>
          </cell>
          <cell r="U5668">
            <v>41699</v>
          </cell>
        </row>
        <row r="5669">
          <cell r="C5669">
            <v>64</v>
          </cell>
          <cell r="F5669">
            <v>568012.77</v>
          </cell>
          <cell r="K5669">
            <v>34385.199999999997</v>
          </cell>
          <cell r="O5669">
            <v>115795.03</v>
          </cell>
          <cell r="U5669">
            <v>41699</v>
          </cell>
        </row>
        <row r="5670">
          <cell r="C5670">
            <v>66</v>
          </cell>
          <cell r="F5670">
            <v>186770.39</v>
          </cell>
          <cell r="K5670">
            <v>9993.0499999999993</v>
          </cell>
          <cell r="O5670">
            <v>33652.370000000003</v>
          </cell>
          <cell r="U5670">
            <v>41699</v>
          </cell>
        </row>
        <row r="5671">
          <cell r="C5671">
            <v>67</v>
          </cell>
          <cell r="F5671">
            <v>398.37</v>
          </cell>
          <cell r="K5671">
            <v>8.15</v>
          </cell>
          <cell r="O5671">
            <v>27.44</v>
          </cell>
          <cell r="U5671">
            <v>41699</v>
          </cell>
        </row>
        <row r="5672">
          <cell r="C5672">
            <v>68</v>
          </cell>
          <cell r="F5672">
            <v>28929.21</v>
          </cell>
          <cell r="K5672">
            <v>1836.44</v>
          </cell>
          <cell r="O5672">
            <v>6184.35</v>
          </cell>
          <cell r="U5672">
            <v>41699</v>
          </cell>
        </row>
        <row r="5673">
          <cell r="C5673">
            <v>64</v>
          </cell>
          <cell r="F5673">
            <v>29467.33</v>
          </cell>
          <cell r="K5673">
            <v>0</v>
          </cell>
          <cell r="O5673">
            <v>10592.35</v>
          </cell>
          <cell r="U5673">
            <v>41699</v>
          </cell>
        </row>
        <row r="5674">
          <cell r="C5674">
            <v>2</v>
          </cell>
          <cell r="F5674">
            <v>46374.71</v>
          </cell>
          <cell r="K5674">
            <v>4944.2</v>
          </cell>
          <cell r="O5674">
            <v>16935.91</v>
          </cell>
          <cell r="U5674">
            <v>41699</v>
          </cell>
        </row>
        <row r="5675">
          <cell r="C5675">
            <v>4</v>
          </cell>
          <cell r="F5675">
            <v>1143.19</v>
          </cell>
          <cell r="K5675">
            <v>124.62</v>
          </cell>
          <cell r="O5675">
            <v>419.68</v>
          </cell>
          <cell r="U5675">
            <v>41699</v>
          </cell>
        </row>
        <row r="5676">
          <cell r="C5676">
            <v>16</v>
          </cell>
          <cell r="F5676">
            <v>57644.46</v>
          </cell>
          <cell r="K5676">
            <v>6339.48</v>
          </cell>
          <cell r="O5676">
            <v>21348.69</v>
          </cell>
          <cell r="U5676">
            <v>41699</v>
          </cell>
        </row>
        <row r="5677">
          <cell r="C5677">
            <v>66</v>
          </cell>
          <cell r="F5677">
            <v>74817.100000000006</v>
          </cell>
          <cell r="K5677">
            <v>8347.84</v>
          </cell>
          <cell r="O5677">
            <v>27759.18</v>
          </cell>
          <cell r="U5677">
            <v>41699</v>
          </cell>
        </row>
        <row r="5678">
          <cell r="C5678">
            <v>4</v>
          </cell>
          <cell r="F5678">
            <v>9.4700000000000006</v>
          </cell>
          <cell r="K5678">
            <v>0.73</v>
          </cell>
          <cell r="O5678">
            <v>2.4700000000000002</v>
          </cell>
          <cell r="U5678">
            <v>41699</v>
          </cell>
        </row>
        <row r="5679">
          <cell r="C5679">
            <v>16</v>
          </cell>
          <cell r="F5679">
            <v>107.68</v>
          </cell>
          <cell r="K5679">
            <v>7.61</v>
          </cell>
          <cell r="O5679">
            <v>25.5</v>
          </cell>
          <cell r="U5679">
            <v>41699</v>
          </cell>
        </row>
        <row r="5680">
          <cell r="C5680">
            <v>1</v>
          </cell>
          <cell r="F5680">
            <v>90.23</v>
          </cell>
          <cell r="K5680">
            <v>7.91</v>
          </cell>
          <cell r="O5680">
            <v>26.63</v>
          </cell>
          <cell r="U5680">
            <v>41699</v>
          </cell>
        </row>
        <row r="5681">
          <cell r="C5681">
            <v>2</v>
          </cell>
          <cell r="F5681">
            <v>47032.35</v>
          </cell>
          <cell r="K5681">
            <v>4117.16</v>
          </cell>
          <cell r="O5681">
            <v>13881.39</v>
          </cell>
          <cell r="U5681">
            <v>41699</v>
          </cell>
        </row>
        <row r="5682">
          <cell r="C5682">
            <v>15</v>
          </cell>
          <cell r="F5682">
            <v>3</v>
          </cell>
          <cell r="K5682">
            <v>0.01</v>
          </cell>
          <cell r="O5682">
            <v>0</v>
          </cell>
          <cell r="U5682">
            <v>41699</v>
          </cell>
        </row>
        <row r="5683">
          <cell r="C5683">
            <v>16</v>
          </cell>
          <cell r="F5683">
            <v>1480.62</v>
          </cell>
          <cell r="K5683">
            <v>121.16</v>
          </cell>
          <cell r="O5683">
            <v>407</v>
          </cell>
          <cell r="U5683">
            <v>41699</v>
          </cell>
        </row>
        <row r="5684">
          <cell r="C5684">
            <v>2</v>
          </cell>
          <cell r="F5684">
            <v>227.24</v>
          </cell>
          <cell r="K5684">
            <v>0</v>
          </cell>
          <cell r="O5684">
            <v>0</v>
          </cell>
          <cell r="U5684">
            <v>41699</v>
          </cell>
        </row>
        <row r="5685">
          <cell r="C5685">
            <v>62</v>
          </cell>
          <cell r="F5685">
            <v>1546.08</v>
          </cell>
          <cell r="K5685">
            <v>0</v>
          </cell>
          <cell r="O5685">
            <v>0</v>
          </cell>
          <cell r="U5685">
            <v>41699</v>
          </cell>
        </row>
        <row r="5686">
          <cell r="C5686">
            <v>64</v>
          </cell>
          <cell r="F5686">
            <v>247.19</v>
          </cell>
          <cell r="K5686">
            <v>0</v>
          </cell>
          <cell r="O5686">
            <v>0</v>
          </cell>
          <cell r="U5686">
            <v>41699</v>
          </cell>
        </row>
        <row r="5687">
          <cell r="C5687">
            <v>66</v>
          </cell>
          <cell r="F5687">
            <v>87.12</v>
          </cell>
          <cell r="K5687">
            <v>0</v>
          </cell>
          <cell r="O5687">
            <v>0</v>
          </cell>
          <cell r="U5687">
            <v>41699</v>
          </cell>
        </row>
        <row r="5688">
          <cell r="C5688">
            <v>2</v>
          </cell>
          <cell r="F5688">
            <v>130</v>
          </cell>
          <cell r="K5688">
            <v>0</v>
          </cell>
          <cell r="O5688">
            <v>0</v>
          </cell>
          <cell r="U5688">
            <v>41699</v>
          </cell>
        </row>
        <row r="5689">
          <cell r="C5689">
            <v>4</v>
          </cell>
          <cell r="F5689">
            <v>26</v>
          </cell>
          <cell r="K5689">
            <v>0</v>
          </cell>
          <cell r="O5689">
            <v>0</v>
          </cell>
          <cell r="U5689">
            <v>41699</v>
          </cell>
        </row>
        <row r="5690">
          <cell r="C5690">
            <v>16</v>
          </cell>
          <cell r="F5690">
            <v>13</v>
          </cell>
          <cell r="K5690">
            <v>0</v>
          </cell>
          <cell r="O5690">
            <v>0</v>
          </cell>
          <cell r="U5690">
            <v>41699</v>
          </cell>
        </row>
        <row r="5691">
          <cell r="C5691">
            <v>62</v>
          </cell>
          <cell r="F5691">
            <v>1270</v>
          </cell>
          <cell r="K5691">
            <v>0</v>
          </cell>
          <cell r="O5691">
            <v>0</v>
          </cell>
          <cell r="U5691">
            <v>41699</v>
          </cell>
        </row>
        <row r="5692">
          <cell r="C5692">
            <v>64</v>
          </cell>
          <cell r="F5692">
            <v>52</v>
          </cell>
          <cell r="K5692">
            <v>0</v>
          </cell>
          <cell r="O5692">
            <v>0</v>
          </cell>
          <cell r="U5692">
            <v>41699</v>
          </cell>
        </row>
        <row r="5693">
          <cell r="C5693">
            <v>66</v>
          </cell>
          <cell r="F5693">
            <v>78</v>
          </cell>
          <cell r="K5693">
            <v>0</v>
          </cell>
          <cell r="O5693">
            <v>0</v>
          </cell>
          <cell r="U5693">
            <v>41699</v>
          </cell>
        </row>
        <row r="5694">
          <cell r="C5694">
            <v>68</v>
          </cell>
          <cell r="F5694">
            <v>13</v>
          </cell>
          <cell r="K5694">
            <v>0</v>
          </cell>
          <cell r="O5694">
            <v>0</v>
          </cell>
          <cell r="U5694">
            <v>41699</v>
          </cell>
        </row>
        <row r="5695">
          <cell r="C5695">
            <v>62</v>
          </cell>
          <cell r="F5695">
            <v>12985.88</v>
          </cell>
          <cell r="K5695">
            <v>0</v>
          </cell>
          <cell r="O5695">
            <v>0</v>
          </cell>
          <cell r="U5695">
            <v>41699</v>
          </cell>
        </row>
        <row r="5696">
          <cell r="C5696">
            <v>64</v>
          </cell>
          <cell r="F5696">
            <v>3250</v>
          </cell>
          <cell r="K5696">
            <v>0</v>
          </cell>
          <cell r="O5696">
            <v>0</v>
          </cell>
          <cell r="U5696">
            <v>41699</v>
          </cell>
        </row>
        <row r="5697">
          <cell r="C5697">
            <v>66</v>
          </cell>
          <cell r="F5697">
            <v>13806</v>
          </cell>
          <cell r="K5697">
            <v>0</v>
          </cell>
          <cell r="O5697">
            <v>0</v>
          </cell>
          <cell r="U5697">
            <v>41699</v>
          </cell>
        </row>
        <row r="5698">
          <cell r="C5698">
            <v>1</v>
          </cell>
          <cell r="F5698">
            <v>21.61</v>
          </cell>
          <cell r="K5698">
            <v>1.33</v>
          </cell>
          <cell r="O5698">
            <v>4.4800000000000004</v>
          </cell>
          <cell r="U5698">
            <v>41699</v>
          </cell>
        </row>
        <row r="5699">
          <cell r="C5699">
            <v>2</v>
          </cell>
          <cell r="F5699">
            <v>302.54000000000002</v>
          </cell>
          <cell r="K5699">
            <v>18.62</v>
          </cell>
          <cell r="O5699">
            <v>62.72</v>
          </cell>
          <cell r="U5699">
            <v>41699</v>
          </cell>
        </row>
        <row r="5700">
          <cell r="C5700">
            <v>16</v>
          </cell>
          <cell r="F5700">
            <v>475.42</v>
          </cell>
          <cell r="K5700">
            <v>29.26</v>
          </cell>
          <cell r="O5700">
            <v>98.56</v>
          </cell>
          <cell r="U5700">
            <v>41699</v>
          </cell>
        </row>
        <row r="5701">
          <cell r="C5701">
            <v>0</v>
          </cell>
          <cell r="F5701">
            <v>1427.06</v>
          </cell>
          <cell r="K5701">
            <v>56.5</v>
          </cell>
          <cell r="O5701">
            <v>188.37</v>
          </cell>
          <cell r="U5701">
            <v>41699</v>
          </cell>
        </row>
        <row r="5702">
          <cell r="C5702">
            <v>1</v>
          </cell>
          <cell r="F5702">
            <v>121.6</v>
          </cell>
          <cell r="K5702">
            <v>4.29</v>
          </cell>
          <cell r="O5702">
            <v>14.3</v>
          </cell>
          <cell r="U5702">
            <v>41699</v>
          </cell>
        </row>
        <row r="5703">
          <cell r="C5703">
            <v>2</v>
          </cell>
          <cell r="F5703">
            <v>299.39</v>
          </cell>
          <cell r="K5703">
            <v>10.02</v>
          </cell>
          <cell r="O5703">
            <v>37.4</v>
          </cell>
          <cell r="U5703">
            <v>41699</v>
          </cell>
        </row>
        <row r="5704">
          <cell r="C5704">
            <v>4</v>
          </cell>
          <cell r="F5704">
            <v>8.25</v>
          </cell>
          <cell r="K5704">
            <v>0.33</v>
          </cell>
          <cell r="O5704">
            <v>1.1000000000000001</v>
          </cell>
          <cell r="U5704">
            <v>41699</v>
          </cell>
        </row>
        <row r="5705">
          <cell r="C5705">
            <v>16</v>
          </cell>
          <cell r="F5705">
            <v>19.37</v>
          </cell>
          <cell r="K5705">
            <v>0.66</v>
          </cell>
          <cell r="O5705">
            <v>2.2000000000000002</v>
          </cell>
          <cell r="U5705">
            <v>41699</v>
          </cell>
        </row>
        <row r="5706">
          <cell r="C5706">
            <v>0</v>
          </cell>
          <cell r="F5706">
            <v>11.67</v>
          </cell>
          <cell r="K5706">
            <v>0.33</v>
          </cell>
          <cell r="O5706">
            <v>1.1299999999999999</v>
          </cell>
          <cell r="U5706">
            <v>41699</v>
          </cell>
        </row>
        <row r="5707">
          <cell r="C5707">
            <v>1</v>
          </cell>
          <cell r="F5707">
            <v>1062.93</v>
          </cell>
          <cell r="K5707">
            <v>33.89</v>
          </cell>
          <cell r="O5707">
            <v>115.11</v>
          </cell>
          <cell r="U5707">
            <v>41699</v>
          </cell>
        </row>
        <row r="5708">
          <cell r="C5708">
            <v>2</v>
          </cell>
          <cell r="F5708">
            <v>580.88</v>
          </cell>
          <cell r="K5708">
            <v>21.78</v>
          </cell>
          <cell r="O5708">
            <v>73.39</v>
          </cell>
          <cell r="U5708">
            <v>41699</v>
          </cell>
        </row>
        <row r="5709">
          <cell r="C5709">
            <v>15</v>
          </cell>
          <cell r="F5709">
            <v>94.73</v>
          </cell>
          <cell r="K5709">
            <v>6.41</v>
          </cell>
          <cell r="O5709">
            <v>21.59</v>
          </cell>
          <cell r="U5709">
            <v>41699</v>
          </cell>
        </row>
        <row r="5710">
          <cell r="C5710">
            <v>15</v>
          </cell>
          <cell r="F5710">
            <v>701.59</v>
          </cell>
          <cell r="K5710">
            <v>25.59</v>
          </cell>
          <cell r="O5710">
            <v>86.19</v>
          </cell>
          <cell r="U5710">
            <v>41699</v>
          </cell>
        </row>
        <row r="5711">
          <cell r="C5711">
            <v>15</v>
          </cell>
          <cell r="F5711">
            <v>4847.2299999999996</v>
          </cell>
          <cell r="K5711">
            <v>241.38</v>
          </cell>
          <cell r="O5711">
            <v>812.85</v>
          </cell>
          <cell r="U5711">
            <v>41699</v>
          </cell>
        </row>
        <row r="5712">
          <cell r="C5712">
            <v>15</v>
          </cell>
          <cell r="F5712">
            <v>38.28</v>
          </cell>
          <cell r="K5712">
            <v>2.68</v>
          </cell>
          <cell r="O5712">
            <v>9.01</v>
          </cell>
          <cell r="U5712">
            <v>41699</v>
          </cell>
        </row>
        <row r="5713">
          <cell r="C5713">
            <v>0</v>
          </cell>
          <cell r="F5713">
            <v>486.48</v>
          </cell>
          <cell r="K5713">
            <v>34.130000000000003</v>
          </cell>
          <cell r="O5713">
            <v>115.26</v>
          </cell>
          <cell r="U5713">
            <v>41699</v>
          </cell>
        </row>
        <row r="5714">
          <cell r="C5714">
            <v>1</v>
          </cell>
          <cell r="F5714">
            <v>511.7</v>
          </cell>
          <cell r="K5714">
            <v>36.6</v>
          </cell>
          <cell r="O5714">
            <v>123.62</v>
          </cell>
          <cell r="U5714">
            <v>41699</v>
          </cell>
        </row>
        <row r="5715">
          <cell r="C5715">
            <v>2</v>
          </cell>
          <cell r="F5715">
            <v>14521.12</v>
          </cell>
          <cell r="K5715">
            <v>1062.26</v>
          </cell>
          <cell r="O5715">
            <v>3642.48</v>
          </cell>
          <cell r="U5715">
            <v>41699</v>
          </cell>
        </row>
        <row r="5716">
          <cell r="C5716">
            <v>4</v>
          </cell>
          <cell r="F5716">
            <v>853.59</v>
          </cell>
          <cell r="K5716">
            <v>66.12</v>
          </cell>
          <cell r="O5716">
            <v>223.32</v>
          </cell>
          <cell r="U5716">
            <v>41699</v>
          </cell>
        </row>
        <row r="5717">
          <cell r="C5717">
            <v>15</v>
          </cell>
          <cell r="F5717">
            <v>13.33</v>
          </cell>
          <cell r="K5717">
            <v>0.69</v>
          </cell>
          <cell r="O5717">
            <v>2.33</v>
          </cell>
          <cell r="U5717">
            <v>41699</v>
          </cell>
        </row>
        <row r="5718">
          <cell r="C5718">
            <v>16</v>
          </cell>
          <cell r="F5718">
            <v>3781.83</v>
          </cell>
          <cell r="K5718">
            <v>280.14</v>
          </cell>
          <cell r="O5718">
            <v>956.01</v>
          </cell>
          <cell r="U5718">
            <v>41699</v>
          </cell>
        </row>
        <row r="5719">
          <cell r="C5719">
            <v>17</v>
          </cell>
          <cell r="F5719">
            <v>43.86</v>
          </cell>
          <cell r="K5719">
            <v>2.73</v>
          </cell>
          <cell r="O5719">
            <v>9.2200000000000006</v>
          </cell>
          <cell r="U5719">
            <v>41699</v>
          </cell>
        </row>
        <row r="5720">
          <cell r="C5720">
            <v>18</v>
          </cell>
          <cell r="F5720">
            <v>104.92</v>
          </cell>
          <cell r="K5720">
            <v>6.81</v>
          </cell>
          <cell r="O5720">
            <v>23</v>
          </cell>
          <cell r="U5720">
            <v>41699</v>
          </cell>
        </row>
        <row r="5721">
          <cell r="C5721">
            <v>0</v>
          </cell>
          <cell r="F5721">
            <v>9647.51</v>
          </cell>
          <cell r="K5721">
            <v>472.08</v>
          </cell>
          <cell r="O5721">
            <v>1600.29</v>
          </cell>
          <cell r="U5721">
            <v>41699</v>
          </cell>
        </row>
        <row r="5722">
          <cell r="C5722">
            <v>1</v>
          </cell>
          <cell r="F5722">
            <v>4499.68</v>
          </cell>
          <cell r="K5722">
            <v>189.36</v>
          </cell>
          <cell r="O5722">
            <v>639.71</v>
          </cell>
          <cell r="U5722">
            <v>41699</v>
          </cell>
        </row>
        <row r="5723">
          <cell r="C5723">
            <v>2</v>
          </cell>
          <cell r="F5723">
            <v>11622.6</v>
          </cell>
          <cell r="K5723">
            <v>670.23</v>
          </cell>
          <cell r="O5723">
            <v>2331.16</v>
          </cell>
          <cell r="U5723">
            <v>41699</v>
          </cell>
        </row>
        <row r="5724">
          <cell r="C5724">
            <v>4</v>
          </cell>
          <cell r="F5724">
            <v>1275.5999999999999</v>
          </cell>
          <cell r="K5724">
            <v>84.51</v>
          </cell>
          <cell r="O5724">
            <v>284.55</v>
          </cell>
          <cell r="U5724">
            <v>41699</v>
          </cell>
        </row>
        <row r="5725">
          <cell r="C5725">
            <v>15</v>
          </cell>
          <cell r="F5725">
            <v>64.650000000000006</v>
          </cell>
          <cell r="K5725">
            <v>0.99</v>
          </cell>
          <cell r="O5725">
            <v>3.39</v>
          </cell>
          <cell r="U5725">
            <v>41699</v>
          </cell>
        </row>
        <row r="5726">
          <cell r="C5726">
            <v>16</v>
          </cell>
          <cell r="F5726">
            <v>2124.75</v>
          </cell>
          <cell r="K5726">
            <v>108.09</v>
          </cell>
          <cell r="O5726">
            <v>365.39</v>
          </cell>
          <cell r="U5726">
            <v>41699</v>
          </cell>
        </row>
        <row r="5727">
          <cell r="C5727">
            <v>17</v>
          </cell>
          <cell r="F5727">
            <v>16.260000000000002</v>
          </cell>
          <cell r="K5727">
            <v>0.66</v>
          </cell>
          <cell r="O5727">
            <v>2.2599999999999998</v>
          </cell>
          <cell r="U5727">
            <v>41699</v>
          </cell>
        </row>
        <row r="5728">
          <cell r="C5728">
            <v>18</v>
          </cell>
          <cell r="F5728">
            <v>22.29</v>
          </cell>
          <cell r="K5728">
            <v>1.1499999999999999</v>
          </cell>
          <cell r="O5728">
            <v>3.9</v>
          </cell>
          <cell r="U5728">
            <v>41699</v>
          </cell>
        </row>
        <row r="5729">
          <cell r="C5729">
            <v>0</v>
          </cell>
          <cell r="F5729">
            <v>-27.49</v>
          </cell>
          <cell r="K5729">
            <v>-0.62</v>
          </cell>
          <cell r="O5729">
            <v>-5.85</v>
          </cell>
          <cell r="U5729">
            <v>41699</v>
          </cell>
        </row>
        <row r="5730">
          <cell r="C5730">
            <v>1</v>
          </cell>
          <cell r="F5730">
            <v>113.44</v>
          </cell>
          <cell r="K5730">
            <v>4.6399999999999997</v>
          </cell>
          <cell r="O5730">
            <v>15.6</v>
          </cell>
          <cell r="U5730">
            <v>41699</v>
          </cell>
        </row>
        <row r="5731">
          <cell r="C5731">
            <v>2</v>
          </cell>
          <cell r="F5731">
            <v>260.45999999999998</v>
          </cell>
          <cell r="K5731">
            <v>9.9600000000000009</v>
          </cell>
          <cell r="O5731">
            <v>33.450000000000003</v>
          </cell>
          <cell r="U5731">
            <v>41699</v>
          </cell>
        </row>
        <row r="5732">
          <cell r="C5732">
            <v>0</v>
          </cell>
          <cell r="F5732">
            <v>-797055.53</v>
          </cell>
          <cell r="K5732">
            <v>-7736.52</v>
          </cell>
          <cell r="O5732">
            <v>-252438.39999999999</v>
          </cell>
          <cell r="U5732">
            <v>41699</v>
          </cell>
        </row>
        <row r="5733">
          <cell r="C5733">
            <v>1</v>
          </cell>
          <cell r="F5733">
            <v>-9038.06</v>
          </cell>
          <cell r="K5733">
            <v>-44.42</v>
          </cell>
          <cell r="O5733">
            <v>-2771.84</v>
          </cell>
          <cell r="U5733">
            <v>41699</v>
          </cell>
        </row>
        <row r="5734">
          <cell r="C5734">
            <v>60</v>
          </cell>
          <cell r="F5734">
            <v>-15.87</v>
          </cell>
          <cell r="K5734">
            <v>0</v>
          </cell>
          <cell r="O5734">
            <v>-4.92</v>
          </cell>
          <cell r="U5734">
            <v>41699</v>
          </cell>
        </row>
        <row r="5735">
          <cell r="C5735">
            <v>70</v>
          </cell>
          <cell r="F5735">
            <v>-1070</v>
          </cell>
          <cell r="K5735">
            <v>0</v>
          </cell>
          <cell r="O5735">
            <v>0</v>
          </cell>
          <cell r="U5735">
            <v>41699</v>
          </cell>
        </row>
        <row r="5736">
          <cell r="C5736">
            <v>0</v>
          </cell>
          <cell r="F5736">
            <v>33.39</v>
          </cell>
          <cell r="K5736">
            <v>0</v>
          </cell>
          <cell r="O5736">
            <v>9.4499999999999993</v>
          </cell>
          <cell r="U5736">
            <v>41699</v>
          </cell>
        </row>
        <row r="5737">
          <cell r="C5737">
            <v>0</v>
          </cell>
          <cell r="F5737">
            <v>-11004.05</v>
          </cell>
          <cell r="K5737">
            <v>-199.21</v>
          </cell>
          <cell r="O5737">
            <v>-3228.28</v>
          </cell>
          <cell r="U5737">
            <v>41699</v>
          </cell>
        </row>
        <row r="5738">
          <cell r="C5738">
            <v>1</v>
          </cell>
          <cell r="F5738">
            <v>-224.39</v>
          </cell>
          <cell r="K5738">
            <v>-4.74</v>
          </cell>
          <cell r="O5738">
            <v>-60.24</v>
          </cell>
          <cell r="U5738">
            <v>41699</v>
          </cell>
        </row>
        <row r="5739">
          <cell r="C5739">
            <v>0</v>
          </cell>
          <cell r="F5739">
            <v>2512.5500000000002</v>
          </cell>
          <cell r="K5739">
            <v>0</v>
          </cell>
          <cell r="O5739">
            <v>746.26</v>
          </cell>
          <cell r="U5739">
            <v>41699</v>
          </cell>
        </row>
        <row r="5740">
          <cell r="C5740">
            <v>0</v>
          </cell>
          <cell r="F5740">
            <v>13406693.42</v>
          </cell>
          <cell r="K5740">
            <v>1119963.28</v>
          </cell>
          <cell r="O5740">
            <v>3985345.35</v>
          </cell>
          <cell r="U5740">
            <v>41699</v>
          </cell>
        </row>
        <row r="5741">
          <cell r="C5741">
            <v>1</v>
          </cell>
          <cell r="F5741">
            <v>141786.71</v>
          </cell>
          <cell r="K5741">
            <v>11564.07</v>
          </cell>
          <cell r="O5741">
            <v>41077.120000000003</v>
          </cell>
          <cell r="U5741">
            <v>41699</v>
          </cell>
        </row>
        <row r="5742">
          <cell r="C5742">
            <v>16</v>
          </cell>
          <cell r="F5742">
            <v>38.36</v>
          </cell>
          <cell r="K5742">
            <v>2.68</v>
          </cell>
          <cell r="O5742">
            <v>9.0399999999999991</v>
          </cell>
          <cell r="U5742">
            <v>41699</v>
          </cell>
        </row>
        <row r="5743">
          <cell r="C5743">
            <v>60</v>
          </cell>
          <cell r="F5743">
            <v>241.35</v>
          </cell>
          <cell r="K5743">
            <v>21.78</v>
          </cell>
          <cell r="O5743">
            <v>73.36</v>
          </cell>
          <cell r="U5743">
            <v>41699</v>
          </cell>
        </row>
        <row r="5744">
          <cell r="C5744">
            <v>0</v>
          </cell>
          <cell r="F5744">
            <v>11476.1</v>
          </cell>
          <cell r="K5744">
            <v>204.26</v>
          </cell>
          <cell r="O5744">
            <v>3375.09</v>
          </cell>
          <cell r="U5744">
            <v>41699</v>
          </cell>
        </row>
        <row r="5745">
          <cell r="C5745">
            <v>15</v>
          </cell>
          <cell r="F5745">
            <v>52.71</v>
          </cell>
          <cell r="K5745">
            <v>8.84</v>
          </cell>
          <cell r="O5745">
            <v>29.75</v>
          </cell>
          <cell r="U5745">
            <v>41699</v>
          </cell>
        </row>
        <row r="5746">
          <cell r="C5746">
            <v>15</v>
          </cell>
          <cell r="F5746">
            <v>5.49</v>
          </cell>
          <cell r="K5746">
            <v>0.33</v>
          </cell>
          <cell r="O5746">
            <v>1.1299999999999999</v>
          </cell>
          <cell r="U5746">
            <v>41699</v>
          </cell>
        </row>
        <row r="5747">
          <cell r="C5747">
            <v>15</v>
          </cell>
          <cell r="F5747">
            <v>341.04</v>
          </cell>
          <cell r="K5747">
            <v>57.16</v>
          </cell>
          <cell r="O5747">
            <v>192.51</v>
          </cell>
          <cell r="U5747">
            <v>41699</v>
          </cell>
        </row>
        <row r="5748">
          <cell r="C5748">
            <v>2</v>
          </cell>
          <cell r="F5748">
            <v>2636.83</v>
          </cell>
          <cell r="K5748">
            <v>142.68</v>
          </cell>
          <cell r="O5748">
            <v>480.35</v>
          </cell>
          <cell r="U5748">
            <v>41699</v>
          </cell>
        </row>
        <row r="5749">
          <cell r="C5749">
            <v>15</v>
          </cell>
          <cell r="F5749">
            <v>14611.31</v>
          </cell>
          <cell r="K5749">
            <v>861.47</v>
          </cell>
          <cell r="O5749">
            <v>2900.98</v>
          </cell>
          <cell r="U5749">
            <v>41699</v>
          </cell>
        </row>
        <row r="5750">
          <cell r="C5750">
            <v>15</v>
          </cell>
          <cell r="F5750">
            <v>1838.66</v>
          </cell>
          <cell r="K5750">
            <v>70.02</v>
          </cell>
          <cell r="O5750">
            <v>235.89</v>
          </cell>
          <cell r="U5750">
            <v>41699</v>
          </cell>
        </row>
        <row r="5751">
          <cell r="C5751">
            <v>15</v>
          </cell>
          <cell r="F5751">
            <v>401.29</v>
          </cell>
          <cell r="K5751">
            <v>23.13</v>
          </cell>
          <cell r="O5751">
            <v>77.900000000000006</v>
          </cell>
          <cell r="U5751">
            <v>41699</v>
          </cell>
        </row>
        <row r="5752">
          <cell r="C5752">
            <v>2</v>
          </cell>
          <cell r="F5752">
            <v>21.17</v>
          </cell>
          <cell r="K5752">
            <v>1.33</v>
          </cell>
          <cell r="O5752">
            <v>4.4800000000000004</v>
          </cell>
          <cell r="U5752">
            <v>41699</v>
          </cell>
        </row>
        <row r="5753">
          <cell r="C5753">
            <v>15</v>
          </cell>
          <cell r="F5753">
            <v>2330.48</v>
          </cell>
          <cell r="K5753">
            <v>114.41</v>
          </cell>
          <cell r="O5753">
            <v>385.23</v>
          </cell>
          <cell r="U5753">
            <v>41699</v>
          </cell>
        </row>
        <row r="5754">
          <cell r="C5754">
            <v>2</v>
          </cell>
          <cell r="F5754">
            <v>49.59</v>
          </cell>
          <cell r="K5754">
            <v>2.87</v>
          </cell>
          <cell r="O5754">
            <v>9.7100000000000009</v>
          </cell>
          <cell r="U5754">
            <v>41699</v>
          </cell>
        </row>
        <row r="5755">
          <cell r="C5755">
            <v>15</v>
          </cell>
          <cell r="F5755">
            <v>86358.19</v>
          </cell>
          <cell r="K5755">
            <v>5913.15</v>
          </cell>
          <cell r="O5755">
            <v>19913.05</v>
          </cell>
          <cell r="U5755">
            <v>41699</v>
          </cell>
        </row>
        <row r="5756">
          <cell r="C5756">
            <v>2</v>
          </cell>
          <cell r="F5756">
            <v>1443.66</v>
          </cell>
          <cell r="K5756">
            <v>27.34</v>
          </cell>
          <cell r="O5756">
            <v>92.12</v>
          </cell>
          <cell r="U5756">
            <v>41699</v>
          </cell>
        </row>
        <row r="5757">
          <cell r="C5757">
            <v>15</v>
          </cell>
          <cell r="F5757">
            <v>7493.59</v>
          </cell>
          <cell r="K5757">
            <v>202.41</v>
          </cell>
          <cell r="O5757">
            <v>681.55</v>
          </cell>
          <cell r="U5757">
            <v>41699</v>
          </cell>
        </row>
        <row r="5758">
          <cell r="C5758">
            <v>15</v>
          </cell>
          <cell r="F5758">
            <v>34.840000000000003</v>
          </cell>
          <cell r="K5758">
            <v>1.19</v>
          </cell>
          <cell r="O5758">
            <v>4.01</v>
          </cell>
          <cell r="U5758">
            <v>41699</v>
          </cell>
        </row>
        <row r="5759">
          <cell r="C5759">
            <v>2</v>
          </cell>
          <cell r="F5759">
            <v>2020.88</v>
          </cell>
          <cell r="K5759">
            <v>46.12</v>
          </cell>
          <cell r="O5759">
            <v>155.24</v>
          </cell>
          <cell r="U5759">
            <v>41699</v>
          </cell>
        </row>
        <row r="5760">
          <cell r="C5760">
            <v>15</v>
          </cell>
          <cell r="F5760">
            <v>8593.77</v>
          </cell>
          <cell r="K5760">
            <v>335.13</v>
          </cell>
          <cell r="O5760">
            <v>1128.4000000000001</v>
          </cell>
          <cell r="U5760">
            <v>41699</v>
          </cell>
        </row>
        <row r="5761">
          <cell r="C5761">
            <v>15</v>
          </cell>
          <cell r="F5761">
            <v>3828.57</v>
          </cell>
          <cell r="K5761">
            <v>214.29</v>
          </cell>
          <cell r="O5761">
            <v>721.7</v>
          </cell>
          <cell r="U5761">
            <v>41699</v>
          </cell>
        </row>
        <row r="5762">
          <cell r="C5762">
            <v>15</v>
          </cell>
          <cell r="F5762">
            <v>110.54</v>
          </cell>
          <cell r="K5762">
            <v>15.28</v>
          </cell>
          <cell r="O5762">
            <v>51.48</v>
          </cell>
          <cell r="U5762">
            <v>41699</v>
          </cell>
        </row>
        <row r="5763">
          <cell r="C5763">
            <v>0</v>
          </cell>
          <cell r="F5763">
            <v>80.88</v>
          </cell>
          <cell r="K5763">
            <v>5.95</v>
          </cell>
          <cell r="O5763">
            <v>20.05</v>
          </cell>
          <cell r="U5763">
            <v>41699</v>
          </cell>
        </row>
        <row r="5764">
          <cell r="C5764">
            <v>2</v>
          </cell>
          <cell r="F5764">
            <v>243.58</v>
          </cell>
          <cell r="K5764">
            <v>25.22</v>
          </cell>
          <cell r="O5764">
            <v>84.94</v>
          </cell>
          <cell r="U5764">
            <v>41699</v>
          </cell>
        </row>
        <row r="5765">
          <cell r="C5765">
            <v>16</v>
          </cell>
          <cell r="F5765">
            <v>11.08</v>
          </cell>
          <cell r="K5765">
            <v>1.32</v>
          </cell>
          <cell r="O5765">
            <v>4.45</v>
          </cell>
          <cell r="U5765">
            <v>41699</v>
          </cell>
        </row>
        <row r="5766">
          <cell r="C5766">
            <v>2</v>
          </cell>
          <cell r="F5766">
            <v>2.0299999999999998</v>
          </cell>
          <cell r="K5766">
            <v>0.09</v>
          </cell>
          <cell r="O5766">
            <v>-1.46</v>
          </cell>
          <cell r="U5766">
            <v>41699</v>
          </cell>
        </row>
        <row r="5767">
          <cell r="C5767">
            <v>16</v>
          </cell>
          <cell r="F5767">
            <v>3416.67</v>
          </cell>
          <cell r="K5767">
            <v>211.2</v>
          </cell>
          <cell r="O5767">
            <v>803.68</v>
          </cell>
          <cell r="U5767">
            <v>41699</v>
          </cell>
        </row>
        <row r="5768">
          <cell r="C5768">
            <v>0</v>
          </cell>
          <cell r="F5768">
            <v>38.119999999999997</v>
          </cell>
          <cell r="K5768">
            <v>2.67</v>
          </cell>
          <cell r="O5768">
            <v>9.01</v>
          </cell>
          <cell r="U5768">
            <v>41699</v>
          </cell>
        </row>
        <row r="5769">
          <cell r="C5769">
            <v>2</v>
          </cell>
          <cell r="F5769">
            <v>24.86</v>
          </cell>
          <cell r="K5769">
            <v>1.53</v>
          </cell>
          <cell r="O5769">
            <v>5.14</v>
          </cell>
          <cell r="U5769">
            <v>41699</v>
          </cell>
        </row>
        <row r="5770">
          <cell r="C5770">
            <v>15</v>
          </cell>
          <cell r="F5770">
            <v>41.58</v>
          </cell>
          <cell r="K5770">
            <v>3.87</v>
          </cell>
          <cell r="O5770">
            <v>13.02</v>
          </cell>
          <cell r="U5770">
            <v>41699</v>
          </cell>
        </row>
        <row r="5771">
          <cell r="C5771">
            <v>15</v>
          </cell>
          <cell r="F5771">
            <v>58.84</v>
          </cell>
          <cell r="K5771">
            <v>4.05</v>
          </cell>
          <cell r="O5771">
            <v>13.63</v>
          </cell>
          <cell r="U5771">
            <v>41699</v>
          </cell>
        </row>
        <row r="5772">
          <cell r="C5772">
            <v>0</v>
          </cell>
          <cell r="F5772">
            <v>22.19</v>
          </cell>
          <cell r="K5772">
            <v>1.46</v>
          </cell>
          <cell r="O5772">
            <v>4.92</v>
          </cell>
          <cell r="U5772">
            <v>41699</v>
          </cell>
        </row>
        <row r="5773">
          <cell r="C5773">
            <v>2</v>
          </cell>
          <cell r="F5773">
            <v>45</v>
          </cell>
          <cell r="K5773">
            <v>3.07</v>
          </cell>
          <cell r="O5773">
            <v>14.4</v>
          </cell>
          <cell r="U5773">
            <v>41699</v>
          </cell>
        </row>
        <row r="5774">
          <cell r="C5774">
            <v>15</v>
          </cell>
          <cell r="F5774">
            <v>12.02</v>
          </cell>
          <cell r="K5774">
            <v>0.87</v>
          </cell>
          <cell r="O5774">
            <v>2.94</v>
          </cell>
          <cell r="U5774">
            <v>41699</v>
          </cell>
        </row>
        <row r="5775">
          <cell r="C5775">
            <v>16</v>
          </cell>
          <cell r="F5775">
            <v>13.04</v>
          </cell>
          <cell r="K5775">
            <v>1.04</v>
          </cell>
          <cell r="O5775">
            <v>3.52</v>
          </cell>
          <cell r="U5775">
            <v>41699</v>
          </cell>
        </row>
        <row r="5776">
          <cell r="C5776">
            <v>2</v>
          </cell>
          <cell r="F5776">
            <v>11.48</v>
          </cell>
          <cell r="K5776">
            <v>1.32</v>
          </cell>
          <cell r="O5776">
            <v>4.45</v>
          </cell>
          <cell r="U5776">
            <v>41699</v>
          </cell>
        </row>
        <row r="5777">
          <cell r="C5777">
            <v>15</v>
          </cell>
          <cell r="F5777">
            <v>64.28</v>
          </cell>
          <cell r="K5777">
            <v>4.6900000000000004</v>
          </cell>
          <cell r="O5777">
            <v>15.77</v>
          </cell>
          <cell r="U5777">
            <v>41699</v>
          </cell>
        </row>
        <row r="5778">
          <cell r="C5778">
            <v>15</v>
          </cell>
          <cell r="F5778">
            <v>2742.42</v>
          </cell>
          <cell r="K5778">
            <v>449.71</v>
          </cell>
          <cell r="O5778">
            <v>1531.95</v>
          </cell>
          <cell r="U5778">
            <v>41699</v>
          </cell>
        </row>
        <row r="5779">
          <cell r="C5779">
            <v>2</v>
          </cell>
          <cell r="F5779">
            <v>1.24</v>
          </cell>
          <cell r="K5779">
            <v>0.14000000000000001</v>
          </cell>
          <cell r="O5779">
            <v>0.5</v>
          </cell>
          <cell r="U5779">
            <v>41699</v>
          </cell>
        </row>
        <row r="5780">
          <cell r="C5780">
            <v>15</v>
          </cell>
          <cell r="F5780">
            <v>4453.54</v>
          </cell>
          <cell r="K5780">
            <v>517.54999999999995</v>
          </cell>
          <cell r="O5780">
            <v>1734.36</v>
          </cell>
          <cell r="U5780">
            <v>41699</v>
          </cell>
        </row>
        <row r="5781">
          <cell r="C5781">
            <v>98</v>
          </cell>
          <cell r="F5781">
            <v>-7718.16</v>
          </cell>
          <cell r="K5781">
            <v>0</v>
          </cell>
          <cell r="O5781">
            <v>0</v>
          </cell>
          <cell r="U5781">
            <v>41699</v>
          </cell>
        </row>
        <row r="5782">
          <cell r="C5782">
            <v>62</v>
          </cell>
          <cell r="F5782">
            <v>43713.04</v>
          </cell>
          <cell r="K5782">
            <v>6522.98</v>
          </cell>
          <cell r="O5782">
            <v>21966.65</v>
          </cell>
          <cell r="U5782">
            <v>41699</v>
          </cell>
        </row>
        <row r="5783">
          <cell r="C5783">
            <v>64</v>
          </cell>
          <cell r="F5783">
            <v>376703.34</v>
          </cell>
          <cell r="K5783">
            <v>56426.97</v>
          </cell>
          <cell r="O5783">
            <v>190022.44</v>
          </cell>
          <cell r="U5783">
            <v>41699</v>
          </cell>
        </row>
        <row r="5784">
          <cell r="C5784">
            <v>66</v>
          </cell>
          <cell r="F5784">
            <v>44639.18</v>
          </cell>
          <cell r="K5784">
            <v>6527.26</v>
          </cell>
          <cell r="O5784">
            <v>21981.07</v>
          </cell>
          <cell r="U5784">
            <v>41699</v>
          </cell>
        </row>
        <row r="5785">
          <cell r="C5785">
            <v>64</v>
          </cell>
          <cell r="F5785">
            <v>45317.29</v>
          </cell>
          <cell r="K5785">
            <v>5373.31</v>
          </cell>
          <cell r="O5785">
            <v>18095.07</v>
          </cell>
          <cell r="U5785">
            <v>41699</v>
          </cell>
        </row>
        <row r="5786">
          <cell r="C5786">
            <v>62</v>
          </cell>
          <cell r="F5786">
            <v>64451.76</v>
          </cell>
          <cell r="K5786">
            <v>3113.63</v>
          </cell>
          <cell r="O5786">
            <v>10485.42</v>
          </cell>
          <cell r="U5786">
            <v>41699</v>
          </cell>
        </row>
        <row r="5787">
          <cell r="C5787">
            <v>64</v>
          </cell>
          <cell r="F5787">
            <v>302060.75</v>
          </cell>
          <cell r="K5787">
            <v>24720.09</v>
          </cell>
          <cell r="O5787">
            <v>83246.92</v>
          </cell>
          <cell r="U5787">
            <v>41699</v>
          </cell>
        </row>
        <row r="5788">
          <cell r="C5788">
            <v>66</v>
          </cell>
          <cell r="F5788">
            <v>29949.53</v>
          </cell>
          <cell r="K5788">
            <v>2004.14</v>
          </cell>
          <cell r="O5788">
            <v>6749.14</v>
          </cell>
          <cell r="U5788">
            <v>41699</v>
          </cell>
        </row>
        <row r="5789">
          <cell r="C5789">
            <v>64</v>
          </cell>
          <cell r="F5789">
            <v>109297.98</v>
          </cell>
          <cell r="K5789">
            <v>16376.73</v>
          </cell>
          <cell r="O5789">
            <v>55149.97</v>
          </cell>
          <cell r="U5789">
            <v>41699</v>
          </cell>
        </row>
        <row r="5790">
          <cell r="C5790">
            <v>66</v>
          </cell>
          <cell r="F5790">
            <v>92267.17</v>
          </cell>
          <cell r="K5790">
            <v>13772.25</v>
          </cell>
          <cell r="O5790">
            <v>46379.17</v>
          </cell>
          <cell r="U5790">
            <v>41699</v>
          </cell>
        </row>
        <row r="5791">
          <cell r="C5791">
            <v>64</v>
          </cell>
          <cell r="F5791">
            <v>63343.33</v>
          </cell>
          <cell r="K5791">
            <v>7343.01</v>
          </cell>
          <cell r="O5791">
            <v>24728.19</v>
          </cell>
          <cell r="U5791">
            <v>41699</v>
          </cell>
        </row>
        <row r="5792">
          <cell r="C5792">
            <v>64</v>
          </cell>
          <cell r="F5792">
            <v>86153.93</v>
          </cell>
          <cell r="K5792">
            <v>5989.18</v>
          </cell>
          <cell r="O5792">
            <v>20169.05</v>
          </cell>
          <cell r="U5792">
            <v>41699</v>
          </cell>
        </row>
        <row r="5793">
          <cell r="C5793">
            <v>66</v>
          </cell>
          <cell r="F5793">
            <v>59601.52</v>
          </cell>
          <cell r="K5793">
            <v>4696.6099999999997</v>
          </cell>
          <cell r="O5793">
            <v>15816.21</v>
          </cell>
          <cell r="U5793">
            <v>41699</v>
          </cell>
        </row>
        <row r="5794">
          <cell r="C5794">
            <v>64</v>
          </cell>
          <cell r="F5794">
            <v>21754.84</v>
          </cell>
          <cell r="K5794">
            <v>0</v>
          </cell>
          <cell r="O5794">
            <v>10096.89</v>
          </cell>
          <cell r="U5794">
            <v>41699</v>
          </cell>
        </row>
        <row r="5795">
          <cell r="C5795">
            <v>64</v>
          </cell>
          <cell r="F5795">
            <v>26435.200000000001</v>
          </cell>
          <cell r="K5795">
            <v>0</v>
          </cell>
          <cell r="O5795">
            <v>9730.2199999999993</v>
          </cell>
          <cell r="U5795">
            <v>41699</v>
          </cell>
        </row>
        <row r="5796">
          <cell r="C5796">
            <v>15</v>
          </cell>
          <cell r="F5796">
            <v>71.86</v>
          </cell>
          <cell r="K5796">
            <v>12.04</v>
          </cell>
          <cell r="O5796">
            <v>40.57</v>
          </cell>
          <cell r="U5796">
            <v>41699</v>
          </cell>
        </row>
        <row r="5797">
          <cell r="C5797">
            <v>0</v>
          </cell>
          <cell r="F5797">
            <v>94.31</v>
          </cell>
          <cell r="K5797">
            <v>15.8</v>
          </cell>
          <cell r="O5797">
            <v>53.29</v>
          </cell>
          <cell r="U5797">
            <v>41699</v>
          </cell>
        </row>
        <row r="5798">
          <cell r="C5798">
            <v>2</v>
          </cell>
          <cell r="F5798">
            <v>394.01</v>
          </cell>
          <cell r="K5798">
            <v>65.97</v>
          </cell>
          <cell r="O5798">
            <v>222.46</v>
          </cell>
          <cell r="U5798">
            <v>41699</v>
          </cell>
        </row>
        <row r="5799">
          <cell r="C5799">
            <v>4</v>
          </cell>
          <cell r="F5799">
            <v>70.73</v>
          </cell>
          <cell r="K5799">
            <v>11.85</v>
          </cell>
          <cell r="O5799">
            <v>39.94</v>
          </cell>
          <cell r="U5799">
            <v>41699</v>
          </cell>
        </row>
        <row r="5800">
          <cell r="C5800">
            <v>15</v>
          </cell>
          <cell r="F5800">
            <v>109.12</v>
          </cell>
          <cell r="K5800">
            <v>18.29</v>
          </cell>
          <cell r="O5800">
            <v>61.62</v>
          </cell>
          <cell r="U5800">
            <v>41699</v>
          </cell>
        </row>
        <row r="5801">
          <cell r="C5801">
            <v>16</v>
          </cell>
          <cell r="F5801">
            <v>38.76</v>
          </cell>
          <cell r="K5801">
            <v>6.49</v>
          </cell>
          <cell r="O5801">
            <v>21.9</v>
          </cell>
          <cell r="U5801">
            <v>41699</v>
          </cell>
        </row>
        <row r="5802">
          <cell r="C5802">
            <v>2</v>
          </cell>
          <cell r="F5802">
            <v>119.44</v>
          </cell>
          <cell r="K5802">
            <v>20.010000000000002</v>
          </cell>
          <cell r="O5802">
            <v>67.45</v>
          </cell>
          <cell r="U5802">
            <v>41699</v>
          </cell>
        </row>
        <row r="5803">
          <cell r="C5803">
            <v>15</v>
          </cell>
          <cell r="F5803">
            <v>1795.93</v>
          </cell>
          <cell r="K5803">
            <v>300.95999999999998</v>
          </cell>
          <cell r="O5803">
            <v>1013.89</v>
          </cell>
          <cell r="U5803">
            <v>41699</v>
          </cell>
        </row>
        <row r="5804">
          <cell r="C5804">
            <v>66</v>
          </cell>
          <cell r="F5804">
            <v>-987.99</v>
          </cell>
          <cell r="K5804">
            <v>0</v>
          </cell>
          <cell r="O5804">
            <v>0</v>
          </cell>
          <cell r="U5804">
            <v>41699</v>
          </cell>
        </row>
        <row r="5805">
          <cell r="C5805">
            <v>16</v>
          </cell>
          <cell r="F5805">
            <v>1803.28</v>
          </cell>
          <cell r="K5805">
            <v>0</v>
          </cell>
          <cell r="O5805">
            <v>915.18</v>
          </cell>
          <cell r="U5805">
            <v>41699</v>
          </cell>
        </row>
        <row r="5806">
          <cell r="C5806">
            <v>64</v>
          </cell>
          <cell r="F5806">
            <v>42128.74</v>
          </cell>
          <cell r="K5806">
            <v>1943.11</v>
          </cell>
          <cell r="O5806">
            <v>12495.77</v>
          </cell>
          <cell r="U5806">
            <v>41730</v>
          </cell>
        </row>
        <row r="5807">
          <cell r="C5807">
            <v>68</v>
          </cell>
          <cell r="F5807">
            <v>11388.45</v>
          </cell>
          <cell r="K5807">
            <v>595.34</v>
          </cell>
          <cell r="O5807">
            <v>3828.51</v>
          </cell>
          <cell r="U5807">
            <v>41730</v>
          </cell>
        </row>
        <row r="5808">
          <cell r="C5808">
            <v>62</v>
          </cell>
          <cell r="F5808">
            <v>39839.54</v>
          </cell>
          <cell r="K5808">
            <v>2308.38</v>
          </cell>
          <cell r="O5808">
            <v>14844.74</v>
          </cell>
          <cell r="U5808">
            <v>41730</v>
          </cell>
        </row>
        <row r="5809">
          <cell r="C5809">
            <v>64</v>
          </cell>
          <cell r="F5809">
            <v>9050.99</v>
          </cell>
          <cell r="K5809">
            <v>451.12</v>
          </cell>
          <cell r="O5809">
            <v>2901.1</v>
          </cell>
          <cell r="U5809">
            <v>41730</v>
          </cell>
        </row>
        <row r="5810">
          <cell r="C5810">
            <v>66</v>
          </cell>
          <cell r="F5810">
            <v>52627.9</v>
          </cell>
          <cell r="K5810">
            <v>2973.11</v>
          </cell>
          <cell r="O5810">
            <v>19119.490000000002</v>
          </cell>
          <cell r="U5810">
            <v>41730</v>
          </cell>
        </row>
        <row r="5811">
          <cell r="C5811">
            <v>62</v>
          </cell>
          <cell r="F5811">
            <v>1079.73</v>
          </cell>
          <cell r="K5811">
            <v>40.6</v>
          </cell>
          <cell r="O5811">
            <v>261.12</v>
          </cell>
          <cell r="U5811">
            <v>41730</v>
          </cell>
        </row>
        <row r="5812">
          <cell r="C5812">
            <v>67</v>
          </cell>
          <cell r="F5812">
            <v>12098.2</v>
          </cell>
          <cell r="K5812">
            <v>688.2</v>
          </cell>
          <cell r="O5812">
            <v>4425.68</v>
          </cell>
          <cell r="U5812">
            <v>41730</v>
          </cell>
        </row>
        <row r="5813">
          <cell r="C5813">
            <v>62</v>
          </cell>
          <cell r="F5813">
            <v>841.79</v>
          </cell>
          <cell r="K5813">
            <v>26.3</v>
          </cell>
          <cell r="O5813">
            <v>169.14</v>
          </cell>
          <cell r="U5813">
            <v>41730</v>
          </cell>
        </row>
        <row r="5814">
          <cell r="C5814">
            <v>64</v>
          </cell>
          <cell r="F5814">
            <v>5051</v>
          </cell>
          <cell r="K5814">
            <v>322.24</v>
          </cell>
          <cell r="O5814">
            <v>2072.25</v>
          </cell>
          <cell r="U5814">
            <v>41730</v>
          </cell>
        </row>
        <row r="5815">
          <cell r="C5815">
            <v>1</v>
          </cell>
          <cell r="F5815">
            <v>24236.75</v>
          </cell>
          <cell r="K5815">
            <v>1096.21</v>
          </cell>
          <cell r="O5815">
            <v>7091.15</v>
          </cell>
          <cell r="U5815">
            <v>41730</v>
          </cell>
        </row>
        <row r="5816">
          <cell r="C5816">
            <v>2</v>
          </cell>
          <cell r="F5816">
            <v>4827640.6900000004</v>
          </cell>
          <cell r="K5816">
            <v>226582.03</v>
          </cell>
          <cell r="O5816">
            <v>1449239.29</v>
          </cell>
          <cell r="U5816">
            <v>41730</v>
          </cell>
        </row>
        <row r="5817">
          <cell r="C5817">
            <v>4</v>
          </cell>
          <cell r="F5817">
            <v>276306.40999999997</v>
          </cell>
          <cell r="K5817">
            <v>12990.77</v>
          </cell>
          <cell r="O5817">
            <v>83266.95</v>
          </cell>
          <cell r="U5817">
            <v>41730</v>
          </cell>
        </row>
        <row r="5818">
          <cell r="C5818">
            <v>15</v>
          </cell>
          <cell r="F5818">
            <v>11303.79</v>
          </cell>
          <cell r="K5818">
            <v>590.42999999999995</v>
          </cell>
          <cell r="O5818">
            <v>3570.98</v>
          </cell>
          <cell r="U5818">
            <v>41730</v>
          </cell>
        </row>
        <row r="5819">
          <cell r="C5819">
            <v>16</v>
          </cell>
          <cell r="F5819">
            <v>424880.83</v>
          </cell>
          <cell r="K5819">
            <v>18947.060000000001</v>
          </cell>
          <cell r="O5819">
            <v>122421.8</v>
          </cell>
          <cell r="U5819">
            <v>41730</v>
          </cell>
        </row>
        <row r="5820">
          <cell r="C5820">
            <v>17</v>
          </cell>
          <cell r="F5820">
            <v>73.62</v>
          </cell>
          <cell r="K5820">
            <v>1.72</v>
          </cell>
          <cell r="O5820">
            <v>11.01</v>
          </cell>
          <cell r="U5820">
            <v>41730</v>
          </cell>
        </row>
        <row r="5821">
          <cell r="C5821">
            <v>18</v>
          </cell>
          <cell r="F5821">
            <v>36919.58</v>
          </cell>
          <cell r="K5821">
            <v>1780.86</v>
          </cell>
          <cell r="O5821">
            <v>11399.52</v>
          </cell>
          <cell r="U5821">
            <v>41730</v>
          </cell>
        </row>
        <row r="5822">
          <cell r="C5822">
            <v>62</v>
          </cell>
          <cell r="F5822">
            <v>1043344.15</v>
          </cell>
          <cell r="K5822">
            <v>55647.68</v>
          </cell>
          <cell r="O5822">
            <v>357753.27</v>
          </cell>
          <cell r="U5822">
            <v>41730</v>
          </cell>
        </row>
        <row r="5823">
          <cell r="C5823">
            <v>64</v>
          </cell>
          <cell r="F5823">
            <v>194692.97</v>
          </cell>
          <cell r="K5823">
            <v>10455.86</v>
          </cell>
          <cell r="O5823">
            <v>65182.98</v>
          </cell>
          <cell r="U5823">
            <v>41730</v>
          </cell>
        </row>
        <row r="5824">
          <cell r="C5824">
            <v>66</v>
          </cell>
          <cell r="F5824">
            <v>286709.65999999997</v>
          </cell>
          <cell r="K5824">
            <v>12768.79</v>
          </cell>
          <cell r="O5824">
            <v>82113.33</v>
          </cell>
          <cell r="U5824">
            <v>41730</v>
          </cell>
        </row>
        <row r="5825">
          <cell r="C5825">
            <v>92</v>
          </cell>
          <cell r="F5825">
            <v>-805.79</v>
          </cell>
          <cell r="K5825">
            <v>0</v>
          </cell>
          <cell r="O5825">
            <v>0</v>
          </cell>
          <cell r="U5825">
            <v>41730</v>
          </cell>
        </row>
        <row r="5826">
          <cell r="C5826">
            <v>96</v>
          </cell>
          <cell r="F5826">
            <v>-731.89</v>
          </cell>
          <cell r="K5826">
            <v>0</v>
          </cell>
          <cell r="O5826">
            <v>0</v>
          </cell>
          <cell r="U5826">
            <v>41730</v>
          </cell>
        </row>
        <row r="5827">
          <cell r="C5827">
            <v>2</v>
          </cell>
          <cell r="F5827">
            <v>18680.91</v>
          </cell>
          <cell r="K5827">
            <v>276.85000000000002</v>
          </cell>
          <cell r="O5827">
            <v>2082.2600000000002</v>
          </cell>
          <cell r="U5827">
            <v>41730</v>
          </cell>
        </row>
        <row r="5828">
          <cell r="C5828">
            <v>4</v>
          </cell>
          <cell r="F5828">
            <v>3588.58</v>
          </cell>
          <cell r="K5828">
            <v>41.71</v>
          </cell>
          <cell r="O5828">
            <v>382.45</v>
          </cell>
          <cell r="U5828">
            <v>41730</v>
          </cell>
        </row>
        <row r="5829">
          <cell r="C5829">
            <v>16</v>
          </cell>
          <cell r="F5829">
            <v>8079.59</v>
          </cell>
          <cell r="K5829">
            <v>134.46</v>
          </cell>
          <cell r="O5829">
            <v>863.61</v>
          </cell>
          <cell r="U5829">
            <v>41730</v>
          </cell>
        </row>
        <row r="5830">
          <cell r="C5830">
            <v>62</v>
          </cell>
          <cell r="F5830">
            <v>833.12</v>
          </cell>
          <cell r="K5830">
            <v>13.69</v>
          </cell>
          <cell r="O5830">
            <v>88</v>
          </cell>
          <cell r="U5830">
            <v>41730</v>
          </cell>
        </row>
        <row r="5831">
          <cell r="C5831">
            <v>2</v>
          </cell>
          <cell r="F5831">
            <v>349.22</v>
          </cell>
          <cell r="K5831">
            <v>-10.6</v>
          </cell>
          <cell r="O5831">
            <v>23.77</v>
          </cell>
          <cell r="U5831">
            <v>41730</v>
          </cell>
        </row>
        <row r="5832">
          <cell r="C5832">
            <v>4</v>
          </cell>
          <cell r="F5832">
            <v>8393.41</v>
          </cell>
          <cell r="K5832">
            <v>522.5</v>
          </cell>
          <cell r="O5832">
            <v>3360.11</v>
          </cell>
          <cell r="U5832">
            <v>41730</v>
          </cell>
        </row>
        <row r="5833">
          <cell r="C5833">
            <v>62</v>
          </cell>
          <cell r="F5833">
            <v>4063.84</v>
          </cell>
          <cell r="K5833">
            <v>213.52</v>
          </cell>
          <cell r="O5833">
            <v>1373.14</v>
          </cell>
          <cell r="U5833">
            <v>41730</v>
          </cell>
        </row>
        <row r="5834">
          <cell r="C5834">
            <v>66</v>
          </cell>
          <cell r="F5834">
            <v>7069.93</v>
          </cell>
          <cell r="K5834">
            <v>330.92</v>
          </cell>
          <cell r="O5834">
            <v>2128.09</v>
          </cell>
          <cell r="U5834">
            <v>41730</v>
          </cell>
        </row>
        <row r="5835">
          <cell r="C5835">
            <v>66</v>
          </cell>
          <cell r="F5835">
            <v>9802.68</v>
          </cell>
          <cell r="K5835">
            <v>544.89</v>
          </cell>
          <cell r="O5835">
            <v>3504.11</v>
          </cell>
          <cell r="U5835">
            <v>41730</v>
          </cell>
        </row>
        <row r="5836">
          <cell r="C5836">
            <v>2</v>
          </cell>
          <cell r="F5836">
            <v>119578.39</v>
          </cell>
          <cell r="K5836">
            <v>6356.84</v>
          </cell>
          <cell r="O5836">
            <v>40263.18</v>
          </cell>
          <cell r="U5836">
            <v>41730</v>
          </cell>
        </row>
        <row r="5837">
          <cell r="C5837">
            <v>4</v>
          </cell>
          <cell r="F5837">
            <v>7709.41</v>
          </cell>
          <cell r="K5837">
            <v>398.97</v>
          </cell>
          <cell r="O5837">
            <v>2120.0700000000002</v>
          </cell>
          <cell r="U5837">
            <v>41730</v>
          </cell>
        </row>
        <row r="5838">
          <cell r="C5838">
            <v>16</v>
          </cell>
          <cell r="F5838">
            <v>2132.5700000000002</v>
          </cell>
          <cell r="K5838">
            <v>93.2</v>
          </cell>
          <cell r="O5838">
            <v>599.30999999999995</v>
          </cell>
          <cell r="U5838">
            <v>41730</v>
          </cell>
        </row>
        <row r="5839">
          <cell r="C5839">
            <v>62</v>
          </cell>
          <cell r="F5839">
            <v>20330.28</v>
          </cell>
          <cell r="K5839">
            <v>1009.1</v>
          </cell>
          <cell r="O5839">
            <v>6489.34</v>
          </cell>
          <cell r="U5839">
            <v>41730</v>
          </cell>
        </row>
        <row r="5840">
          <cell r="C5840">
            <v>64</v>
          </cell>
          <cell r="F5840">
            <v>14283.71</v>
          </cell>
          <cell r="K5840">
            <v>902.59</v>
          </cell>
          <cell r="O5840">
            <v>5804.42</v>
          </cell>
          <cell r="U5840">
            <v>41730</v>
          </cell>
        </row>
        <row r="5841">
          <cell r="C5841">
            <v>66</v>
          </cell>
          <cell r="F5841">
            <v>6371.78</v>
          </cell>
          <cell r="K5841">
            <v>294.27999999999997</v>
          </cell>
          <cell r="O5841">
            <v>1892.49</v>
          </cell>
          <cell r="U5841">
            <v>41730</v>
          </cell>
        </row>
        <row r="5842">
          <cell r="C5842">
            <v>2</v>
          </cell>
          <cell r="F5842">
            <v>40</v>
          </cell>
          <cell r="K5842">
            <v>0</v>
          </cell>
          <cell r="O5842">
            <v>0</v>
          </cell>
          <cell r="U5842">
            <v>41730</v>
          </cell>
        </row>
        <row r="5843">
          <cell r="C5843">
            <v>17</v>
          </cell>
          <cell r="F5843">
            <v>413.56</v>
          </cell>
          <cell r="K5843">
            <v>6.83</v>
          </cell>
          <cell r="O5843">
            <v>43.95</v>
          </cell>
          <cell r="U5843">
            <v>41730</v>
          </cell>
        </row>
        <row r="5844">
          <cell r="C5844">
            <v>2</v>
          </cell>
          <cell r="F5844">
            <v>65001.83</v>
          </cell>
          <cell r="K5844">
            <v>2512.21</v>
          </cell>
          <cell r="O5844">
            <v>16065.32</v>
          </cell>
          <cell r="U5844">
            <v>41730</v>
          </cell>
        </row>
        <row r="5845">
          <cell r="C5845">
            <v>62</v>
          </cell>
          <cell r="F5845">
            <v>4791.1099999999997</v>
          </cell>
          <cell r="K5845">
            <v>198.62</v>
          </cell>
          <cell r="O5845">
            <v>1277.31</v>
          </cell>
          <cell r="U5845">
            <v>41730</v>
          </cell>
        </row>
        <row r="5846">
          <cell r="C5846">
            <v>2</v>
          </cell>
          <cell r="F5846">
            <v>589.04999999999995</v>
          </cell>
          <cell r="K5846">
            <v>6.95</v>
          </cell>
          <cell r="O5846">
            <v>51.1</v>
          </cell>
          <cell r="U5846">
            <v>41730</v>
          </cell>
        </row>
        <row r="5847">
          <cell r="C5847">
            <v>2</v>
          </cell>
          <cell r="F5847">
            <v>48049.85</v>
          </cell>
          <cell r="K5847">
            <v>1911.02</v>
          </cell>
          <cell r="O5847">
            <v>12088.94</v>
          </cell>
          <cell r="U5847">
            <v>41730</v>
          </cell>
        </row>
        <row r="5848">
          <cell r="C5848">
            <v>2</v>
          </cell>
          <cell r="F5848">
            <v>14042.06</v>
          </cell>
          <cell r="K5848">
            <v>422.65</v>
          </cell>
          <cell r="O5848">
            <v>2436.86</v>
          </cell>
          <cell r="U5848">
            <v>41730</v>
          </cell>
        </row>
        <row r="5849">
          <cell r="C5849">
            <v>62</v>
          </cell>
          <cell r="F5849">
            <v>1693.57</v>
          </cell>
          <cell r="K5849">
            <v>0</v>
          </cell>
          <cell r="O5849">
            <v>786.24</v>
          </cell>
          <cell r="U5849">
            <v>41730</v>
          </cell>
        </row>
        <row r="5850">
          <cell r="C5850">
            <v>64</v>
          </cell>
          <cell r="F5850">
            <v>-1451.2</v>
          </cell>
          <cell r="K5850">
            <v>0</v>
          </cell>
          <cell r="O5850">
            <v>-1102.7</v>
          </cell>
          <cell r="U5850">
            <v>41730</v>
          </cell>
        </row>
        <row r="5851">
          <cell r="C5851">
            <v>92</v>
          </cell>
          <cell r="F5851">
            <v>-694.71</v>
          </cell>
          <cell r="K5851">
            <v>0</v>
          </cell>
          <cell r="O5851">
            <v>0</v>
          </cell>
          <cell r="U5851">
            <v>41730</v>
          </cell>
        </row>
        <row r="5852">
          <cell r="C5852">
            <v>94</v>
          </cell>
          <cell r="F5852">
            <v>-16370.78</v>
          </cell>
          <cell r="K5852">
            <v>0</v>
          </cell>
          <cell r="O5852">
            <v>0</v>
          </cell>
          <cell r="U5852">
            <v>41730</v>
          </cell>
        </row>
        <row r="5853">
          <cell r="C5853">
            <v>96</v>
          </cell>
          <cell r="F5853">
            <v>-939.14</v>
          </cell>
          <cell r="K5853">
            <v>0</v>
          </cell>
          <cell r="O5853">
            <v>0</v>
          </cell>
          <cell r="U5853">
            <v>41730</v>
          </cell>
        </row>
        <row r="5854">
          <cell r="C5854">
            <v>62</v>
          </cell>
          <cell r="F5854">
            <v>664844.89</v>
          </cell>
          <cell r="K5854">
            <v>64217.36</v>
          </cell>
          <cell r="O5854">
            <v>412969.6</v>
          </cell>
          <cell r="U5854">
            <v>41730</v>
          </cell>
        </row>
        <row r="5855">
          <cell r="C5855">
            <v>64</v>
          </cell>
          <cell r="F5855">
            <v>799521.36</v>
          </cell>
          <cell r="K5855">
            <v>77331.14</v>
          </cell>
          <cell r="O5855">
            <v>497302.05</v>
          </cell>
          <cell r="U5855">
            <v>41730</v>
          </cell>
        </row>
        <row r="5856">
          <cell r="C5856">
            <v>66</v>
          </cell>
          <cell r="F5856">
            <v>57500.05</v>
          </cell>
          <cell r="K5856">
            <v>5561.22</v>
          </cell>
          <cell r="O5856">
            <v>35763.120000000003</v>
          </cell>
          <cell r="U5856">
            <v>41730</v>
          </cell>
        </row>
        <row r="5857">
          <cell r="C5857">
            <v>68</v>
          </cell>
          <cell r="F5857">
            <v>5888.27</v>
          </cell>
          <cell r="K5857">
            <v>570.33000000000004</v>
          </cell>
          <cell r="O5857">
            <v>3667.7</v>
          </cell>
          <cell r="U5857">
            <v>41730</v>
          </cell>
        </row>
        <row r="5858">
          <cell r="C5858">
            <v>64</v>
          </cell>
          <cell r="F5858">
            <v>76959.97</v>
          </cell>
          <cell r="K5858">
            <v>4430.07</v>
          </cell>
          <cell r="O5858">
            <v>28488.95</v>
          </cell>
          <cell r="U5858">
            <v>41730</v>
          </cell>
        </row>
        <row r="5859">
          <cell r="C5859">
            <v>2</v>
          </cell>
          <cell r="F5859">
            <v>21678.560000000001</v>
          </cell>
          <cell r="K5859">
            <v>1229.02</v>
          </cell>
          <cell r="O5859">
            <v>7903.62</v>
          </cell>
          <cell r="U5859">
            <v>41730</v>
          </cell>
        </row>
        <row r="5860">
          <cell r="C5860">
            <v>16</v>
          </cell>
          <cell r="F5860">
            <v>141.78</v>
          </cell>
          <cell r="K5860">
            <v>0.51</v>
          </cell>
          <cell r="O5860">
            <v>3.3</v>
          </cell>
          <cell r="U5860">
            <v>41730</v>
          </cell>
        </row>
        <row r="5861">
          <cell r="C5861">
            <v>62</v>
          </cell>
          <cell r="F5861">
            <v>847348.98</v>
          </cell>
          <cell r="K5861">
            <v>26585.71</v>
          </cell>
          <cell r="O5861">
            <v>170967.7</v>
          </cell>
          <cell r="U5861">
            <v>41730</v>
          </cell>
        </row>
        <row r="5862">
          <cell r="C5862">
            <v>64</v>
          </cell>
          <cell r="F5862">
            <v>1079244.93</v>
          </cell>
          <cell r="K5862">
            <v>33285.4</v>
          </cell>
          <cell r="O5862">
            <v>214052.25</v>
          </cell>
          <cell r="U5862">
            <v>41730</v>
          </cell>
        </row>
        <row r="5863">
          <cell r="C5863">
            <v>66</v>
          </cell>
          <cell r="F5863">
            <v>124991.9</v>
          </cell>
          <cell r="K5863">
            <v>3009.33</v>
          </cell>
          <cell r="O5863">
            <v>19352.48</v>
          </cell>
          <cell r="U5863">
            <v>41730</v>
          </cell>
        </row>
        <row r="5864">
          <cell r="C5864">
            <v>68</v>
          </cell>
          <cell r="F5864">
            <v>5936.57</v>
          </cell>
          <cell r="K5864">
            <v>189.41</v>
          </cell>
          <cell r="O5864">
            <v>1218.0899999999999</v>
          </cell>
          <cell r="U5864">
            <v>41730</v>
          </cell>
        </row>
        <row r="5865">
          <cell r="C5865">
            <v>62</v>
          </cell>
          <cell r="F5865">
            <v>6731.36</v>
          </cell>
          <cell r="K5865">
            <v>651.99</v>
          </cell>
          <cell r="O5865">
            <v>4192.8500000000004</v>
          </cell>
          <cell r="U5865">
            <v>41730</v>
          </cell>
        </row>
        <row r="5866">
          <cell r="C5866">
            <v>64</v>
          </cell>
          <cell r="F5866">
            <v>69436.77</v>
          </cell>
          <cell r="K5866">
            <v>6636.17</v>
          </cell>
          <cell r="O5866">
            <v>42675.96</v>
          </cell>
          <cell r="U5866">
            <v>41730</v>
          </cell>
        </row>
        <row r="5867">
          <cell r="C5867">
            <v>66</v>
          </cell>
          <cell r="F5867">
            <v>4800.3599999999997</v>
          </cell>
          <cell r="K5867">
            <v>464.96</v>
          </cell>
          <cell r="O5867">
            <v>2990.06</v>
          </cell>
          <cell r="U5867">
            <v>41730</v>
          </cell>
        </row>
        <row r="5868">
          <cell r="C5868">
            <v>62</v>
          </cell>
          <cell r="F5868">
            <v>8885.7900000000009</v>
          </cell>
          <cell r="K5868">
            <v>237.6</v>
          </cell>
          <cell r="O5868">
            <v>1527.93</v>
          </cell>
          <cell r="U5868">
            <v>41730</v>
          </cell>
        </row>
        <row r="5869">
          <cell r="C5869">
            <v>64</v>
          </cell>
          <cell r="F5869">
            <v>62517.62</v>
          </cell>
          <cell r="K5869">
            <v>1884.65</v>
          </cell>
          <cell r="O5869">
            <v>12119.86</v>
          </cell>
          <cell r="U5869">
            <v>41730</v>
          </cell>
        </row>
        <row r="5870">
          <cell r="C5870">
            <v>66</v>
          </cell>
          <cell r="F5870">
            <v>9722.06</v>
          </cell>
          <cell r="K5870">
            <v>247.16</v>
          </cell>
          <cell r="O5870">
            <v>1589.43</v>
          </cell>
          <cell r="U5870">
            <v>41730</v>
          </cell>
        </row>
        <row r="5871">
          <cell r="C5871">
            <v>66</v>
          </cell>
          <cell r="F5871">
            <v>3944.61</v>
          </cell>
          <cell r="K5871">
            <v>382.07</v>
          </cell>
          <cell r="O5871">
            <v>2457.0300000000002</v>
          </cell>
          <cell r="U5871">
            <v>41730</v>
          </cell>
        </row>
        <row r="5872">
          <cell r="C5872">
            <v>66</v>
          </cell>
          <cell r="F5872">
            <v>6990.26</v>
          </cell>
          <cell r="K5872">
            <v>188.31</v>
          </cell>
          <cell r="O5872">
            <v>1211</v>
          </cell>
          <cell r="U5872">
            <v>41730</v>
          </cell>
        </row>
        <row r="5873">
          <cell r="C5873">
            <v>62</v>
          </cell>
          <cell r="F5873">
            <v>-87.04</v>
          </cell>
          <cell r="K5873">
            <v>0</v>
          </cell>
          <cell r="O5873">
            <v>0</v>
          </cell>
          <cell r="U5873">
            <v>41730</v>
          </cell>
        </row>
        <row r="5874">
          <cell r="C5874">
            <v>94</v>
          </cell>
          <cell r="F5874">
            <v>-6983.12</v>
          </cell>
          <cell r="K5874">
            <v>0</v>
          </cell>
          <cell r="O5874">
            <v>0</v>
          </cell>
          <cell r="U5874">
            <v>41730</v>
          </cell>
        </row>
        <row r="5875">
          <cell r="C5875">
            <v>98</v>
          </cell>
          <cell r="F5875">
            <v>-3836.28</v>
          </cell>
          <cell r="K5875">
            <v>0</v>
          </cell>
          <cell r="O5875">
            <v>0</v>
          </cell>
          <cell r="U5875">
            <v>41730</v>
          </cell>
        </row>
        <row r="5876">
          <cell r="C5876">
            <v>62</v>
          </cell>
          <cell r="F5876">
            <v>521151.94</v>
          </cell>
          <cell r="K5876">
            <v>50349.9</v>
          </cell>
          <cell r="O5876">
            <v>323790.84000000003</v>
          </cell>
          <cell r="U5876">
            <v>41730</v>
          </cell>
        </row>
        <row r="5877">
          <cell r="C5877">
            <v>64</v>
          </cell>
          <cell r="F5877">
            <v>509066.45</v>
          </cell>
          <cell r="K5877">
            <v>49280.15</v>
          </cell>
          <cell r="O5877">
            <v>316911.31</v>
          </cell>
          <cell r="U5877">
            <v>41730</v>
          </cell>
        </row>
        <row r="5878">
          <cell r="C5878">
            <v>66</v>
          </cell>
          <cell r="F5878">
            <v>169403.34</v>
          </cell>
          <cell r="K5878">
            <v>16086.39</v>
          </cell>
          <cell r="O5878">
            <v>103448.5</v>
          </cell>
          <cell r="U5878">
            <v>41730</v>
          </cell>
        </row>
        <row r="5879">
          <cell r="C5879">
            <v>67</v>
          </cell>
          <cell r="F5879">
            <v>7809.12</v>
          </cell>
          <cell r="K5879">
            <v>689.31</v>
          </cell>
          <cell r="O5879">
            <v>4432.79</v>
          </cell>
          <cell r="U5879">
            <v>41730</v>
          </cell>
        </row>
        <row r="5880">
          <cell r="C5880">
            <v>68</v>
          </cell>
          <cell r="F5880">
            <v>26125.27</v>
          </cell>
          <cell r="K5880">
            <v>2530.4699999999998</v>
          </cell>
          <cell r="O5880">
            <v>16272.97</v>
          </cell>
          <cell r="U5880">
            <v>41730</v>
          </cell>
        </row>
        <row r="5881">
          <cell r="C5881">
            <v>62</v>
          </cell>
          <cell r="F5881">
            <v>584081.23</v>
          </cell>
          <cell r="K5881">
            <v>18945.77</v>
          </cell>
          <cell r="O5881">
            <v>121836.72</v>
          </cell>
          <cell r="U5881">
            <v>41730</v>
          </cell>
        </row>
        <row r="5882">
          <cell r="C5882">
            <v>64</v>
          </cell>
          <cell r="F5882">
            <v>570735.15</v>
          </cell>
          <cell r="K5882">
            <v>19191.990000000002</v>
          </cell>
          <cell r="O5882">
            <v>123420</v>
          </cell>
          <cell r="U5882">
            <v>41730</v>
          </cell>
        </row>
        <row r="5883">
          <cell r="C5883">
            <v>66</v>
          </cell>
          <cell r="F5883">
            <v>187789.33</v>
          </cell>
          <cell r="K5883">
            <v>5601.95</v>
          </cell>
          <cell r="O5883">
            <v>36025.06</v>
          </cell>
          <cell r="U5883">
            <v>41730</v>
          </cell>
        </row>
        <row r="5884">
          <cell r="C5884">
            <v>67</v>
          </cell>
          <cell r="F5884">
            <v>373.5</v>
          </cell>
          <cell r="K5884">
            <v>4.17</v>
          </cell>
          <cell r="O5884">
            <v>26.83</v>
          </cell>
          <cell r="U5884">
            <v>41730</v>
          </cell>
        </row>
        <row r="5885">
          <cell r="C5885">
            <v>68</v>
          </cell>
          <cell r="F5885">
            <v>30172.31</v>
          </cell>
          <cell r="K5885">
            <v>986.79</v>
          </cell>
          <cell r="O5885">
            <v>6345.85</v>
          </cell>
          <cell r="U5885">
            <v>41730</v>
          </cell>
        </row>
        <row r="5886">
          <cell r="C5886">
            <v>64</v>
          </cell>
          <cell r="F5886">
            <v>22572.42</v>
          </cell>
          <cell r="K5886">
            <v>0</v>
          </cell>
          <cell r="O5886">
            <v>10776.09</v>
          </cell>
          <cell r="U5886">
            <v>41730</v>
          </cell>
        </row>
        <row r="5887">
          <cell r="C5887">
            <v>2</v>
          </cell>
          <cell r="F5887">
            <v>28247.32</v>
          </cell>
          <cell r="K5887">
            <v>1674.41</v>
          </cell>
          <cell r="O5887">
            <v>10767.55</v>
          </cell>
          <cell r="U5887">
            <v>41730</v>
          </cell>
        </row>
        <row r="5888">
          <cell r="C5888">
            <v>4</v>
          </cell>
          <cell r="F5888">
            <v>647.33000000000004</v>
          </cell>
          <cell r="K5888">
            <v>38.61</v>
          </cell>
          <cell r="O5888">
            <v>248.29</v>
          </cell>
          <cell r="U5888">
            <v>41730</v>
          </cell>
        </row>
        <row r="5889">
          <cell r="C5889">
            <v>16</v>
          </cell>
          <cell r="F5889">
            <v>33682.01</v>
          </cell>
          <cell r="K5889">
            <v>2041.66</v>
          </cell>
          <cell r="O5889">
            <v>13129.47</v>
          </cell>
          <cell r="U5889">
            <v>41730</v>
          </cell>
        </row>
        <row r="5890">
          <cell r="C5890">
            <v>66</v>
          </cell>
          <cell r="F5890">
            <v>53921.760000000002</v>
          </cell>
          <cell r="K5890">
            <v>3382.32</v>
          </cell>
          <cell r="O5890">
            <v>21092.09</v>
          </cell>
          <cell r="U5890">
            <v>41730</v>
          </cell>
        </row>
        <row r="5891">
          <cell r="C5891">
            <v>4</v>
          </cell>
          <cell r="F5891">
            <v>9.1199999999999992</v>
          </cell>
          <cell r="K5891">
            <v>0.38</v>
          </cell>
          <cell r="O5891">
            <v>2.4700000000000002</v>
          </cell>
          <cell r="U5891">
            <v>41730</v>
          </cell>
        </row>
        <row r="5892">
          <cell r="C5892">
            <v>16</v>
          </cell>
          <cell r="F5892">
            <v>104.06</v>
          </cell>
          <cell r="K5892">
            <v>3.95</v>
          </cell>
          <cell r="O5892">
            <v>25.5</v>
          </cell>
          <cell r="U5892">
            <v>41730</v>
          </cell>
        </row>
        <row r="5893">
          <cell r="C5893">
            <v>1</v>
          </cell>
          <cell r="F5893">
            <v>77.819999999999993</v>
          </cell>
          <cell r="K5893">
            <v>3.73</v>
          </cell>
          <cell r="O5893">
            <v>23.97</v>
          </cell>
          <cell r="U5893">
            <v>41730</v>
          </cell>
        </row>
        <row r="5894">
          <cell r="C5894">
            <v>2</v>
          </cell>
          <cell r="F5894">
            <v>44986.97</v>
          </cell>
          <cell r="K5894">
            <v>2154.81</v>
          </cell>
          <cell r="O5894">
            <v>13854.53</v>
          </cell>
          <cell r="U5894">
            <v>41730</v>
          </cell>
        </row>
        <row r="5895">
          <cell r="C5895">
            <v>15</v>
          </cell>
          <cell r="F5895">
            <v>3</v>
          </cell>
          <cell r="K5895">
            <v>0</v>
          </cell>
          <cell r="O5895">
            <v>0</v>
          </cell>
          <cell r="U5895">
            <v>41730</v>
          </cell>
        </row>
        <row r="5896">
          <cell r="C5896">
            <v>16</v>
          </cell>
          <cell r="F5896">
            <v>1423.04</v>
          </cell>
          <cell r="K5896">
            <v>63.27</v>
          </cell>
          <cell r="O5896">
            <v>407</v>
          </cell>
          <cell r="U5896">
            <v>41730</v>
          </cell>
        </row>
        <row r="5897">
          <cell r="C5897">
            <v>2</v>
          </cell>
          <cell r="F5897">
            <v>227.24</v>
          </cell>
          <cell r="K5897">
            <v>0</v>
          </cell>
          <cell r="O5897">
            <v>0</v>
          </cell>
          <cell r="U5897">
            <v>41730</v>
          </cell>
        </row>
        <row r="5898">
          <cell r="C5898">
            <v>62</v>
          </cell>
          <cell r="F5898">
            <v>1546.08</v>
          </cell>
          <cell r="K5898">
            <v>0</v>
          </cell>
          <cell r="O5898">
            <v>0</v>
          </cell>
          <cell r="U5898">
            <v>41730</v>
          </cell>
        </row>
        <row r="5899">
          <cell r="C5899">
            <v>64</v>
          </cell>
          <cell r="F5899">
            <v>247.19</v>
          </cell>
          <cell r="K5899">
            <v>0</v>
          </cell>
          <cell r="O5899">
            <v>0</v>
          </cell>
          <cell r="U5899">
            <v>41730</v>
          </cell>
        </row>
        <row r="5900">
          <cell r="C5900">
            <v>66</v>
          </cell>
          <cell r="F5900">
            <v>87.12</v>
          </cell>
          <cell r="K5900">
            <v>0</v>
          </cell>
          <cell r="O5900">
            <v>0</v>
          </cell>
          <cell r="U5900">
            <v>41730</v>
          </cell>
        </row>
        <row r="5901">
          <cell r="C5901">
            <v>2</v>
          </cell>
          <cell r="F5901">
            <v>130</v>
          </cell>
          <cell r="K5901">
            <v>0</v>
          </cell>
          <cell r="O5901">
            <v>0</v>
          </cell>
          <cell r="U5901">
            <v>41730</v>
          </cell>
        </row>
        <row r="5902">
          <cell r="C5902">
            <v>4</v>
          </cell>
          <cell r="F5902">
            <v>26</v>
          </cell>
          <cell r="K5902">
            <v>0</v>
          </cell>
          <cell r="O5902">
            <v>0</v>
          </cell>
          <cell r="U5902">
            <v>41730</v>
          </cell>
        </row>
        <row r="5903">
          <cell r="C5903">
            <v>16</v>
          </cell>
          <cell r="F5903">
            <v>13</v>
          </cell>
          <cell r="K5903">
            <v>0</v>
          </cell>
          <cell r="O5903">
            <v>0</v>
          </cell>
          <cell r="U5903">
            <v>41730</v>
          </cell>
        </row>
        <row r="5904">
          <cell r="C5904">
            <v>62</v>
          </cell>
          <cell r="F5904">
            <v>510</v>
          </cell>
          <cell r="K5904">
            <v>0</v>
          </cell>
          <cell r="O5904">
            <v>0</v>
          </cell>
          <cell r="U5904">
            <v>41730</v>
          </cell>
        </row>
        <row r="5905">
          <cell r="C5905">
            <v>64</v>
          </cell>
          <cell r="F5905">
            <v>52</v>
          </cell>
          <cell r="K5905">
            <v>0</v>
          </cell>
          <cell r="O5905">
            <v>0</v>
          </cell>
          <cell r="U5905">
            <v>41730</v>
          </cell>
        </row>
        <row r="5906">
          <cell r="C5906">
            <v>66</v>
          </cell>
          <cell r="F5906">
            <v>78</v>
          </cell>
          <cell r="K5906">
            <v>0</v>
          </cell>
          <cell r="O5906">
            <v>0</v>
          </cell>
          <cell r="U5906">
            <v>41730</v>
          </cell>
        </row>
        <row r="5907">
          <cell r="C5907">
            <v>68</v>
          </cell>
          <cell r="F5907">
            <v>13</v>
          </cell>
          <cell r="K5907">
            <v>0</v>
          </cell>
          <cell r="O5907">
            <v>0</v>
          </cell>
          <cell r="U5907">
            <v>41730</v>
          </cell>
        </row>
        <row r="5908">
          <cell r="C5908">
            <v>62</v>
          </cell>
          <cell r="F5908">
            <v>12985.88</v>
          </cell>
          <cell r="K5908">
            <v>0</v>
          </cell>
          <cell r="O5908">
            <v>0</v>
          </cell>
          <cell r="U5908">
            <v>41730</v>
          </cell>
        </row>
        <row r="5909">
          <cell r="C5909">
            <v>64</v>
          </cell>
          <cell r="F5909">
            <v>3250</v>
          </cell>
          <cell r="K5909">
            <v>0</v>
          </cell>
          <cell r="O5909">
            <v>0</v>
          </cell>
          <cell r="U5909">
            <v>41730</v>
          </cell>
        </row>
        <row r="5910">
          <cell r="C5910">
            <v>66</v>
          </cell>
          <cell r="F5910">
            <v>13806</v>
          </cell>
          <cell r="K5910">
            <v>0</v>
          </cell>
          <cell r="O5910">
            <v>0</v>
          </cell>
          <cell r="U5910">
            <v>41730</v>
          </cell>
        </row>
        <row r="5911">
          <cell r="C5911">
            <v>1</v>
          </cell>
          <cell r="F5911">
            <v>20.98</v>
          </cell>
          <cell r="K5911">
            <v>0.7</v>
          </cell>
          <cell r="O5911">
            <v>4.4800000000000004</v>
          </cell>
          <cell r="U5911">
            <v>41730</v>
          </cell>
        </row>
        <row r="5912">
          <cell r="C5912">
            <v>2</v>
          </cell>
          <cell r="F5912">
            <v>293.72000000000003</v>
          </cell>
          <cell r="K5912">
            <v>9.8000000000000007</v>
          </cell>
          <cell r="O5912">
            <v>62.72</v>
          </cell>
          <cell r="U5912">
            <v>41730</v>
          </cell>
        </row>
        <row r="5913">
          <cell r="C5913">
            <v>16</v>
          </cell>
          <cell r="F5913">
            <v>461.56</v>
          </cell>
          <cell r="K5913">
            <v>15.4</v>
          </cell>
          <cell r="O5913">
            <v>98.56</v>
          </cell>
          <cell r="U5913">
            <v>41730</v>
          </cell>
        </row>
        <row r="5914">
          <cell r="C5914">
            <v>0</v>
          </cell>
          <cell r="F5914">
            <v>1389.65</v>
          </cell>
          <cell r="K5914">
            <v>28.9</v>
          </cell>
          <cell r="O5914">
            <v>187</v>
          </cell>
          <cell r="U5914">
            <v>41730</v>
          </cell>
        </row>
        <row r="5915">
          <cell r="C5915">
            <v>1</v>
          </cell>
          <cell r="F5915">
            <v>119.52</v>
          </cell>
          <cell r="K5915">
            <v>2.21</v>
          </cell>
          <cell r="O5915">
            <v>14.3</v>
          </cell>
          <cell r="U5915">
            <v>41730</v>
          </cell>
        </row>
        <row r="5916">
          <cell r="C5916">
            <v>2</v>
          </cell>
          <cell r="F5916">
            <v>263.11</v>
          </cell>
          <cell r="K5916">
            <v>5.42</v>
          </cell>
          <cell r="O5916">
            <v>33</v>
          </cell>
          <cell r="U5916">
            <v>41730</v>
          </cell>
        </row>
        <row r="5917">
          <cell r="C5917">
            <v>4</v>
          </cell>
          <cell r="F5917">
            <v>8.09</v>
          </cell>
          <cell r="K5917">
            <v>0.17</v>
          </cell>
          <cell r="O5917">
            <v>1.1000000000000001</v>
          </cell>
          <cell r="U5917">
            <v>41730</v>
          </cell>
        </row>
        <row r="5918">
          <cell r="C5918">
            <v>16</v>
          </cell>
          <cell r="F5918">
            <v>19.05</v>
          </cell>
          <cell r="K5918">
            <v>0.34</v>
          </cell>
          <cell r="O5918">
            <v>2.2000000000000002</v>
          </cell>
          <cell r="U5918">
            <v>41730</v>
          </cell>
        </row>
        <row r="5919">
          <cell r="C5919">
            <v>0</v>
          </cell>
          <cell r="F5919">
            <v>11.52</v>
          </cell>
          <cell r="K5919">
            <v>0.18</v>
          </cell>
          <cell r="O5919">
            <v>1.1299999999999999</v>
          </cell>
          <cell r="U5919">
            <v>41730</v>
          </cell>
        </row>
        <row r="5920">
          <cell r="C5920">
            <v>1</v>
          </cell>
          <cell r="F5920">
            <v>1047.0999999999999</v>
          </cell>
          <cell r="K5920">
            <v>18.059999999999999</v>
          </cell>
          <cell r="O5920">
            <v>115.11</v>
          </cell>
          <cell r="U5920">
            <v>41730</v>
          </cell>
        </row>
        <row r="5921">
          <cell r="C5921">
            <v>2</v>
          </cell>
          <cell r="F5921">
            <v>570.44000000000005</v>
          </cell>
          <cell r="K5921">
            <v>11.34</v>
          </cell>
          <cell r="O5921">
            <v>73.39</v>
          </cell>
          <cell r="U5921">
            <v>41730</v>
          </cell>
        </row>
        <row r="5922">
          <cell r="C5922">
            <v>15</v>
          </cell>
          <cell r="F5922">
            <v>91.68</v>
          </cell>
          <cell r="K5922">
            <v>3.36</v>
          </cell>
          <cell r="O5922">
            <v>21.59</v>
          </cell>
          <cell r="U5922">
            <v>41730</v>
          </cell>
        </row>
        <row r="5923">
          <cell r="C5923">
            <v>15</v>
          </cell>
          <cell r="F5923">
            <v>689.4</v>
          </cell>
          <cell r="K5923">
            <v>13.4</v>
          </cell>
          <cell r="O5923">
            <v>86.19</v>
          </cell>
          <cell r="U5923">
            <v>41730</v>
          </cell>
        </row>
        <row r="5924">
          <cell r="C5924">
            <v>15</v>
          </cell>
          <cell r="F5924">
            <v>4732.2299999999996</v>
          </cell>
          <cell r="K5924">
            <v>126.38</v>
          </cell>
          <cell r="O5924">
            <v>812.85</v>
          </cell>
          <cell r="U5924">
            <v>41730</v>
          </cell>
        </row>
        <row r="5925">
          <cell r="C5925">
            <v>15</v>
          </cell>
          <cell r="F5925">
            <v>37</v>
          </cell>
          <cell r="K5925">
            <v>1.4</v>
          </cell>
          <cell r="O5925">
            <v>9.01</v>
          </cell>
          <cell r="U5925">
            <v>41730</v>
          </cell>
        </row>
        <row r="5926">
          <cell r="C5926">
            <v>0</v>
          </cell>
          <cell r="F5926">
            <v>470.26</v>
          </cell>
          <cell r="K5926">
            <v>17.91</v>
          </cell>
          <cell r="O5926">
            <v>115.26</v>
          </cell>
          <cell r="U5926">
            <v>41730</v>
          </cell>
        </row>
        <row r="5927">
          <cell r="C5927">
            <v>1</v>
          </cell>
          <cell r="F5927">
            <v>494.32</v>
          </cell>
          <cell r="K5927">
            <v>19.22</v>
          </cell>
          <cell r="O5927">
            <v>123.62</v>
          </cell>
          <cell r="U5927">
            <v>41730</v>
          </cell>
        </row>
        <row r="5928">
          <cell r="C5928">
            <v>2</v>
          </cell>
          <cell r="F5928">
            <v>14032.62</v>
          </cell>
          <cell r="K5928">
            <v>567.26</v>
          </cell>
          <cell r="O5928">
            <v>3640.58</v>
          </cell>
          <cell r="U5928">
            <v>41730</v>
          </cell>
        </row>
        <row r="5929">
          <cell r="C5929">
            <v>4</v>
          </cell>
          <cell r="F5929">
            <v>789.11</v>
          </cell>
          <cell r="K5929">
            <v>33.340000000000003</v>
          </cell>
          <cell r="O5929">
            <v>214.2</v>
          </cell>
          <cell r="U5929">
            <v>41730</v>
          </cell>
        </row>
        <row r="5930">
          <cell r="C5930">
            <v>15</v>
          </cell>
          <cell r="F5930">
            <v>13</v>
          </cell>
          <cell r="K5930">
            <v>0.36</v>
          </cell>
          <cell r="O5930">
            <v>2.33</v>
          </cell>
          <cell r="U5930">
            <v>41730</v>
          </cell>
        </row>
        <row r="5931">
          <cell r="C5931">
            <v>16</v>
          </cell>
          <cell r="F5931">
            <v>3634.01</v>
          </cell>
          <cell r="K5931">
            <v>149.63</v>
          </cell>
          <cell r="O5931">
            <v>951.67</v>
          </cell>
          <cell r="U5931">
            <v>41730</v>
          </cell>
        </row>
        <row r="5932">
          <cell r="C5932">
            <v>17</v>
          </cell>
          <cell r="F5932">
            <v>42.56</v>
          </cell>
          <cell r="K5932">
            <v>1.43</v>
          </cell>
          <cell r="O5932">
            <v>9.2200000000000006</v>
          </cell>
          <cell r="U5932">
            <v>41730</v>
          </cell>
        </row>
        <row r="5933">
          <cell r="C5933">
            <v>18</v>
          </cell>
          <cell r="F5933">
            <v>101.68</v>
          </cell>
          <cell r="K5933">
            <v>3.57</v>
          </cell>
          <cell r="O5933">
            <v>23</v>
          </cell>
          <cell r="U5933">
            <v>41730</v>
          </cell>
        </row>
        <row r="5934">
          <cell r="C5934">
            <v>16</v>
          </cell>
          <cell r="F5934">
            <v>-189.39</v>
          </cell>
          <cell r="K5934">
            <v>-4.26</v>
          </cell>
          <cell r="O5934">
            <v>-43.4</v>
          </cell>
          <cell r="U5934">
            <v>41730</v>
          </cell>
        </row>
        <row r="5935">
          <cell r="C5935">
            <v>16</v>
          </cell>
          <cell r="F5935">
            <v>14.8</v>
          </cell>
          <cell r="K5935">
            <v>0.45</v>
          </cell>
          <cell r="O5935">
            <v>3.42</v>
          </cell>
          <cell r="U5935">
            <v>41730</v>
          </cell>
        </row>
        <row r="5936">
          <cell r="C5936">
            <v>16</v>
          </cell>
          <cell r="F5936">
            <v>-34.75</v>
          </cell>
          <cell r="K5936">
            <v>-0.75</v>
          </cell>
          <cell r="O5936">
            <v>-8.14</v>
          </cell>
          <cell r="U5936">
            <v>41730</v>
          </cell>
        </row>
        <row r="5937">
          <cell r="C5937">
            <v>0</v>
          </cell>
          <cell r="F5937">
            <v>9385.4</v>
          </cell>
          <cell r="K5937">
            <v>248.93</v>
          </cell>
          <cell r="O5937">
            <v>1593.52</v>
          </cell>
          <cell r="U5937">
            <v>41730</v>
          </cell>
        </row>
        <row r="5938">
          <cell r="C5938">
            <v>1</v>
          </cell>
          <cell r="F5938">
            <v>4409.9799999999996</v>
          </cell>
          <cell r="K5938">
            <v>99.66</v>
          </cell>
          <cell r="O5938">
            <v>639.71</v>
          </cell>
          <cell r="U5938">
            <v>41730</v>
          </cell>
        </row>
        <row r="5939">
          <cell r="C5939">
            <v>2</v>
          </cell>
          <cell r="F5939">
            <v>11612.09</v>
          </cell>
          <cell r="K5939">
            <v>384.46</v>
          </cell>
          <cell r="O5939">
            <v>2399.5</v>
          </cell>
          <cell r="U5939">
            <v>41730</v>
          </cell>
        </row>
        <row r="5940">
          <cell r="C5940">
            <v>4</v>
          </cell>
          <cell r="F5940">
            <v>1066.96</v>
          </cell>
          <cell r="K5940">
            <v>37.909999999999997</v>
          </cell>
          <cell r="O5940">
            <v>242.99</v>
          </cell>
          <cell r="U5940">
            <v>41730</v>
          </cell>
        </row>
        <row r="5941">
          <cell r="C5941">
            <v>15</v>
          </cell>
          <cell r="F5941">
            <v>64.2</v>
          </cell>
          <cell r="K5941">
            <v>0.54</v>
          </cell>
          <cell r="O5941">
            <v>3.39</v>
          </cell>
          <cell r="U5941">
            <v>41730</v>
          </cell>
        </row>
        <row r="5942">
          <cell r="C5942">
            <v>16</v>
          </cell>
          <cell r="F5942">
            <v>2073.79</v>
          </cell>
          <cell r="K5942">
            <v>57.13</v>
          </cell>
          <cell r="O5942">
            <v>365.39</v>
          </cell>
          <cell r="U5942">
            <v>41730</v>
          </cell>
        </row>
        <row r="5943">
          <cell r="C5943">
            <v>17</v>
          </cell>
          <cell r="F5943">
            <v>15.96</v>
          </cell>
          <cell r="K5943">
            <v>0.36</v>
          </cell>
          <cell r="O5943">
            <v>2.2599999999999998</v>
          </cell>
          <cell r="U5943">
            <v>41730</v>
          </cell>
        </row>
        <row r="5944">
          <cell r="C5944">
            <v>18</v>
          </cell>
          <cell r="F5944">
            <v>21.75</v>
          </cell>
          <cell r="K5944">
            <v>0.61</v>
          </cell>
          <cell r="O5944">
            <v>3.9</v>
          </cell>
          <cell r="U5944">
            <v>41730</v>
          </cell>
        </row>
        <row r="5945">
          <cell r="C5945">
            <v>0</v>
          </cell>
          <cell r="F5945">
            <v>-8.59</v>
          </cell>
          <cell r="K5945">
            <v>0</v>
          </cell>
          <cell r="O5945">
            <v>0</v>
          </cell>
          <cell r="U5945">
            <v>41730</v>
          </cell>
        </row>
        <row r="5946">
          <cell r="C5946">
            <v>1</v>
          </cell>
          <cell r="F5946">
            <v>111.2</v>
          </cell>
          <cell r="K5946">
            <v>2.4</v>
          </cell>
          <cell r="O5946">
            <v>15.6</v>
          </cell>
          <cell r="U5946">
            <v>41730</v>
          </cell>
        </row>
        <row r="5947">
          <cell r="C5947">
            <v>2</v>
          </cell>
          <cell r="F5947">
            <v>255.65</v>
          </cell>
          <cell r="K5947">
            <v>5.15</v>
          </cell>
          <cell r="O5947">
            <v>33.450000000000003</v>
          </cell>
          <cell r="U5947">
            <v>41730</v>
          </cell>
        </row>
        <row r="5948">
          <cell r="C5948">
            <v>0</v>
          </cell>
          <cell r="F5948">
            <v>-581451.43000000005</v>
          </cell>
          <cell r="K5948">
            <v>-21628.09</v>
          </cell>
          <cell r="O5948">
            <v>-160529.46</v>
          </cell>
          <cell r="U5948">
            <v>41730</v>
          </cell>
        </row>
        <row r="5949">
          <cell r="C5949">
            <v>1</v>
          </cell>
          <cell r="F5949">
            <v>-7878.04</v>
          </cell>
          <cell r="K5949">
            <v>-281.05</v>
          </cell>
          <cell r="O5949">
            <v>-2484.17</v>
          </cell>
          <cell r="U5949">
            <v>41730</v>
          </cell>
        </row>
        <row r="5950">
          <cell r="C5950">
            <v>60</v>
          </cell>
          <cell r="F5950">
            <v>-27.72</v>
          </cell>
          <cell r="K5950">
            <v>0</v>
          </cell>
          <cell r="O5950">
            <v>-8.98</v>
          </cell>
          <cell r="U5950">
            <v>41730</v>
          </cell>
        </row>
        <row r="5951">
          <cell r="C5951">
            <v>70</v>
          </cell>
          <cell r="F5951">
            <v>-100</v>
          </cell>
          <cell r="K5951">
            <v>0</v>
          </cell>
          <cell r="O5951">
            <v>0</v>
          </cell>
          <cell r="U5951">
            <v>41730</v>
          </cell>
        </row>
        <row r="5952">
          <cell r="C5952">
            <v>0</v>
          </cell>
          <cell r="F5952">
            <v>-4915.66</v>
          </cell>
          <cell r="K5952">
            <v>-110.81</v>
          </cell>
          <cell r="O5952">
            <v>-1389.34</v>
          </cell>
          <cell r="U5952">
            <v>41730</v>
          </cell>
        </row>
        <row r="5953">
          <cell r="C5953">
            <v>0</v>
          </cell>
          <cell r="F5953">
            <v>349.7</v>
          </cell>
          <cell r="K5953">
            <v>0</v>
          </cell>
          <cell r="O5953">
            <v>107.01</v>
          </cell>
          <cell r="U5953">
            <v>41730</v>
          </cell>
        </row>
        <row r="5954">
          <cell r="C5954">
            <v>16</v>
          </cell>
          <cell r="F5954">
            <v>3422.78</v>
          </cell>
          <cell r="K5954">
            <v>0</v>
          </cell>
          <cell r="O5954">
            <v>1616.51</v>
          </cell>
          <cell r="U5954">
            <v>41730</v>
          </cell>
        </row>
        <row r="5955">
          <cell r="C5955">
            <v>0</v>
          </cell>
          <cell r="F5955">
            <v>9547102.8399999999</v>
          </cell>
          <cell r="K5955">
            <v>448740.54</v>
          </cell>
          <cell r="O5955">
            <v>2901928.6</v>
          </cell>
          <cell r="U5955">
            <v>41730</v>
          </cell>
        </row>
        <row r="5956">
          <cell r="C5956">
            <v>1</v>
          </cell>
          <cell r="F5956">
            <v>121736.73</v>
          </cell>
          <cell r="K5956">
            <v>5583.2</v>
          </cell>
          <cell r="O5956">
            <v>36416.199999999997</v>
          </cell>
          <cell r="U5956">
            <v>41730</v>
          </cell>
        </row>
        <row r="5957">
          <cell r="C5957">
            <v>16</v>
          </cell>
          <cell r="F5957">
            <v>40.14</v>
          </cell>
          <cell r="K5957">
            <v>1.56</v>
          </cell>
          <cell r="O5957">
            <v>10.029999999999999</v>
          </cell>
          <cell r="U5957">
            <v>41730</v>
          </cell>
        </row>
        <row r="5958">
          <cell r="C5958">
            <v>60</v>
          </cell>
          <cell r="F5958">
            <v>122.41</v>
          </cell>
          <cell r="K5958">
            <v>5.94</v>
          </cell>
          <cell r="O5958">
            <v>38.18</v>
          </cell>
          <cell r="U5958">
            <v>41730</v>
          </cell>
        </row>
        <row r="5959">
          <cell r="C5959">
            <v>0</v>
          </cell>
          <cell r="F5959">
            <v>5646.05</v>
          </cell>
          <cell r="K5959">
            <v>132.91999999999999</v>
          </cell>
          <cell r="O5959">
            <v>1602.96</v>
          </cell>
          <cell r="U5959">
            <v>41730</v>
          </cell>
        </row>
        <row r="5960">
          <cell r="C5960">
            <v>15</v>
          </cell>
          <cell r="F5960">
            <v>48.5</v>
          </cell>
          <cell r="K5960">
            <v>4.63</v>
          </cell>
          <cell r="O5960">
            <v>29.75</v>
          </cell>
          <cell r="U5960">
            <v>41730</v>
          </cell>
        </row>
        <row r="5961">
          <cell r="C5961">
            <v>15</v>
          </cell>
          <cell r="F5961">
            <v>5.34</v>
          </cell>
          <cell r="K5961">
            <v>0.18</v>
          </cell>
          <cell r="O5961">
            <v>1.1299999999999999</v>
          </cell>
          <cell r="U5961">
            <v>41730</v>
          </cell>
        </row>
        <row r="5962">
          <cell r="C5962">
            <v>15</v>
          </cell>
          <cell r="F5962">
            <v>313.81</v>
          </cell>
          <cell r="K5962">
            <v>29.93</v>
          </cell>
          <cell r="O5962">
            <v>192.51</v>
          </cell>
          <cell r="U5962">
            <v>41730</v>
          </cell>
        </row>
        <row r="5963">
          <cell r="C5963">
            <v>2</v>
          </cell>
          <cell r="F5963">
            <v>2568.86</v>
          </cell>
          <cell r="K5963">
            <v>74.709999999999994</v>
          </cell>
          <cell r="O5963">
            <v>480.35</v>
          </cell>
          <cell r="U5963">
            <v>41730</v>
          </cell>
        </row>
        <row r="5964">
          <cell r="C5964">
            <v>15</v>
          </cell>
          <cell r="F5964">
            <v>14200.98</v>
          </cell>
          <cell r="K5964">
            <v>451.14</v>
          </cell>
          <cell r="O5964">
            <v>2900.98</v>
          </cell>
          <cell r="U5964">
            <v>41730</v>
          </cell>
        </row>
        <row r="5965">
          <cell r="C5965">
            <v>15</v>
          </cell>
          <cell r="F5965">
            <v>1805.34</v>
          </cell>
          <cell r="K5965">
            <v>36.700000000000003</v>
          </cell>
          <cell r="O5965">
            <v>235.89</v>
          </cell>
          <cell r="U5965">
            <v>41730</v>
          </cell>
        </row>
        <row r="5966">
          <cell r="C5966">
            <v>15</v>
          </cell>
          <cell r="F5966">
            <v>390.32</v>
          </cell>
          <cell r="K5966">
            <v>12.16</v>
          </cell>
          <cell r="O5966">
            <v>77.900000000000006</v>
          </cell>
          <cell r="U5966">
            <v>41730</v>
          </cell>
        </row>
        <row r="5967">
          <cell r="C5967">
            <v>2</v>
          </cell>
          <cell r="F5967">
            <v>20.54</v>
          </cell>
          <cell r="K5967">
            <v>0.7</v>
          </cell>
          <cell r="O5967">
            <v>4.4800000000000004</v>
          </cell>
          <cell r="U5967">
            <v>41730</v>
          </cell>
        </row>
        <row r="5968">
          <cell r="C5968">
            <v>15</v>
          </cell>
          <cell r="F5968">
            <v>2276.08</v>
          </cell>
          <cell r="K5968">
            <v>60.01</v>
          </cell>
          <cell r="O5968">
            <v>385.23</v>
          </cell>
          <cell r="U5968">
            <v>41730</v>
          </cell>
        </row>
        <row r="5969">
          <cell r="C5969">
            <v>2</v>
          </cell>
          <cell r="F5969">
            <v>48.25</v>
          </cell>
          <cell r="K5969">
            <v>1.53</v>
          </cell>
          <cell r="O5969">
            <v>9.7100000000000009</v>
          </cell>
          <cell r="U5969">
            <v>41730</v>
          </cell>
        </row>
        <row r="5970">
          <cell r="C5970">
            <v>15</v>
          </cell>
          <cell r="F5970">
            <v>83541.95</v>
          </cell>
          <cell r="K5970">
            <v>3096.91</v>
          </cell>
          <cell r="O5970">
            <v>19913.05</v>
          </cell>
          <cell r="U5970">
            <v>41730</v>
          </cell>
        </row>
        <row r="5971">
          <cell r="C5971">
            <v>2</v>
          </cell>
          <cell r="F5971">
            <v>1430.68</v>
          </cell>
          <cell r="K5971">
            <v>14.36</v>
          </cell>
          <cell r="O5971">
            <v>92.12</v>
          </cell>
          <cell r="U5971">
            <v>41730</v>
          </cell>
        </row>
        <row r="5972">
          <cell r="C5972">
            <v>15</v>
          </cell>
          <cell r="F5972">
            <v>7397.13</v>
          </cell>
          <cell r="K5972">
            <v>105.95</v>
          </cell>
          <cell r="O5972">
            <v>681.55</v>
          </cell>
          <cell r="U5972">
            <v>41730</v>
          </cell>
        </row>
        <row r="5973">
          <cell r="C5973">
            <v>15</v>
          </cell>
          <cell r="F5973">
            <v>34.270000000000003</v>
          </cell>
          <cell r="K5973">
            <v>0.62</v>
          </cell>
          <cell r="O5973">
            <v>4.01</v>
          </cell>
          <cell r="U5973">
            <v>41730</v>
          </cell>
        </row>
        <row r="5974">
          <cell r="C5974">
            <v>2</v>
          </cell>
          <cell r="F5974">
            <v>1998.88</v>
          </cell>
          <cell r="K5974">
            <v>24.12</v>
          </cell>
          <cell r="O5974">
            <v>155.24</v>
          </cell>
          <cell r="U5974">
            <v>41730</v>
          </cell>
        </row>
        <row r="5975">
          <cell r="C5975">
            <v>15</v>
          </cell>
          <cell r="F5975">
            <v>8434.07</v>
          </cell>
          <cell r="K5975">
            <v>175.43</v>
          </cell>
          <cell r="O5975">
            <v>1128.4000000000001</v>
          </cell>
          <cell r="U5975">
            <v>41730</v>
          </cell>
        </row>
        <row r="5976">
          <cell r="C5976">
            <v>15</v>
          </cell>
          <cell r="F5976">
            <v>3726.52</v>
          </cell>
          <cell r="K5976">
            <v>112.24</v>
          </cell>
          <cell r="O5976">
            <v>721.7</v>
          </cell>
          <cell r="U5976">
            <v>41730</v>
          </cell>
        </row>
        <row r="5977">
          <cell r="C5977">
            <v>15</v>
          </cell>
          <cell r="F5977">
            <v>103.26</v>
          </cell>
          <cell r="K5977">
            <v>8</v>
          </cell>
          <cell r="O5977">
            <v>51.48</v>
          </cell>
          <cell r="U5977">
            <v>41730</v>
          </cell>
        </row>
        <row r="5978">
          <cell r="C5978">
            <v>0</v>
          </cell>
          <cell r="F5978">
            <v>78.02</v>
          </cell>
          <cell r="K5978">
            <v>3.09</v>
          </cell>
          <cell r="O5978">
            <v>20.05</v>
          </cell>
          <cell r="U5978">
            <v>41730</v>
          </cell>
        </row>
        <row r="5979">
          <cell r="C5979">
            <v>2</v>
          </cell>
          <cell r="F5979">
            <v>192.25</v>
          </cell>
          <cell r="K5979">
            <v>11.15</v>
          </cell>
          <cell r="O5979">
            <v>71.92</v>
          </cell>
          <cell r="U5979">
            <v>41730</v>
          </cell>
        </row>
        <row r="5980">
          <cell r="C5980">
            <v>16</v>
          </cell>
          <cell r="F5980">
            <v>10.45</v>
          </cell>
          <cell r="K5980">
            <v>0.69</v>
          </cell>
          <cell r="O5980">
            <v>4.45</v>
          </cell>
          <cell r="U5980">
            <v>41730</v>
          </cell>
        </row>
        <row r="5981">
          <cell r="C5981">
            <v>2</v>
          </cell>
          <cell r="F5981">
            <v>15.57</v>
          </cell>
          <cell r="K5981">
            <v>0.32</v>
          </cell>
          <cell r="O5981">
            <v>2.0299999999999998</v>
          </cell>
          <cell r="U5981">
            <v>41730</v>
          </cell>
        </row>
        <row r="5982">
          <cell r="C5982">
            <v>16</v>
          </cell>
          <cell r="F5982">
            <v>3070.91</v>
          </cell>
          <cell r="K5982">
            <v>115.3</v>
          </cell>
          <cell r="O5982">
            <v>741.51</v>
          </cell>
          <cell r="U5982">
            <v>41730</v>
          </cell>
        </row>
        <row r="5983">
          <cell r="C5983">
            <v>0</v>
          </cell>
          <cell r="F5983">
            <v>36.840000000000003</v>
          </cell>
          <cell r="K5983">
            <v>1.39</v>
          </cell>
          <cell r="O5983">
            <v>9.01</v>
          </cell>
          <cell r="U5983">
            <v>41730</v>
          </cell>
        </row>
        <row r="5984">
          <cell r="C5984">
            <v>2</v>
          </cell>
          <cell r="F5984">
            <v>24.13</v>
          </cell>
          <cell r="K5984">
            <v>0.8</v>
          </cell>
          <cell r="O5984">
            <v>5.14</v>
          </cell>
          <cell r="U5984">
            <v>41730</v>
          </cell>
        </row>
        <row r="5985">
          <cell r="C5985">
            <v>15</v>
          </cell>
          <cell r="F5985">
            <v>39.72</v>
          </cell>
          <cell r="K5985">
            <v>2.0099999999999998</v>
          </cell>
          <cell r="O5985">
            <v>13.02</v>
          </cell>
          <cell r="U5985">
            <v>41730</v>
          </cell>
        </row>
        <row r="5986">
          <cell r="C5986">
            <v>15</v>
          </cell>
          <cell r="F5986">
            <v>56.9</v>
          </cell>
          <cell r="K5986">
            <v>2.11</v>
          </cell>
          <cell r="O5986">
            <v>13.63</v>
          </cell>
          <cell r="U5986">
            <v>41730</v>
          </cell>
        </row>
        <row r="5987">
          <cell r="C5987">
            <v>0</v>
          </cell>
          <cell r="F5987">
            <v>21.49</v>
          </cell>
          <cell r="K5987">
            <v>0.76</v>
          </cell>
          <cell r="O5987">
            <v>4.92</v>
          </cell>
          <cell r="U5987">
            <v>41730</v>
          </cell>
        </row>
        <row r="5988">
          <cell r="C5988">
            <v>2</v>
          </cell>
          <cell r="F5988">
            <v>33.28</v>
          </cell>
          <cell r="K5988">
            <v>1.54</v>
          </cell>
          <cell r="O5988">
            <v>9.9499999999999993</v>
          </cell>
          <cell r="U5988">
            <v>41730</v>
          </cell>
        </row>
        <row r="5989">
          <cell r="C5989">
            <v>15</v>
          </cell>
          <cell r="F5989">
            <v>11.6</v>
          </cell>
          <cell r="K5989">
            <v>0.45</v>
          </cell>
          <cell r="O5989">
            <v>2.94</v>
          </cell>
          <cell r="U5989">
            <v>41730</v>
          </cell>
        </row>
        <row r="5990">
          <cell r="C5990">
            <v>16</v>
          </cell>
          <cell r="F5990">
            <v>12.54</v>
          </cell>
          <cell r="K5990">
            <v>0.54</v>
          </cell>
          <cell r="O5990">
            <v>3.52</v>
          </cell>
          <cell r="U5990">
            <v>41730</v>
          </cell>
        </row>
        <row r="5991">
          <cell r="C5991">
            <v>2</v>
          </cell>
          <cell r="F5991">
            <v>10.85</v>
          </cell>
          <cell r="K5991">
            <v>0.69</v>
          </cell>
          <cell r="O5991">
            <v>4.45</v>
          </cell>
          <cell r="U5991">
            <v>41730</v>
          </cell>
        </row>
        <row r="5992">
          <cell r="C5992">
            <v>15</v>
          </cell>
          <cell r="F5992">
            <v>62.05</v>
          </cell>
          <cell r="K5992">
            <v>2.46</v>
          </cell>
          <cell r="O5992">
            <v>15.77</v>
          </cell>
          <cell r="U5992">
            <v>41730</v>
          </cell>
        </row>
        <row r="5993">
          <cell r="C5993">
            <v>15</v>
          </cell>
          <cell r="F5993">
            <v>2535.71</v>
          </cell>
          <cell r="K5993">
            <v>243</v>
          </cell>
          <cell r="O5993">
            <v>1531.95</v>
          </cell>
          <cell r="U5993">
            <v>41730</v>
          </cell>
        </row>
        <row r="5994">
          <cell r="C5994">
            <v>2</v>
          </cell>
          <cell r="F5994">
            <v>1.18</v>
          </cell>
          <cell r="K5994">
            <v>0.08</v>
          </cell>
          <cell r="O5994">
            <v>0.5</v>
          </cell>
          <cell r="U5994">
            <v>41730</v>
          </cell>
        </row>
        <row r="5995">
          <cell r="C5995">
            <v>15</v>
          </cell>
          <cell r="F5995">
            <v>4208.6899999999996</v>
          </cell>
          <cell r="K5995">
            <v>272.7</v>
          </cell>
          <cell r="O5995">
            <v>1734.36</v>
          </cell>
          <cell r="U5995">
            <v>41730</v>
          </cell>
        </row>
        <row r="5996">
          <cell r="C5996">
            <v>98</v>
          </cell>
          <cell r="F5996">
            <v>-8138.93</v>
          </cell>
          <cell r="K5996">
            <v>0</v>
          </cell>
          <cell r="O5996">
            <v>0</v>
          </cell>
          <cell r="U5996">
            <v>41730</v>
          </cell>
        </row>
        <row r="5997">
          <cell r="C5997">
            <v>62</v>
          </cell>
          <cell r="F5997">
            <v>31048.49</v>
          </cell>
          <cell r="K5997">
            <v>2592.4699999999998</v>
          </cell>
          <cell r="O5997">
            <v>16671.7</v>
          </cell>
          <cell r="U5997">
            <v>41730</v>
          </cell>
        </row>
        <row r="5998">
          <cell r="C5998">
            <v>64</v>
          </cell>
          <cell r="F5998">
            <v>354154.44</v>
          </cell>
          <cell r="K5998">
            <v>29903.94</v>
          </cell>
          <cell r="O5998">
            <v>192306.69</v>
          </cell>
          <cell r="U5998">
            <v>41730</v>
          </cell>
        </row>
        <row r="5999">
          <cell r="C5999">
            <v>66</v>
          </cell>
          <cell r="F5999">
            <v>43966.400000000001</v>
          </cell>
          <cell r="K5999">
            <v>3632.61</v>
          </cell>
          <cell r="O5999">
            <v>23360.66</v>
          </cell>
          <cell r="U5999">
            <v>41730</v>
          </cell>
        </row>
        <row r="6000">
          <cell r="C6000">
            <v>64</v>
          </cell>
          <cell r="F6000">
            <v>44035.32</v>
          </cell>
          <cell r="K6000">
            <v>2858.94</v>
          </cell>
          <cell r="O6000">
            <v>18385.330000000002</v>
          </cell>
          <cell r="U6000">
            <v>41730</v>
          </cell>
        </row>
        <row r="6001">
          <cell r="C6001">
            <v>62</v>
          </cell>
          <cell r="F6001">
            <v>58624.800000000003</v>
          </cell>
          <cell r="K6001">
            <v>1511.16</v>
          </cell>
          <cell r="O6001">
            <v>9717.9699999999993</v>
          </cell>
          <cell r="U6001">
            <v>41730</v>
          </cell>
        </row>
        <row r="6002">
          <cell r="C6002">
            <v>64</v>
          </cell>
          <cell r="F6002">
            <v>290772.42</v>
          </cell>
          <cell r="K6002">
            <v>13152.6</v>
          </cell>
          <cell r="O6002">
            <v>84581.88</v>
          </cell>
          <cell r="U6002">
            <v>41730</v>
          </cell>
        </row>
        <row r="6003">
          <cell r="C6003">
            <v>66</v>
          </cell>
          <cell r="F6003">
            <v>30763.1</v>
          </cell>
          <cell r="K6003">
            <v>1117.8599999999999</v>
          </cell>
          <cell r="O6003">
            <v>7188.73</v>
          </cell>
          <cell r="U6003">
            <v>41730</v>
          </cell>
        </row>
        <row r="6004">
          <cell r="C6004">
            <v>64</v>
          </cell>
          <cell r="F6004">
            <v>73493.52</v>
          </cell>
          <cell r="K6004">
            <v>6195.44</v>
          </cell>
          <cell r="O6004">
            <v>39841.74</v>
          </cell>
          <cell r="U6004">
            <v>41730</v>
          </cell>
        </row>
        <row r="6005">
          <cell r="C6005">
            <v>66</v>
          </cell>
          <cell r="F6005">
            <v>71915.38</v>
          </cell>
          <cell r="K6005">
            <v>6013.76</v>
          </cell>
          <cell r="O6005">
            <v>38673.360000000001</v>
          </cell>
          <cell r="U6005">
            <v>41730</v>
          </cell>
        </row>
        <row r="6006">
          <cell r="C6006">
            <v>64</v>
          </cell>
          <cell r="F6006">
            <v>59335.12</v>
          </cell>
          <cell r="K6006">
            <v>3782.06</v>
          </cell>
          <cell r="O6006">
            <v>24321.75</v>
          </cell>
          <cell r="U6006">
            <v>41730</v>
          </cell>
        </row>
        <row r="6007">
          <cell r="C6007">
            <v>64</v>
          </cell>
          <cell r="F6007">
            <v>72719.66</v>
          </cell>
          <cell r="K6007">
            <v>2572.65</v>
          </cell>
          <cell r="O6007">
            <v>16544.2</v>
          </cell>
          <cell r="U6007">
            <v>41730</v>
          </cell>
        </row>
        <row r="6008">
          <cell r="C6008">
            <v>66</v>
          </cell>
          <cell r="F6008">
            <v>51583.8</v>
          </cell>
          <cell r="K6008">
            <v>2235.4299999999998</v>
          </cell>
          <cell r="O6008">
            <v>14375.68</v>
          </cell>
          <cell r="U6008">
            <v>41730</v>
          </cell>
        </row>
        <row r="6009">
          <cell r="C6009">
            <v>64</v>
          </cell>
          <cell r="F6009">
            <v>15121.34</v>
          </cell>
          <cell r="K6009">
            <v>0</v>
          </cell>
          <cell r="O6009">
            <v>8745.81</v>
          </cell>
          <cell r="U6009">
            <v>41730</v>
          </cell>
        </row>
        <row r="6010">
          <cell r="C6010">
            <v>64</v>
          </cell>
          <cell r="F6010">
            <v>15169.95</v>
          </cell>
          <cell r="K6010">
            <v>0</v>
          </cell>
          <cell r="O6010">
            <v>7988.93</v>
          </cell>
          <cell r="U6010">
            <v>41730</v>
          </cell>
        </row>
        <row r="6011">
          <cell r="C6011">
            <v>15</v>
          </cell>
          <cell r="F6011">
            <v>66.13</v>
          </cell>
          <cell r="K6011">
            <v>6.31</v>
          </cell>
          <cell r="O6011">
            <v>40.57</v>
          </cell>
          <cell r="U6011">
            <v>41730</v>
          </cell>
        </row>
        <row r="6012">
          <cell r="C6012">
            <v>0</v>
          </cell>
          <cell r="F6012">
            <v>86.7</v>
          </cell>
          <cell r="K6012">
            <v>8.23</v>
          </cell>
          <cell r="O6012">
            <v>53.26</v>
          </cell>
          <cell r="U6012">
            <v>41730</v>
          </cell>
        </row>
        <row r="6013">
          <cell r="C6013">
            <v>2</v>
          </cell>
          <cell r="F6013">
            <v>431.3</v>
          </cell>
          <cell r="K6013">
            <v>39.590000000000003</v>
          </cell>
          <cell r="O6013">
            <v>265.58</v>
          </cell>
          <cell r="U6013">
            <v>41730</v>
          </cell>
        </row>
        <row r="6014">
          <cell r="C6014">
            <v>4</v>
          </cell>
          <cell r="F6014">
            <v>65.069999999999993</v>
          </cell>
          <cell r="K6014">
            <v>6.19</v>
          </cell>
          <cell r="O6014">
            <v>39.94</v>
          </cell>
          <cell r="U6014">
            <v>41730</v>
          </cell>
        </row>
        <row r="6015">
          <cell r="C6015">
            <v>15</v>
          </cell>
          <cell r="F6015">
            <v>100.36</v>
          </cell>
          <cell r="K6015">
            <v>9.5299999999999994</v>
          </cell>
          <cell r="O6015">
            <v>61.62</v>
          </cell>
          <cell r="U6015">
            <v>41730</v>
          </cell>
        </row>
        <row r="6016">
          <cell r="C6016">
            <v>16</v>
          </cell>
          <cell r="F6016">
            <v>35.659999999999997</v>
          </cell>
          <cell r="K6016">
            <v>3.39</v>
          </cell>
          <cell r="O6016">
            <v>21.9</v>
          </cell>
          <cell r="U6016">
            <v>41730</v>
          </cell>
        </row>
        <row r="6017">
          <cell r="C6017">
            <v>2</v>
          </cell>
          <cell r="F6017">
            <v>115.19</v>
          </cell>
          <cell r="K6017">
            <v>11.14</v>
          </cell>
          <cell r="O6017">
            <v>70.58</v>
          </cell>
          <cell r="U6017">
            <v>41730</v>
          </cell>
        </row>
        <row r="6018">
          <cell r="C6018">
            <v>15</v>
          </cell>
          <cell r="F6018">
            <v>1661.79</v>
          </cell>
          <cell r="K6018">
            <v>158.47999999999999</v>
          </cell>
          <cell r="O6018">
            <v>1019.55</v>
          </cell>
          <cell r="U6018">
            <v>41730</v>
          </cell>
        </row>
        <row r="6019">
          <cell r="C6019">
            <v>62</v>
          </cell>
          <cell r="F6019">
            <v>481.47</v>
          </cell>
          <cell r="K6019">
            <v>0</v>
          </cell>
          <cell r="O6019">
            <v>0</v>
          </cell>
          <cell r="U6019">
            <v>41730</v>
          </cell>
        </row>
        <row r="6020">
          <cell r="C6020">
            <v>64</v>
          </cell>
          <cell r="F6020">
            <v>1273.44</v>
          </cell>
          <cell r="K6020">
            <v>0</v>
          </cell>
          <cell r="O6020">
            <v>0</v>
          </cell>
          <cell r="U6020">
            <v>41730</v>
          </cell>
        </row>
        <row r="6021">
          <cell r="C6021">
            <v>66</v>
          </cell>
          <cell r="F6021">
            <v>394.6</v>
          </cell>
          <cell r="K6021">
            <v>0</v>
          </cell>
          <cell r="O6021">
            <v>0</v>
          </cell>
          <cell r="U6021">
            <v>41730</v>
          </cell>
        </row>
        <row r="6022">
          <cell r="C6022">
            <v>62</v>
          </cell>
          <cell r="F6022">
            <v>0</v>
          </cell>
          <cell r="K6022">
            <v>0</v>
          </cell>
          <cell r="O6022">
            <v>0</v>
          </cell>
          <cell r="U6022">
            <v>41730</v>
          </cell>
        </row>
        <row r="6023">
          <cell r="C6023">
            <v>64</v>
          </cell>
          <cell r="F6023">
            <v>0</v>
          </cell>
          <cell r="K6023">
            <v>0</v>
          </cell>
          <cell r="O6023">
            <v>0</v>
          </cell>
          <cell r="U6023">
            <v>41730</v>
          </cell>
        </row>
        <row r="6024">
          <cell r="C6024">
            <v>66</v>
          </cell>
          <cell r="F6024">
            <v>0</v>
          </cell>
          <cell r="K6024">
            <v>0</v>
          </cell>
          <cell r="O6024">
            <v>0</v>
          </cell>
          <cell r="U6024">
            <v>41730</v>
          </cell>
        </row>
        <row r="6025">
          <cell r="C6025">
            <v>16</v>
          </cell>
          <cell r="F6025">
            <v>458.89</v>
          </cell>
          <cell r="K6025">
            <v>0</v>
          </cell>
          <cell r="O6025">
            <v>172.48</v>
          </cell>
          <cell r="U6025">
            <v>41730</v>
          </cell>
        </row>
        <row r="6026">
          <cell r="C6026">
            <v>64</v>
          </cell>
          <cell r="F6026">
            <v>43273.38</v>
          </cell>
          <cell r="K6026">
            <v>3536.99</v>
          </cell>
          <cell r="O6026">
            <v>12639.47</v>
          </cell>
          <cell r="U6026">
            <v>41760</v>
          </cell>
        </row>
        <row r="6027">
          <cell r="C6027">
            <v>68</v>
          </cell>
          <cell r="F6027">
            <v>13399.86</v>
          </cell>
          <cell r="K6027">
            <v>1285.8699999999999</v>
          </cell>
          <cell r="O6027">
            <v>4595.0600000000004</v>
          </cell>
          <cell r="U6027">
            <v>41760</v>
          </cell>
        </row>
        <row r="6028">
          <cell r="C6028">
            <v>62</v>
          </cell>
          <cell r="F6028">
            <v>45575.33</v>
          </cell>
          <cell r="K6028">
            <v>4698.22</v>
          </cell>
          <cell r="O6028">
            <v>16789.14</v>
          </cell>
          <cell r="U6028">
            <v>41760</v>
          </cell>
        </row>
        <row r="6029">
          <cell r="C6029">
            <v>64</v>
          </cell>
          <cell r="F6029">
            <v>9905.76</v>
          </cell>
          <cell r="K6029">
            <v>878.58</v>
          </cell>
          <cell r="O6029">
            <v>3139.61</v>
          </cell>
          <cell r="U6029">
            <v>41760</v>
          </cell>
        </row>
        <row r="6030">
          <cell r="C6030">
            <v>66</v>
          </cell>
          <cell r="F6030">
            <v>52584.74</v>
          </cell>
          <cell r="K6030">
            <v>5014.57</v>
          </cell>
          <cell r="O6030">
            <v>17919.64</v>
          </cell>
          <cell r="U6030">
            <v>41760</v>
          </cell>
        </row>
        <row r="6031">
          <cell r="C6031">
            <v>62</v>
          </cell>
          <cell r="F6031">
            <v>1114.24</v>
          </cell>
          <cell r="K6031">
            <v>64.989999999999995</v>
          </cell>
          <cell r="O6031">
            <v>232.25</v>
          </cell>
          <cell r="U6031">
            <v>41760</v>
          </cell>
        </row>
        <row r="6032">
          <cell r="C6032">
            <v>67</v>
          </cell>
          <cell r="F6032">
            <v>10522.12</v>
          </cell>
          <cell r="K6032">
            <v>995.39</v>
          </cell>
          <cell r="O6032">
            <v>3557.04</v>
          </cell>
          <cell r="U6032">
            <v>41760</v>
          </cell>
        </row>
        <row r="6033">
          <cell r="C6033">
            <v>62</v>
          </cell>
          <cell r="F6033">
            <v>762.03</v>
          </cell>
          <cell r="K6033">
            <v>49.3</v>
          </cell>
          <cell r="O6033">
            <v>176.17</v>
          </cell>
          <cell r="U6033">
            <v>41760</v>
          </cell>
        </row>
        <row r="6034">
          <cell r="C6034">
            <v>64</v>
          </cell>
          <cell r="F6034">
            <v>6514.2</v>
          </cell>
          <cell r="K6034">
            <v>753.79</v>
          </cell>
          <cell r="O6034">
            <v>2693.67</v>
          </cell>
          <cell r="U6034">
            <v>41760</v>
          </cell>
        </row>
        <row r="6035">
          <cell r="C6035">
            <v>1</v>
          </cell>
          <cell r="F6035">
            <v>23897.97</v>
          </cell>
          <cell r="K6035">
            <v>1891.86</v>
          </cell>
          <cell r="O6035">
            <v>6767.92</v>
          </cell>
          <cell r="U6035">
            <v>41760</v>
          </cell>
        </row>
        <row r="6036">
          <cell r="C6036">
            <v>2</v>
          </cell>
          <cell r="F6036">
            <v>4976351.96</v>
          </cell>
          <cell r="K6036">
            <v>409544.69</v>
          </cell>
          <cell r="O6036">
            <v>1443855.7</v>
          </cell>
          <cell r="U6036">
            <v>41760</v>
          </cell>
        </row>
        <row r="6037">
          <cell r="C6037">
            <v>4</v>
          </cell>
          <cell r="F6037">
            <v>291033.65999999997</v>
          </cell>
          <cell r="K6037">
            <v>24157.71</v>
          </cell>
          <cell r="O6037">
            <v>85798.3</v>
          </cell>
          <cell r="U6037">
            <v>41760</v>
          </cell>
        </row>
        <row r="6038">
          <cell r="C6038">
            <v>15</v>
          </cell>
          <cell r="F6038">
            <v>9908.3799999999992</v>
          </cell>
          <cell r="K6038">
            <v>811.76</v>
          </cell>
          <cell r="O6038">
            <v>2900.88</v>
          </cell>
          <cell r="U6038">
            <v>41760</v>
          </cell>
        </row>
        <row r="6039">
          <cell r="C6039">
            <v>16</v>
          </cell>
          <cell r="F6039">
            <v>394723.17</v>
          </cell>
          <cell r="K6039">
            <v>32669.759999999998</v>
          </cell>
          <cell r="O6039">
            <v>111174.52</v>
          </cell>
          <cell r="U6039">
            <v>41760</v>
          </cell>
        </row>
        <row r="6040">
          <cell r="C6040">
            <v>17</v>
          </cell>
          <cell r="F6040">
            <v>68.61</v>
          </cell>
          <cell r="K6040">
            <v>2.56</v>
          </cell>
          <cell r="O6040">
            <v>9.15</v>
          </cell>
          <cell r="U6040">
            <v>41760</v>
          </cell>
        </row>
        <row r="6041">
          <cell r="C6041">
            <v>18</v>
          </cell>
          <cell r="F6041">
            <v>38583.199999999997</v>
          </cell>
          <cell r="K6041">
            <v>3304.64</v>
          </cell>
          <cell r="O6041">
            <v>11873</v>
          </cell>
          <cell r="U6041">
            <v>41760</v>
          </cell>
        </row>
        <row r="6042">
          <cell r="C6042">
            <v>62</v>
          </cell>
          <cell r="F6042">
            <v>1177949.93</v>
          </cell>
          <cell r="K6042">
            <v>110745.27</v>
          </cell>
          <cell r="O6042">
            <v>395612.34</v>
          </cell>
          <cell r="U6042">
            <v>41760</v>
          </cell>
        </row>
        <row r="6043">
          <cell r="C6043">
            <v>64</v>
          </cell>
          <cell r="F6043">
            <v>175946.57</v>
          </cell>
          <cell r="K6043">
            <v>15498.4</v>
          </cell>
          <cell r="O6043">
            <v>55383.71</v>
          </cell>
          <cell r="U6043">
            <v>41760</v>
          </cell>
        </row>
        <row r="6044">
          <cell r="C6044">
            <v>66</v>
          </cell>
          <cell r="F6044">
            <v>319032.3</v>
          </cell>
          <cell r="K6044">
            <v>25443.62</v>
          </cell>
          <cell r="O6044">
            <v>90922.99</v>
          </cell>
          <cell r="U6044">
            <v>41760</v>
          </cell>
        </row>
        <row r="6045">
          <cell r="C6045">
            <v>68</v>
          </cell>
          <cell r="F6045">
            <v>12318.11</v>
          </cell>
          <cell r="K6045">
            <v>1292.82</v>
          </cell>
          <cell r="O6045">
            <v>4619.92</v>
          </cell>
          <cell r="U6045">
            <v>41760</v>
          </cell>
        </row>
        <row r="6046">
          <cell r="C6046">
            <v>92</v>
          </cell>
          <cell r="F6046">
            <v>-825.04</v>
          </cell>
          <cell r="K6046">
            <v>0</v>
          </cell>
          <cell r="O6046">
            <v>0</v>
          </cell>
          <cell r="U6046">
            <v>41760</v>
          </cell>
        </row>
        <row r="6047">
          <cell r="C6047">
            <v>96</v>
          </cell>
          <cell r="F6047">
            <v>-643.33000000000004</v>
          </cell>
          <cell r="K6047">
            <v>0</v>
          </cell>
          <cell r="O6047">
            <v>0</v>
          </cell>
          <cell r="U6047">
            <v>41760</v>
          </cell>
        </row>
        <row r="6048">
          <cell r="C6048">
            <v>2</v>
          </cell>
          <cell r="F6048">
            <v>13261.69</v>
          </cell>
          <cell r="K6048">
            <v>349.72</v>
          </cell>
          <cell r="O6048">
            <v>1458.6</v>
          </cell>
          <cell r="U6048">
            <v>41760</v>
          </cell>
        </row>
        <row r="6049">
          <cell r="C6049">
            <v>4</v>
          </cell>
          <cell r="F6049">
            <v>2015.11</v>
          </cell>
          <cell r="K6049">
            <v>38.61</v>
          </cell>
          <cell r="O6049">
            <v>209.19</v>
          </cell>
          <cell r="U6049">
            <v>41760</v>
          </cell>
        </row>
        <row r="6050">
          <cell r="C6050">
            <v>15</v>
          </cell>
          <cell r="F6050">
            <v>171.47</v>
          </cell>
          <cell r="K6050">
            <v>0</v>
          </cell>
          <cell r="O6050">
            <v>53.12</v>
          </cell>
          <cell r="U6050">
            <v>41760</v>
          </cell>
        </row>
        <row r="6051">
          <cell r="C6051">
            <v>16</v>
          </cell>
          <cell r="F6051">
            <v>13285.84</v>
          </cell>
          <cell r="K6051">
            <v>291.8</v>
          </cell>
          <cell r="O6051">
            <v>1429.7</v>
          </cell>
          <cell r="U6051">
            <v>41760</v>
          </cell>
        </row>
        <row r="6052">
          <cell r="C6052">
            <v>62</v>
          </cell>
          <cell r="F6052">
            <v>7379.34</v>
          </cell>
          <cell r="K6052">
            <v>226.04</v>
          </cell>
          <cell r="O6052">
            <v>807.74</v>
          </cell>
          <cell r="U6052">
            <v>41760</v>
          </cell>
        </row>
        <row r="6053">
          <cell r="C6053">
            <v>2</v>
          </cell>
          <cell r="F6053">
            <v>-6134.03</v>
          </cell>
          <cell r="K6053">
            <v>-181.73</v>
          </cell>
          <cell r="O6053">
            <v>-3223.54</v>
          </cell>
          <cell r="U6053">
            <v>41760</v>
          </cell>
        </row>
        <row r="6054">
          <cell r="C6054">
            <v>4</v>
          </cell>
          <cell r="F6054">
            <v>8654.44</v>
          </cell>
          <cell r="K6054">
            <v>917.57</v>
          </cell>
          <cell r="O6054">
            <v>3278.95</v>
          </cell>
          <cell r="U6054">
            <v>41760</v>
          </cell>
        </row>
        <row r="6055">
          <cell r="C6055">
            <v>62</v>
          </cell>
          <cell r="F6055">
            <v>4946.84</v>
          </cell>
          <cell r="K6055">
            <v>442.6</v>
          </cell>
          <cell r="O6055">
            <v>1581.63</v>
          </cell>
          <cell r="U6055">
            <v>41760</v>
          </cell>
        </row>
        <row r="6056">
          <cell r="C6056">
            <v>66</v>
          </cell>
          <cell r="F6056">
            <v>9519.56</v>
          </cell>
          <cell r="K6056">
            <v>799.72</v>
          </cell>
          <cell r="O6056">
            <v>2857.81</v>
          </cell>
          <cell r="U6056">
            <v>41760</v>
          </cell>
        </row>
        <row r="6057">
          <cell r="C6057">
            <v>66</v>
          </cell>
          <cell r="F6057">
            <v>10740.09</v>
          </cell>
          <cell r="K6057">
            <v>1053.58</v>
          </cell>
          <cell r="O6057">
            <v>3764.98</v>
          </cell>
          <cell r="U6057">
            <v>41760</v>
          </cell>
        </row>
        <row r="6058">
          <cell r="C6058">
            <v>2</v>
          </cell>
          <cell r="F6058">
            <v>143464.32999999999</v>
          </cell>
          <cell r="K6058">
            <v>12922.15</v>
          </cell>
          <cell r="O6058">
            <v>46354.64</v>
          </cell>
          <cell r="U6058">
            <v>41760</v>
          </cell>
        </row>
        <row r="6059">
          <cell r="C6059">
            <v>4</v>
          </cell>
          <cell r="F6059">
            <v>4088.94</v>
          </cell>
          <cell r="K6059">
            <v>322.83999999999997</v>
          </cell>
          <cell r="O6059">
            <v>1153.6600000000001</v>
          </cell>
          <cell r="U6059">
            <v>41760</v>
          </cell>
        </row>
        <row r="6060">
          <cell r="C6060">
            <v>16</v>
          </cell>
          <cell r="F6060">
            <v>1709.67</v>
          </cell>
          <cell r="K6060">
            <v>100.38</v>
          </cell>
          <cell r="O6060">
            <v>358.71</v>
          </cell>
          <cell r="U6060">
            <v>41760</v>
          </cell>
        </row>
        <row r="6061">
          <cell r="C6061">
            <v>62</v>
          </cell>
          <cell r="F6061">
            <v>24544.720000000001</v>
          </cell>
          <cell r="K6061">
            <v>2138.9499999999998</v>
          </cell>
          <cell r="O6061">
            <v>7643.57</v>
          </cell>
          <cell r="U6061">
            <v>41760</v>
          </cell>
        </row>
        <row r="6062">
          <cell r="C6062">
            <v>64</v>
          </cell>
          <cell r="F6062">
            <v>14584.22</v>
          </cell>
          <cell r="K6062">
            <v>1459.07</v>
          </cell>
          <cell r="O6062">
            <v>5214.01</v>
          </cell>
          <cell r="U6062">
            <v>41760</v>
          </cell>
        </row>
        <row r="6063">
          <cell r="C6063">
            <v>66</v>
          </cell>
          <cell r="F6063">
            <v>8024.89</v>
          </cell>
          <cell r="K6063">
            <v>705.51</v>
          </cell>
          <cell r="O6063">
            <v>2521.16</v>
          </cell>
          <cell r="U6063">
            <v>41760</v>
          </cell>
        </row>
        <row r="6064">
          <cell r="C6064">
            <v>2</v>
          </cell>
          <cell r="F6064">
            <v>20</v>
          </cell>
          <cell r="K6064">
            <v>0</v>
          </cell>
          <cell r="O6064">
            <v>0</v>
          </cell>
          <cell r="U6064">
            <v>41760</v>
          </cell>
        </row>
        <row r="6065">
          <cell r="C6065">
            <v>17</v>
          </cell>
          <cell r="F6065">
            <v>339.22</v>
          </cell>
          <cell r="K6065">
            <v>9.84</v>
          </cell>
          <cell r="O6065">
            <v>35.159999999999997</v>
          </cell>
          <cell r="U6065">
            <v>41760</v>
          </cell>
        </row>
        <row r="6066">
          <cell r="C6066">
            <v>2</v>
          </cell>
          <cell r="F6066">
            <v>72958.210000000006</v>
          </cell>
          <cell r="K6066">
            <v>4765.29</v>
          </cell>
          <cell r="O6066">
            <v>17081.259999999998</v>
          </cell>
          <cell r="U6066">
            <v>41760</v>
          </cell>
        </row>
        <row r="6067">
          <cell r="C6067">
            <v>62</v>
          </cell>
          <cell r="F6067">
            <v>4837.4799999999996</v>
          </cell>
          <cell r="K6067">
            <v>343.51</v>
          </cell>
          <cell r="O6067">
            <v>1227.54</v>
          </cell>
          <cell r="U6067">
            <v>41760</v>
          </cell>
        </row>
        <row r="6068">
          <cell r="C6068">
            <v>2</v>
          </cell>
          <cell r="F6068">
            <v>45272.75</v>
          </cell>
          <cell r="K6068">
            <v>3188.77</v>
          </cell>
          <cell r="O6068">
            <v>11368.04</v>
          </cell>
          <cell r="U6068">
            <v>41760</v>
          </cell>
        </row>
        <row r="6069">
          <cell r="C6069">
            <v>2</v>
          </cell>
          <cell r="F6069">
            <v>12259.49</v>
          </cell>
          <cell r="K6069">
            <v>578.26</v>
          </cell>
          <cell r="O6069">
            <v>2083.0100000000002</v>
          </cell>
          <cell r="U6069">
            <v>41760</v>
          </cell>
        </row>
        <row r="6070">
          <cell r="C6070">
            <v>62</v>
          </cell>
          <cell r="F6070">
            <v>1845.21</v>
          </cell>
          <cell r="K6070">
            <v>0</v>
          </cell>
          <cell r="O6070">
            <v>803.19</v>
          </cell>
          <cell r="U6070">
            <v>41760</v>
          </cell>
        </row>
        <row r="6071">
          <cell r="C6071">
            <v>64</v>
          </cell>
          <cell r="F6071">
            <v>-1966.06</v>
          </cell>
          <cell r="K6071">
            <v>0</v>
          </cell>
          <cell r="O6071">
            <v>-1530.87</v>
          </cell>
          <cell r="U6071">
            <v>41760</v>
          </cell>
        </row>
        <row r="6072">
          <cell r="C6072">
            <v>16</v>
          </cell>
          <cell r="F6072">
            <v>-141.78</v>
          </cell>
          <cell r="K6072">
            <v>-0.51</v>
          </cell>
          <cell r="O6072">
            <v>-3.3</v>
          </cell>
          <cell r="U6072">
            <v>41760</v>
          </cell>
        </row>
        <row r="6073">
          <cell r="C6073">
            <v>66</v>
          </cell>
          <cell r="F6073">
            <v>-11900.1</v>
          </cell>
          <cell r="K6073">
            <v>0</v>
          </cell>
          <cell r="O6073">
            <v>0</v>
          </cell>
          <cell r="U6073">
            <v>41760</v>
          </cell>
        </row>
        <row r="6074">
          <cell r="C6074">
            <v>92</v>
          </cell>
          <cell r="F6074">
            <v>-609.34</v>
          </cell>
          <cell r="K6074">
            <v>0</v>
          </cell>
          <cell r="O6074">
            <v>0</v>
          </cell>
          <cell r="U6074">
            <v>41760</v>
          </cell>
        </row>
        <row r="6075">
          <cell r="C6075">
            <v>94</v>
          </cell>
          <cell r="F6075">
            <v>-15700.62</v>
          </cell>
          <cell r="K6075">
            <v>0</v>
          </cell>
          <cell r="O6075">
            <v>0</v>
          </cell>
          <cell r="U6075">
            <v>41760</v>
          </cell>
        </row>
        <row r="6076">
          <cell r="C6076">
            <v>96</v>
          </cell>
          <cell r="F6076">
            <v>-878.84</v>
          </cell>
          <cell r="K6076">
            <v>0</v>
          </cell>
          <cell r="O6076">
            <v>0</v>
          </cell>
          <cell r="U6076">
            <v>41760</v>
          </cell>
        </row>
        <row r="6077">
          <cell r="C6077">
            <v>98</v>
          </cell>
          <cell r="F6077">
            <v>-5314.72</v>
          </cell>
          <cell r="K6077">
            <v>0</v>
          </cell>
          <cell r="O6077">
            <v>0</v>
          </cell>
          <cell r="U6077">
            <v>41760</v>
          </cell>
        </row>
        <row r="6078">
          <cell r="C6078">
            <v>62</v>
          </cell>
          <cell r="F6078">
            <v>748091.68</v>
          </cell>
          <cell r="K6078">
            <v>120786.23</v>
          </cell>
          <cell r="O6078">
            <v>431630.79</v>
          </cell>
          <cell r="U6078">
            <v>41760</v>
          </cell>
        </row>
        <row r="6079">
          <cell r="C6079">
            <v>64</v>
          </cell>
          <cell r="F6079">
            <v>921934.97</v>
          </cell>
          <cell r="K6079">
            <v>148989.39000000001</v>
          </cell>
          <cell r="O6079">
            <v>532415.11</v>
          </cell>
          <cell r="U6079">
            <v>41760</v>
          </cell>
        </row>
        <row r="6080">
          <cell r="C6080">
            <v>66</v>
          </cell>
          <cell r="F6080">
            <v>67150.100000000006</v>
          </cell>
          <cell r="K6080">
            <v>10839.13</v>
          </cell>
          <cell r="O6080">
            <v>38733.71</v>
          </cell>
          <cell r="U6080">
            <v>41760</v>
          </cell>
        </row>
        <row r="6081">
          <cell r="C6081">
            <v>64</v>
          </cell>
          <cell r="F6081">
            <v>84018.51</v>
          </cell>
          <cell r="K6081">
            <v>8586.39</v>
          </cell>
          <cell r="O6081">
            <v>30683.56</v>
          </cell>
          <cell r="U6081">
            <v>41760</v>
          </cell>
        </row>
        <row r="6082">
          <cell r="C6082">
            <v>2</v>
          </cell>
          <cell r="F6082">
            <v>25571.11</v>
          </cell>
          <cell r="K6082">
            <v>2493.9499999999998</v>
          </cell>
          <cell r="O6082">
            <v>8912.17</v>
          </cell>
          <cell r="U6082">
            <v>41760</v>
          </cell>
        </row>
        <row r="6083">
          <cell r="C6083">
            <v>16</v>
          </cell>
          <cell r="F6083">
            <v>30</v>
          </cell>
          <cell r="K6083">
            <v>0</v>
          </cell>
          <cell r="O6083">
            <v>0</v>
          </cell>
          <cell r="U6083">
            <v>41760</v>
          </cell>
        </row>
        <row r="6084">
          <cell r="C6084">
            <v>62</v>
          </cell>
          <cell r="F6084">
            <v>909589.93</v>
          </cell>
          <cell r="K6084">
            <v>49319.29</v>
          </cell>
          <cell r="O6084">
            <v>176243.19</v>
          </cell>
          <cell r="U6084">
            <v>41760</v>
          </cell>
        </row>
        <row r="6085">
          <cell r="C6085">
            <v>64</v>
          </cell>
          <cell r="F6085">
            <v>1177207.29</v>
          </cell>
          <cell r="K6085">
            <v>62656.44</v>
          </cell>
          <cell r="O6085">
            <v>223903.51</v>
          </cell>
          <cell r="U6085">
            <v>41760</v>
          </cell>
        </row>
        <row r="6086">
          <cell r="C6086">
            <v>66</v>
          </cell>
          <cell r="F6086">
            <v>150758.85999999999</v>
          </cell>
          <cell r="K6086">
            <v>6239.74</v>
          </cell>
          <cell r="O6086">
            <v>22297.73</v>
          </cell>
          <cell r="U6086">
            <v>41760</v>
          </cell>
        </row>
        <row r="6087">
          <cell r="C6087">
            <v>62</v>
          </cell>
          <cell r="F6087">
            <v>8139.64</v>
          </cell>
          <cell r="K6087">
            <v>1299.26</v>
          </cell>
          <cell r="O6087">
            <v>4642.91</v>
          </cell>
          <cell r="U6087">
            <v>41760</v>
          </cell>
        </row>
        <row r="6088">
          <cell r="C6088">
            <v>64</v>
          </cell>
          <cell r="F6088">
            <v>70566.09</v>
          </cell>
          <cell r="K6088">
            <v>11215.85</v>
          </cell>
          <cell r="O6088">
            <v>40079.919999999998</v>
          </cell>
          <cell r="U6088">
            <v>41760</v>
          </cell>
        </row>
        <row r="6089">
          <cell r="C6089">
            <v>66</v>
          </cell>
          <cell r="F6089">
            <v>5828.81</v>
          </cell>
          <cell r="K6089">
            <v>942.96</v>
          </cell>
          <cell r="O6089">
            <v>3369.69</v>
          </cell>
          <cell r="U6089">
            <v>41760</v>
          </cell>
        </row>
        <row r="6090">
          <cell r="C6090">
            <v>62</v>
          </cell>
          <cell r="F6090">
            <v>11000.4</v>
          </cell>
          <cell r="K6090">
            <v>511.22</v>
          </cell>
          <cell r="O6090">
            <v>1826.85</v>
          </cell>
          <cell r="U6090">
            <v>41760</v>
          </cell>
        </row>
        <row r="6091">
          <cell r="C6091">
            <v>64</v>
          </cell>
          <cell r="F6091">
            <v>68500.960000000006</v>
          </cell>
          <cell r="K6091">
            <v>3553</v>
          </cell>
          <cell r="O6091">
            <v>12696.68</v>
          </cell>
          <cell r="U6091">
            <v>41760</v>
          </cell>
        </row>
        <row r="6092">
          <cell r="C6092">
            <v>66</v>
          </cell>
          <cell r="F6092">
            <v>11731.48</v>
          </cell>
          <cell r="K6092">
            <v>532.63</v>
          </cell>
          <cell r="O6092">
            <v>1903.37</v>
          </cell>
          <cell r="U6092">
            <v>41760</v>
          </cell>
        </row>
        <row r="6093">
          <cell r="C6093">
            <v>66</v>
          </cell>
          <cell r="F6093">
            <v>4931.0600000000004</v>
          </cell>
          <cell r="K6093">
            <v>797.73</v>
          </cell>
          <cell r="O6093">
            <v>2850.7</v>
          </cell>
          <cell r="U6093">
            <v>41760</v>
          </cell>
        </row>
        <row r="6094">
          <cell r="C6094">
            <v>66</v>
          </cell>
          <cell r="F6094">
            <v>9924.43</v>
          </cell>
          <cell r="K6094">
            <v>447.96</v>
          </cell>
          <cell r="O6094">
            <v>1600.77</v>
          </cell>
          <cell r="U6094">
            <v>41760</v>
          </cell>
        </row>
        <row r="6095">
          <cell r="C6095">
            <v>62</v>
          </cell>
          <cell r="F6095">
            <v>-4026.8</v>
          </cell>
          <cell r="K6095">
            <v>0</v>
          </cell>
          <cell r="O6095">
            <v>0</v>
          </cell>
          <cell r="U6095">
            <v>41760</v>
          </cell>
        </row>
        <row r="6096">
          <cell r="C6096">
            <v>66</v>
          </cell>
          <cell r="F6096">
            <v>-1866.67</v>
          </cell>
          <cell r="K6096">
            <v>0</v>
          </cell>
          <cell r="O6096">
            <v>0</v>
          </cell>
          <cell r="U6096">
            <v>41760</v>
          </cell>
        </row>
        <row r="6097">
          <cell r="C6097">
            <v>94</v>
          </cell>
          <cell r="F6097">
            <v>-1129.3699999999999</v>
          </cell>
          <cell r="K6097">
            <v>0</v>
          </cell>
          <cell r="O6097">
            <v>0</v>
          </cell>
          <cell r="U6097">
            <v>41760</v>
          </cell>
        </row>
        <row r="6098">
          <cell r="C6098">
            <v>98</v>
          </cell>
          <cell r="F6098">
            <v>-3619.88</v>
          </cell>
          <cell r="K6098">
            <v>0</v>
          </cell>
          <cell r="O6098">
            <v>0</v>
          </cell>
          <cell r="U6098">
            <v>41760</v>
          </cell>
        </row>
        <row r="6099">
          <cell r="C6099">
            <v>62</v>
          </cell>
          <cell r="F6099">
            <v>560378.68000000005</v>
          </cell>
          <cell r="K6099">
            <v>90521.27</v>
          </cell>
          <cell r="O6099">
            <v>323478.69</v>
          </cell>
          <cell r="U6099">
            <v>41760</v>
          </cell>
        </row>
        <row r="6100">
          <cell r="C6100">
            <v>64</v>
          </cell>
          <cell r="F6100">
            <v>551119</v>
          </cell>
          <cell r="K6100">
            <v>89111.2</v>
          </cell>
          <cell r="O6100">
            <v>318439.86</v>
          </cell>
          <cell r="U6100">
            <v>41760</v>
          </cell>
        </row>
        <row r="6101">
          <cell r="C6101">
            <v>66</v>
          </cell>
          <cell r="F6101">
            <v>201398.48</v>
          </cell>
          <cell r="K6101">
            <v>31942.69</v>
          </cell>
          <cell r="O6101">
            <v>114147.49</v>
          </cell>
          <cell r="U6101">
            <v>41760</v>
          </cell>
        </row>
        <row r="6102">
          <cell r="C6102">
            <v>67</v>
          </cell>
          <cell r="F6102">
            <v>8979.1299999999992</v>
          </cell>
          <cell r="K6102">
            <v>1340.58</v>
          </cell>
          <cell r="O6102">
            <v>4790.5600000000004</v>
          </cell>
          <cell r="U6102">
            <v>41760</v>
          </cell>
        </row>
        <row r="6103">
          <cell r="C6103">
            <v>68</v>
          </cell>
          <cell r="F6103">
            <v>26397.98</v>
          </cell>
          <cell r="K6103">
            <v>4270.57</v>
          </cell>
          <cell r="O6103">
            <v>15260.93</v>
          </cell>
          <cell r="U6103">
            <v>41760</v>
          </cell>
        </row>
        <row r="6104">
          <cell r="C6104">
            <v>62</v>
          </cell>
          <cell r="F6104">
            <v>620138.17000000004</v>
          </cell>
          <cell r="K6104">
            <v>35482.14</v>
          </cell>
          <cell r="O6104">
            <v>126795.71</v>
          </cell>
          <cell r="U6104">
            <v>41760</v>
          </cell>
        </row>
        <row r="6105">
          <cell r="C6105">
            <v>64</v>
          </cell>
          <cell r="F6105">
            <v>601368.48</v>
          </cell>
          <cell r="K6105">
            <v>34954.19</v>
          </cell>
          <cell r="O6105">
            <v>124909.27</v>
          </cell>
          <cell r="U6105">
            <v>41760</v>
          </cell>
        </row>
        <row r="6106">
          <cell r="C6106">
            <v>66</v>
          </cell>
          <cell r="F6106">
            <v>205362.84</v>
          </cell>
          <cell r="K6106">
            <v>10888.6</v>
          </cell>
          <cell r="O6106">
            <v>38910.589999999997</v>
          </cell>
          <cell r="U6106">
            <v>41760</v>
          </cell>
        </row>
        <row r="6107">
          <cell r="C6107">
            <v>67</v>
          </cell>
          <cell r="F6107">
            <v>377.58</v>
          </cell>
          <cell r="K6107">
            <v>6.74</v>
          </cell>
          <cell r="O6107">
            <v>24.09</v>
          </cell>
          <cell r="U6107">
            <v>41760</v>
          </cell>
        </row>
        <row r="6108">
          <cell r="C6108">
            <v>68</v>
          </cell>
          <cell r="F6108">
            <v>33143.24</v>
          </cell>
          <cell r="K6108">
            <v>1931.38</v>
          </cell>
          <cell r="O6108">
            <v>6901.82</v>
          </cell>
          <cell r="U6108">
            <v>41760</v>
          </cell>
        </row>
        <row r="6109">
          <cell r="C6109">
            <v>64</v>
          </cell>
          <cell r="F6109">
            <v>27474.84</v>
          </cell>
          <cell r="K6109">
            <v>0</v>
          </cell>
          <cell r="O6109">
            <v>13712.29</v>
          </cell>
          <cell r="U6109">
            <v>41760</v>
          </cell>
        </row>
        <row r="6110">
          <cell r="C6110">
            <v>2</v>
          </cell>
          <cell r="F6110">
            <v>23614.38</v>
          </cell>
          <cell r="K6110">
            <v>2385.56</v>
          </cell>
          <cell r="O6110">
            <v>8528.0400000000009</v>
          </cell>
          <cell r="U6110">
            <v>41760</v>
          </cell>
        </row>
        <row r="6111">
          <cell r="C6111">
            <v>4</v>
          </cell>
          <cell r="F6111">
            <v>419.95</v>
          </cell>
          <cell r="K6111">
            <v>42.43</v>
          </cell>
          <cell r="O6111">
            <v>151.61000000000001</v>
          </cell>
          <cell r="U6111">
            <v>41760</v>
          </cell>
        </row>
        <row r="6112">
          <cell r="C6112">
            <v>16</v>
          </cell>
          <cell r="F6112">
            <v>26703.73</v>
          </cell>
          <cell r="K6112">
            <v>2773.91</v>
          </cell>
          <cell r="O6112">
            <v>9912.7099999999991</v>
          </cell>
          <cell r="U6112">
            <v>41760</v>
          </cell>
        </row>
        <row r="6113">
          <cell r="C6113">
            <v>66</v>
          </cell>
          <cell r="F6113">
            <v>60870.86</v>
          </cell>
          <cell r="K6113">
            <v>6355.49</v>
          </cell>
          <cell r="O6113">
            <v>22711.45</v>
          </cell>
          <cell r="U6113">
            <v>41760</v>
          </cell>
        </row>
        <row r="6114">
          <cell r="C6114">
            <v>4</v>
          </cell>
          <cell r="F6114">
            <v>9.43</v>
          </cell>
          <cell r="K6114">
            <v>0.69</v>
          </cell>
          <cell r="O6114">
            <v>2.4700000000000002</v>
          </cell>
          <cell r="U6114">
            <v>41760</v>
          </cell>
        </row>
        <row r="6115">
          <cell r="C6115">
            <v>16</v>
          </cell>
          <cell r="F6115">
            <v>107.24</v>
          </cell>
          <cell r="K6115">
            <v>7.17</v>
          </cell>
          <cell r="O6115">
            <v>25.5</v>
          </cell>
          <cell r="U6115">
            <v>41760</v>
          </cell>
        </row>
        <row r="6116">
          <cell r="C6116">
            <v>1</v>
          </cell>
          <cell r="F6116">
            <v>80.790000000000006</v>
          </cell>
          <cell r="K6116">
            <v>6.71</v>
          </cell>
          <cell r="O6116">
            <v>23.97</v>
          </cell>
          <cell r="U6116">
            <v>41760</v>
          </cell>
        </row>
        <row r="6117">
          <cell r="C6117">
            <v>2</v>
          </cell>
          <cell r="F6117">
            <v>46707.24</v>
          </cell>
          <cell r="K6117">
            <v>3877.28</v>
          </cell>
          <cell r="O6117">
            <v>13854.53</v>
          </cell>
          <cell r="U6117">
            <v>41760</v>
          </cell>
        </row>
        <row r="6118">
          <cell r="C6118">
            <v>15</v>
          </cell>
          <cell r="F6118">
            <v>3</v>
          </cell>
          <cell r="K6118">
            <v>0.01</v>
          </cell>
          <cell r="O6118">
            <v>0</v>
          </cell>
          <cell r="U6118">
            <v>41760</v>
          </cell>
        </row>
        <row r="6119">
          <cell r="C6119">
            <v>16</v>
          </cell>
          <cell r="F6119">
            <v>1473.65</v>
          </cell>
          <cell r="K6119">
            <v>114.28</v>
          </cell>
          <cell r="O6119">
            <v>407</v>
          </cell>
          <cell r="U6119">
            <v>41760</v>
          </cell>
        </row>
        <row r="6120">
          <cell r="C6120">
            <v>2</v>
          </cell>
          <cell r="F6120">
            <v>227.24</v>
          </cell>
          <cell r="K6120">
            <v>0</v>
          </cell>
          <cell r="O6120">
            <v>0</v>
          </cell>
          <cell r="U6120">
            <v>41760</v>
          </cell>
        </row>
        <row r="6121">
          <cell r="C6121">
            <v>62</v>
          </cell>
          <cell r="F6121">
            <v>1546.08</v>
          </cell>
          <cell r="K6121">
            <v>0</v>
          </cell>
          <cell r="O6121">
            <v>0</v>
          </cell>
          <cell r="U6121">
            <v>41760</v>
          </cell>
        </row>
        <row r="6122">
          <cell r="C6122">
            <v>64</v>
          </cell>
          <cell r="F6122">
            <v>247.19</v>
          </cell>
          <cell r="K6122">
            <v>0</v>
          </cell>
          <cell r="O6122">
            <v>0</v>
          </cell>
          <cell r="U6122">
            <v>41760</v>
          </cell>
        </row>
        <row r="6123">
          <cell r="C6123">
            <v>66</v>
          </cell>
          <cell r="F6123">
            <v>87.12</v>
          </cell>
          <cell r="K6123">
            <v>0</v>
          </cell>
          <cell r="O6123">
            <v>0</v>
          </cell>
          <cell r="U6123">
            <v>41760</v>
          </cell>
        </row>
        <row r="6124">
          <cell r="C6124">
            <v>2</v>
          </cell>
          <cell r="F6124">
            <v>130</v>
          </cell>
          <cell r="K6124">
            <v>0</v>
          </cell>
          <cell r="O6124">
            <v>0</v>
          </cell>
          <cell r="U6124">
            <v>41760</v>
          </cell>
        </row>
        <row r="6125">
          <cell r="C6125">
            <v>4</v>
          </cell>
          <cell r="F6125">
            <v>26</v>
          </cell>
          <cell r="K6125">
            <v>0</v>
          </cell>
          <cell r="O6125">
            <v>0</v>
          </cell>
          <cell r="U6125">
            <v>41760</v>
          </cell>
        </row>
        <row r="6126">
          <cell r="C6126">
            <v>16</v>
          </cell>
          <cell r="F6126">
            <v>13</v>
          </cell>
          <cell r="K6126">
            <v>0</v>
          </cell>
          <cell r="O6126">
            <v>0</v>
          </cell>
          <cell r="U6126">
            <v>41760</v>
          </cell>
        </row>
        <row r="6127">
          <cell r="C6127">
            <v>62</v>
          </cell>
          <cell r="F6127">
            <v>130</v>
          </cell>
          <cell r="K6127">
            <v>0</v>
          </cell>
          <cell r="O6127">
            <v>0</v>
          </cell>
          <cell r="U6127">
            <v>41760</v>
          </cell>
        </row>
        <row r="6128">
          <cell r="C6128">
            <v>64</v>
          </cell>
          <cell r="F6128">
            <v>52</v>
          </cell>
          <cell r="K6128">
            <v>0</v>
          </cell>
          <cell r="O6128">
            <v>0</v>
          </cell>
          <cell r="U6128">
            <v>41760</v>
          </cell>
        </row>
        <row r="6129">
          <cell r="C6129">
            <v>66</v>
          </cell>
          <cell r="F6129">
            <v>78</v>
          </cell>
          <cell r="K6129">
            <v>0</v>
          </cell>
          <cell r="O6129">
            <v>0</v>
          </cell>
          <cell r="U6129">
            <v>41760</v>
          </cell>
        </row>
        <row r="6130">
          <cell r="C6130">
            <v>68</v>
          </cell>
          <cell r="F6130">
            <v>13</v>
          </cell>
          <cell r="K6130">
            <v>0</v>
          </cell>
          <cell r="O6130">
            <v>0</v>
          </cell>
          <cell r="U6130">
            <v>41760</v>
          </cell>
        </row>
        <row r="6131">
          <cell r="C6131">
            <v>62</v>
          </cell>
          <cell r="F6131">
            <v>12985.88</v>
          </cell>
          <cell r="K6131">
            <v>0</v>
          </cell>
          <cell r="O6131">
            <v>0</v>
          </cell>
          <cell r="U6131">
            <v>41760</v>
          </cell>
        </row>
        <row r="6132">
          <cell r="C6132">
            <v>64</v>
          </cell>
          <cell r="F6132">
            <v>3250</v>
          </cell>
          <cell r="K6132">
            <v>0</v>
          </cell>
          <cell r="O6132">
            <v>0</v>
          </cell>
          <cell r="U6132">
            <v>41760</v>
          </cell>
        </row>
        <row r="6133">
          <cell r="C6133">
            <v>66</v>
          </cell>
          <cell r="F6133">
            <v>13806</v>
          </cell>
          <cell r="K6133">
            <v>0</v>
          </cell>
          <cell r="O6133">
            <v>0</v>
          </cell>
          <cell r="U6133">
            <v>41760</v>
          </cell>
        </row>
        <row r="6134">
          <cell r="C6134">
            <v>1</v>
          </cell>
          <cell r="F6134">
            <v>21.53</v>
          </cell>
          <cell r="K6134">
            <v>1.25</v>
          </cell>
          <cell r="O6134">
            <v>4.4800000000000004</v>
          </cell>
          <cell r="U6134">
            <v>41760</v>
          </cell>
        </row>
        <row r="6135">
          <cell r="C6135">
            <v>2</v>
          </cell>
          <cell r="F6135">
            <v>301.42</v>
          </cell>
          <cell r="K6135">
            <v>17.5</v>
          </cell>
          <cell r="O6135">
            <v>62.72</v>
          </cell>
          <cell r="U6135">
            <v>41760</v>
          </cell>
        </row>
        <row r="6136">
          <cell r="C6136">
            <v>16</v>
          </cell>
          <cell r="F6136">
            <v>473.66</v>
          </cell>
          <cell r="K6136">
            <v>27.5</v>
          </cell>
          <cell r="O6136">
            <v>98.56</v>
          </cell>
          <cell r="U6136">
            <v>41760</v>
          </cell>
        </row>
        <row r="6137">
          <cell r="C6137">
            <v>0</v>
          </cell>
          <cell r="F6137">
            <v>1413.45</v>
          </cell>
          <cell r="K6137">
            <v>52.7</v>
          </cell>
          <cell r="O6137">
            <v>187</v>
          </cell>
          <cell r="U6137">
            <v>41760</v>
          </cell>
        </row>
        <row r="6138">
          <cell r="C6138">
            <v>1</v>
          </cell>
          <cell r="F6138">
            <v>121.34</v>
          </cell>
          <cell r="K6138">
            <v>4.03</v>
          </cell>
          <cell r="O6138">
            <v>14.3</v>
          </cell>
          <cell r="U6138">
            <v>41760</v>
          </cell>
        </row>
        <row r="6139">
          <cell r="C6139">
            <v>2</v>
          </cell>
          <cell r="F6139">
            <v>282.89</v>
          </cell>
          <cell r="K6139">
            <v>9.36</v>
          </cell>
          <cell r="O6139">
            <v>35.200000000000003</v>
          </cell>
          <cell r="U6139">
            <v>41760</v>
          </cell>
        </row>
        <row r="6140">
          <cell r="C6140">
            <v>4</v>
          </cell>
          <cell r="F6140">
            <v>8.23</v>
          </cell>
          <cell r="K6140">
            <v>0.31</v>
          </cell>
          <cell r="O6140">
            <v>1.1000000000000001</v>
          </cell>
          <cell r="U6140">
            <v>41760</v>
          </cell>
        </row>
        <row r="6141">
          <cell r="C6141">
            <v>16</v>
          </cell>
          <cell r="F6141">
            <v>19.329999999999998</v>
          </cell>
          <cell r="K6141">
            <v>0.62</v>
          </cell>
          <cell r="O6141">
            <v>2.2000000000000002</v>
          </cell>
          <cell r="U6141">
            <v>41760</v>
          </cell>
        </row>
        <row r="6142">
          <cell r="C6142">
            <v>0</v>
          </cell>
          <cell r="F6142">
            <v>11.66</v>
          </cell>
          <cell r="K6142">
            <v>0.32</v>
          </cell>
          <cell r="O6142">
            <v>1.1299999999999999</v>
          </cell>
          <cell r="U6142">
            <v>41760</v>
          </cell>
        </row>
        <row r="6143">
          <cell r="C6143">
            <v>1</v>
          </cell>
          <cell r="F6143">
            <v>1061.58</v>
          </cell>
          <cell r="K6143">
            <v>32.54</v>
          </cell>
          <cell r="O6143">
            <v>115.11</v>
          </cell>
          <cell r="U6143">
            <v>41760</v>
          </cell>
        </row>
        <row r="6144">
          <cell r="C6144">
            <v>2</v>
          </cell>
          <cell r="F6144">
            <v>579.80999999999995</v>
          </cell>
          <cell r="K6144">
            <v>20.71</v>
          </cell>
          <cell r="O6144">
            <v>73.39</v>
          </cell>
          <cell r="U6144">
            <v>41760</v>
          </cell>
        </row>
        <row r="6145">
          <cell r="C6145">
            <v>15</v>
          </cell>
          <cell r="F6145">
            <v>94.36</v>
          </cell>
          <cell r="K6145">
            <v>6.04</v>
          </cell>
          <cell r="O6145">
            <v>21.59</v>
          </cell>
          <cell r="U6145">
            <v>41760</v>
          </cell>
        </row>
        <row r="6146">
          <cell r="C6146">
            <v>15</v>
          </cell>
          <cell r="F6146">
            <v>700.12</v>
          </cell>
          <cell r="K6146">
            <v>24.12</v>
          </cell>
          <cell r="O6146">
            <v>86.19</v>
          </cell>
          <cell r="U6146">
            <v>41760</v>
          </cell>
        </row>
        <row r="6147">
          <cell r="C6147">
            <v>15</v>
          </cell>
          <cell r="F6147">
            <v>4833.28</v>
          </cell>
          <cell r="K6147">
            <v>227.43</v>
          </cell>
          <cell r="O6147">
            <v>812.85</v>
          </cell>
          <cell r="U6147">
            <v>41760</v>
          </cell>
        </row>
        <row r="6148">
          <cell r="C6148">
            <v>15</v>
          </cell>
          <cell r="F6148">
            <v>38.119999999999997</v>
          </cell>
          <cell r="K6148">
            <v>2.52</v>
          </cell>
          <cell r="O6148">
            <v>9.01</v>
          </cell>
          <cell r="U6148">
            <v>41760</v>
          </cell>
        </row>
        <row r="6149">
          <cell r="C6149">
            <v>0</v>
          </cell>
          <cell r="F6149">
            <v>398.99</v>
          </cell>
          <cell r="K6149">
            <v>25.89</v>
          </cell>
          <cell r="O6149">
            <v>92.46</v>
          </cell>
          <cell r="U6149">
            <v>41760</v>
          </cell>
        </row>
        <row r="6150">
          <cell r="C6150">
            <v>1</v>
          </cell>
          <cell r="F6150">
            <v>509.76</v>
          </cell>
          <cell r="K6150">
            <v>34.659999999999997</v>
          </cell>
          <cell r="O6150">
            <v>123.62</v>
          </cell>
          <cell r="U6150">
            <v>41760</v>
          </cell>
        </row>
        <row r="6151">
          <cell r="C6151">
            <v>2</v>
          </cell>
          <cell r="F6151">
            <v>13984.77</v>
          </cell>
          <cell r="K6151">
            <v>984.13</v>
          </cell>
          <cell r="O6151">
            <v>3521.44</v>
          </cell>
          <cell r="U6151">
            <v>41760</v>
          </cell>
        </row>
        <row r="6152">
          <cell r="C6152">
            <v>4</v>
          </cell>
          <cell r="F6152">
            <v>815.88</v>
          </cell>
          <cell r="K6152">
            <v>60.11</v>
          </cell>
          <cell r="O6152">
            <v>214.2</v>
          </cell>
          <cell r="U6152">
            <v>41760</v>
          </cell>
        </row>
        <row r="6153">
          <cell r="C6153">
            <v>15</v>
          </cell>
          <cell r="F6153">
            <v>13.29</v>
          </cell>
          <cell r="K6153">
            <v>0.65</v>
          </cell>
          <cell r="O6153">
            <v>2.33</v>
          </cell>
          <cell r="U6153">
            <v>41760</v>
          </cell>
        </row>
        <row r="6154">
          <cell r="C6154">
            <v>16</v>
          </cell>
          <cell r="F6154">
            <v>3749.91</v>
          </cell>
          <cell r="K6154">
            <v>265.52999999999997</v>
          </cell>
          <cell r="O6154">
            <v>951.67</v>
          </cell>
          <cell r="U6154">
            <v>41760</v>
          </cell>
        </row>
        <row r="6155">
          <cell r="C6155">
            <v>17</v>
          </cell>
          <cell r="F6155">
            <v>43.71</v>
          </cell>
          <cell r="K6155">
            <v>2.58</v>
          </cell>
          <cell r="O6155">
            <v>9.2200000000000006</v>
          </cell>
          <cell r="U6155">
            <v>41760</v>
          </cell>
        </row>
        <row r="6156">
          <cell r="C6156">
            <v>18</v>
          </cell>
          <cell r="F6156">
            <v>104.55</v>
          </cell>
          <cell r="K6156">
            <v>6.44</v>
          </cell>
          <cell r="O6156">
            <v>23</v>
          </cell>
          <cell r="U6156">
            <v>41760</v>
          </cell>
        </row>
        <row r="6157">
          <cell r="C6157">
            <v>0</v>
          </cell>
          <cell r="F6157">
            <v>9582.25</v>
          </cell>
          <cell r="K6157">
            <v>449.07</v>
          </cell>
          <cell r="O6157">
            <v>1591.14</v>
          </cell>
          <cell r="U6157">
            <v>41760</v>
          </cell>
        </row>
        <row r="6158">
          <cell r="C6158">
            <v>1</v>
          </cell>
          <cell r="F6158">
            <v>4492.76</v>
          </cell>
          <cell r="K6158">
            <v>179.98</v>
          </cell>
          <cell r="O6158">
            <v>640.19000000000005</v>
          </cell>
          <cell r="U6158">
            <v>41760</v>
          </cell>
        </row>
        <row r="6159">
          <cell r="C6159">
            <v>2</v>
          </cell>
          <cell r="F6159">
            <v>11451.29</v>
          </cell>
          <cell r="K6159">
            <v>644.32000000000005</v>
          </cell>
          <cell r="O6159">
            <v>2302.17</v>
          </cell>
          <cell r="U6159">
            <v>41760</v>
          </cell>
        </row>
        <row r="6160">
          <cell r="C6160">
            <v>4</v>
          </cell>
          <cell r="F6160">
            <v>1184.55</v>
          </cell>
          <cell r="K6160">
            <v>72.64</v>
          </cell>
          <cell r="O6160">
            <v>264.93</v>
          </cell>
          <cell r="U6160">
            <v>41760</v>
          </cell>
        </row>
        <row r="6161">
          <cell r="C6161">
            <v>15</v>
          </cell>
          <cell r="F6161">
            <v>64.62</v>
          </cell>
          <cell r="K6161">
            <v>0.96</v>
          </cell>
          <cell r="O6161">
            <v>3.39</v>
          </cell>
          <cell r="U6161">
            <v>41760</v>
          </cell>
        </row>
        <row r="6162">
          <cell r="C6162">
            <v>16</v>
          </cell>
          <cell r="F6162">
            <v>2090.92</v>
          </cell>
          <cell r="K6162">
            <v>100.92</v>
          </cell>
          <cell r="O6162">
            <v>361.05</v>
          </cell>
          <cell r="U6162">
            <v>41760</v>
          </cell>
        </row>
        <row r="6163">
          <cell r="C6163">
            <v>17</v>
          </cell>
          <cell r="F6163">
            <v>16.239999999999998</v>
          </cell>
          <cell r="K6163">
            <v>0.64</v>
          </cell>
          <cell r="O6163">
            <v>2.2599999999999998</v>
          </cell>
          <cell r="U6163">
            <v>41760</v>
          </cell>
        </row>
        <row r="6164">
          <cell r="C6164">
            <v>18</v>
          </cell>
          <cell r="F6164">
            <v>22.24</v>
          </cell>
          <cell r="K6164">
            <v>1.1000000000000001</v>
          </cell>
          <cell r="O6164">
            <v>3.9</v>
          </cell>
          <cell r="U6164">
            <v>41760</v>
          </cell>
        </row>
        <row r="6165">
          <cell r="C6165">
            <v>0</v>
          </cell>
          <cell r="F6165">
            <v>-81.34</v>
          </cell>
          <cell r="K6165">
            <v>-0.17</v>
          </cell>
          <cell r="O6165">
            <v>-0.6</v>
          </cell>
          <cell r="U6165">
            <v>41760</v>
          </cell>
        </row>
        <row r="6166">
          <cell r="C6166">
            <v>1</v>
          </cell>
          <cell r="F6166">
            <v>113.2</v>
          </cell>
          <cell r="K6166">
            <v>4.4000000000000004</v>
          </cell>
          <cell r="O6166">
            <v>15.6</v>
          </cell>
          <cell r="U6166">
            <v>41760</v>
          </cell>
        </row>
        <row r="6167">
          <cell r="C6167">
            <v>2</v>
          </cell>
          <cell r="F6167">
            <v>259.89999999999998</v>
          </cell>
          <cell r="K6167">
            <v>9.4</v>
          </cell>
          <cell r="O6167">
            <v>33.450000000000003</v>
          </cell>
          <cell r="U6167">
            <v>41760</v>
          </cell>
        </row>
        <row r="6168">
          <cell r="C6168">
            <v>0</v>
          </cell>
          <cell r="F6168">
            <v>-340064.12</v>
          </cell>
          <cell r="K6168">
            <v>-11902.84</v>
          </cell>
          <cell r="O6168">
            <v>-96220.74</v>
          </cell>
          <cell r="U6168">
            <v>41760</v>
          </cell>
        </row>
        <row r="6169">
          <cell r="C6169">
            <v>1</v>
          </cell>
          <cell r="F6169">
            <v>-1460.23</v>
          </cell>
          <cell r="K6169">
            <v>-47.12</v>
          </cell>
          <cell r="O6169">
            <v>-441.51</v>
          </cell>
          <cell r="U6169">
            <v>41760</v>
          </cell>
        </row>
        <row r="6170">
          <cell r="C6170">
            <v>60</v>
          </cell>
          <cell r="F6170">
            <v>-12.66</v>
          </cell>
          <cell r="K6170">
            <v>0</v>
          </cell>
          <cell r="O6170">
            <v>-3.9</v>
          </cell>
          <cell r="U6170">
            <v>41760</v>
          </cell>
        </row>
        <row r="6171">
          <cell r="C6171">
            <v>70</v>
          </cell>
          <cell r="F6171">
            <v>-25</v>
          </cell>
          <cell r="K6171">
            <v>0</v>
          </cell>
          <cell r="O6171">
            <v>0</v>
          </cell>
          <cell r="U6171">
            <v>41760</v>
          </cell>
        </row>
        <row r="6172">
          <cell r="C6172">
            <v>0</v>
          </cell>
          <cell r="F6172">
            <v>-1767.29</v>
          </cell>
          <cell r="K6172">
            <v>-39.11</v>
          </cell>
          <cell r="O6172">
            <v>-487.41</v>
          </cell>
          <cell r="U6172">
            <v>41760</v>
          </cell>
        </row>
        <row r="6173">
          <cell r="C6173">
            <v>0</v>
          </cell>
          <cell r="F6173">
            <v>3293.03</v>
          </cell>
          <cell r="K6173">
            <v>0</v>
          </cell>
          <cell r="O6173">
            <v>1012.71</v>
          </cell>
          <cell r="U6173">
            <v>41760</v>
          </cell>
        </row>
        <row r="6174">
          <cell r="C6174">
            <v>0</v>
          </cell>
          <cell r="F6174">
            <v>8597975.3300000001</v>
          </cell>
          <cell r="K6174">
            <v>677629.92</v>
          </cell>
          <cell r="O6174">
            <v>2472381.67</v>
          </cell>
          <cell r="U6174">
            <v>41760</v>
          </cell>
        </row>
        <row r="6175">
          <cell r="C6175">
            <v>1</v>
          </cell>
          <cell r="F6175">
            <v>105726.06</v>
          </cell>
          <cell r="K6175">
            <v>8257.16</v>
          </cell>
          <cell r="O6175">
            <v>29696.7</v>
          </cell>
          <cell r="U6175">
            <v>41760</v>
          </cell>
        </row>
        <row r="6176">
          <cell r="C6176">
            <v>16</v>
          </cell>
          <cell r="F6176">
            <v>31.41</v>
          </cell>
          <cell r="K6176">
            <v>1.91</v>
          </cell>
          <cell r="O6176">
            <v>6.84</v>
          </cell>
          <cell r="U6176">
            <v>41760</v>
          </cell>
        </row>
        <row r="6177">
          <cell r="C6177">
            <v>60</v>
          </cell>
          <cell r="F6177">
            <v>121.75</v>
          </cell>
          <cell r="K6177">
            <v>10.09</v>
          </cell>
          <cell r="O6177">
            <v>36.06</v>
          </cell>
          <cell r="U6177">
            <v>41760</v>
          </cell>
        </row>
        <row r="6178">
          <cell r="C6178">
            <v>0</v>
          </cell>
          <cell r="F6178">
            <v>2109.9499999999998</v>
          </cell>
          <cell r="K6178">
            <v>52.71</v>
          </cell>
          <cell r="O6178">
            <v>594.87</v>
          </cell>
          <cell r="U6178">
            <v>41760</v>
          </cell>
        </row>
        <row r="6179">
          <cell r="C6179">
            <v>15</v>
          </cell>
          <cell r="F6179">
            <v>52.19</v>
          </cell>
          <cell r="K6179">
            <v>8.32</v>
          </cell>
          <cell r="O6179">
            <v>29.75</v>
          </cell>
          <cell r="U6179">
            <v>41760</v>
          </cell>
        </row>
        <row r="6180">
          <cell r="C6180">
            <v>15</v>
          </cell>
          <cell r="F6180">
            <v>5.48</v>
          </cell>
          <cell r="K6180">
            <v>0.32</v>
          </cell>
          <cell r="O6180">
            <v>1.1299999999999999</v>
          </cell>
          <cell r="U6180">
            <v>41760</v>
          </cell>
        </row>
        <row r="6181">
          <cell r="C6181">
            <v>15</v>
          </cell>
          <cell r="F6181">
            <v>337.77</v>
          </cell>
          <cell r="K6181">
            <v>53.89</v>
          </cell>
          <cell r="O6181">
            <v>192.51</v>
          </cell>
          <cell r="U6181">
            <v>41760</v>
          </cell>
        </row>
        <row r="6182">
          <cell r="C6182">
            <v>2</v>
          </cell>
          <cell r="F6182">
            <v>2628.6</v>
          </cell>
          <cell r="K6182">
            <v>134.44999999999999</v>
          </cell>
          <cell r="O6182">
            <v>480.35</v>
          </cell>
          <cell r="U6182">
            <v>41760</v>
          </cell>
        </row>
        <row r="6183">
          <cell r="C6183">
            <v>15</v>
          </cell>
          <cell r="F6183">
            <v>14561.69</v>
          </cell>
          <cell r="K6183">
            <v>811.85</v>
          </cell>
          <cell r="O6183">
            <v>2900.98</v>
          </cell>
          <cell r="U6183">
            <v>41760</v>
          </cell>
        </row>
        <row r="6184">
          <cell r="C6184">
            <v>15</v>
          </cell>
          <cell r="F6184">
            <v>1834.68</v>
          </cell>
          <cell r="K6184">
            <v>66.040000000000006</v>
          </cell>
          <cell r="O6184">
            <v>235.89</v>
          </cell>
          <cell r="U6184">
            <v>41760</v>
          </cell>
        </row>
        <row r="6185">
          <cell r="C6185">
            <v>15</v>
          </cell>
          <cell r="F6185">
            <v>-592.54</v>
          </cell>
          <cell r="K6185">
            <v>13.78</v>
          </cell>
          <cell r="O6185">
            <v>-6.67</v>
          </cell>
          <cell r="U6185">
            <v>41760</v>
          </cell>
        </row>
        <row r="6186">
          <cell r="C6186">
            <v>2</v>
          </cell>
          <cell r="F6186">
            <v>21.09</v>
          </cell>
          <cell r="K6186">
            <v>1.25</v>
          </cell>
          <cell r="O6186">
            <v>4.4800000000000004</v>
          </cell>
          <cell r="U6186">
            <v>41760</v>
          </cell>
        </row>
        <row r="6187">
          <cell r="C6187">
            <v>15</v>
          </cell>
          <cell r="F6187">
            <v>2323.83</v>
          </cell>
          <cell r="K6187">
            <v>107.76</v>
          </cell>
          <cell r="O6187">
            <v>385.23</v>
          </cell>
          <cell r="U6187">
            <v>41760</v>
          </cell>
        </row>
        <row r="6188">
          <cell r="C6188">
            <v>2</v>
          </cell>
          <cell r="F6188">
            <v>49.44</v>
          </cell>
          <cell r="K6188">
            <v>2.72</v>
          </cell>
          <cell r="O6188">
            <v>9.7100000000000009</v>
          </cell>
          <cell r="U6188">
            <v>41760</v>
          </cell>
        </row>
        <row r="6189">
          <cell r="C6189">
            <v>15</v>
          </cell>
          <cell r="F6189">
            <v>72882.8</v>
          </cell>
          <cell r="K6189">
            <v>5300.1</v>
          </cell>
          <cell r="O6189">
            <v>17419.38</v>
          </cell>
          <cell r="U6189">
            <v>41760</v>
          </cell>
        </row>
        <row r="6190">
          <cell r="C6190">
            <v>2</v>
          </cell>
          <cell r="F6190">
            <v>1442.1</v>
          </cell>
          <cell r="K6190">
            <v>25.78</v>
          </cell>
          <cell r="O6190">
            <v>92.12</v>
          </cell>
          <cell r="U6190">
            <v>41760</v>
          </cell>
        </row>
        <row r="6191">
          <cell r="C6191">
            <v>15</v>
          </cell>
          <cell r="F6191">
            <v>7481.9</v>
          </cell>
          <cell r="K6191">
            <v>190.72</v>
          </cell>
          <cell r="O6191">
            <v>681.55</v>
          </cell>
          <cell r="U6191">
            <v>41760</v>
          </cell>
        </row>
        <row r="6192">
          <cell r="C6192">
            <v>15</v>
          </cell>
          <cell r="F6192">
            <v>34.770000000000003</v>
          </cell>
          <cell r="K6192">
            <v>1.1200000000000001</v>
          </cell>
          <cell r="O6192">
            <v>4.01</v>
          </cell>
          <cell r="U6192">
            <v>41760</v>
          </cell>
        </row>
        <row r="6193">
          <cell r="C6193">
            <v>2</v>
          </cell>
          <cell r="F6193">
            <v>2018.22</v>
          </cell>
          <cell r="K6193">
            <v>43.46</v>
          </cell>
          <cell r="O6193">
            <v>155.24</v>
          </cell>
          <cell r="U6193">
            <v>41760</v>
          </cell>
        </row>
        <row r="6194">
          <cell r="C6194">
            <v>15</v>
          </cell>
          <cell r="F6194">
            <v>8574.4</v>
          </cell>
          <cell r="K6194">
            <v>315.76</v>
          </cell>
          <cell r="O6194">
            <v>1128.4000000000001</v>
          </cell>
          <cell r="U6194">
            <v>41760</v>
          </cell>
        </row>
        <row r="6195">
          <cell r="C6195">
            <v>15</v>
          </cell>
          <cell r="F6195">
            <v>3816.25</v>
          </cell>
          <cell r="K6195">
            <v>201.97</v>
          </cell>
          <cell r="O6195">
            <v>721.7</v>
          </cell>
          <cell r="U6195">
            <v>41760</v>
          </cell>
        </row>
        <row r="6196">
          <cell r="C6196">
            <v>15</v>
          </cell>
          <cell r="F6196">
            <v>109.67</v>
          </cell>
          <cell r="K6196">
            <v>14.41</v>
          </cell>
          <cell r="O6196">
            <v>51.48</v>
          </cell>
          <cell r="U6196">
            <v>41760</v>
          </cell>
        </row>
        <row r="6197">
          <cell r="C6197">
            <v>0</v>
          </cell>
          <cell r="F6197">
            <v>80.52</v>
          </cell>
          <cell r="K6197">
            <v>5.59</v>
          </cell>
          <cell r="O6197">
            <v>20.05</v>
          </cell>
          <cell r="U6197">
            <v>41760</v>
          </cell>
        </row>
        <row r="6198">
          <cell r="C6198">
            <v>2</v>
          </cell>
          <cell r="F6198">
            <v>279.99</v>
          </cell>
          <cell r="K6198">
            <v>25.69</v>
          </cell>
          <cell r="O6198">
            <v>97.45</v>
          </cell>
          <cell r="U6198">
            <v>41760</v>
          </cell>
        </row>
        <row r="6199">
          <cell r="C6199">
            <v>16</v>
          </cell>
          <cell r="F6199">
            <v>11.01</v>
          </cell>
          <cell r="K6199">
            <v>1.25</v>
          </cell>
          <cell r="O6199">
            <v>4.45</v>
          </cell>
          <cell r="U6199">
            <v>41760</v>
          </cell>
        </row>
        <row r="6200">
          <cell r="C6200">
            <v>2</v>
          </cell>
          <cell r="F6200">
            <v>98.35</v>
          </cell>
          <cell r="K6200">
            <v>6.21</v>
          </cell>
          <cell r="O6200">
            <v>22.19</v>
          </cell>
          <cell r="U6200">
            <v>41760</v>
          </cell>
        </row>
        <row r="6201">
          <cell r="C6201">
            <v>16</v>
          </cell>
          <cell r="F6201">
            <v>2071.0100000000002</v>
          </cell>
          <cell r="K6201">
            <v>132.86000000000001</v>
          </cell>
          <cell r="O6201">
            <v>474.77</v>
          </cell>
          <cell r="U6201">
            <v>41760</v>
          </cell>
        </row>
        <row r="6202">
          <cell r="C6202">
            <v>0</v>
          </cell>
          <cell r="F6202">
            <v>37.96</v>
          </cell>
          <cell r="K6202">
            <v>2.5099999999999998</v>
          </cell>
          <cell r="O6202">
            <v>9.01</v>
          </cell>
          <cell r="U6202">
            <v>41760</v>
          </cell>
        </row>
        <row r="6203">
          <cell r="C6203">
            <v>2</v>
          </cell>
          <cell r="F6203">
            <v>24.76</v>
          </cell>
          <cell r="K6203">
            <v>1.43</v>
          </cell>
          <cell r="O6203">
            <v>5.14</v>
          </cell>
          <cell r="U6203">
            <v>41760</v>
          </cell>
        </row>
        <row r="6204">
          <cell r="C6204">
            <v>15</v>
          </cell>
          <cell r="F6204">
            <v>41.34</v>
          </cell>
          <cell r="K6204">
            <v>3.63</v>
          </cell>
          <cell r="O6204">
            <v>13.02</v>
          </cell>
          <cell r="U6204">
            <v>41760</v>
          </cell>
        </row>
        <row r="6205">
          <cell r="C6205">
            <v>15</v>
          </cell>
          <cell r="F6205">
            <v>58.59</v>
          </cell>
          <cell r="K6205">
            <v>3.8</v>
          </cell>
          <cell r="O6205">
            <v>13.63</v>
          </cell>
          <cell r="U6205">
            <v>41760</v>
          </cell>
        </row>
        <row r="6206">
          <cell r="C6206">
            <v>0</v>
          </cell>
          <cell r="F6206">
            <v>22.1</v>
          </cell>
          <cell r="K6206">
            <v>1.37</v>
          </cell>
          <cell r="O6206">
            <v>4.92</v>
          </cell>
          <cell r="U6206">
            <v>41760</v>
          </cell>
        </row>
        <row r="6207">
          <cell r="C6207">
            <v>2</v>
          </cell>
          <cell r="F6207">
            <v>34.520000000000003</v>
          </cell>
          <cell r="K6207">
            <v>2.78</v>
          </cell>
          <cell r="O6207">
            <v>9.9499999999999993</v>
          </cell>
          <cell r="U6207">
            <v>41760</v>
          </cell>
        </row>
        <row r="6208">
          <cell r="C6208">
            <v>15</v>
          </cell>
          <cell r="F6208">
            <v>11.97</v>
          </cell>
          <cell r="K6208">
            <v>0.82</v>
          </cell>
          <cell r="O6208">
            <v>2.94</v>
          </cell>
          <cell r="U6208">
            <v>41760</v>
          </cell>
        </row>
        <row r="6209">
          <cell r="C6209">
            <v>16</v>
          </cell>
          <cell r="F6209">
            <v>12.98</v>
          </cell>
          <cell r="K6209">
            <v>0.98</v>
          </cell>
          <cell r="O6209">
            <v>3.52</v>
          </cell>
          <cell r="U6209">
            <v>41760</v>
          </cell>
        </row>
        <row r="6210">
          <cell r="C6210">
            <v>2</v>
          </cell>
          <cell r="F6210">
            <v>11.41</v>
          </cell>
          <cell r="K6210">
            <v>1.25</v>
          </cell>
          <cell r="O6210">
            <v>4.45</v>
          </cell>
          <cell r="U6210">
            <v>41760</v>
          </cell>
        </row>
        <row r="6211">
          <cell r="C6211">
            <v>15</v>
          </cell>
          <cell r="F6211">
            <v>63.99</v>
          </cell>
          <cell r="K6211">
            <v>4.4000000000000004</v>
          </cell>
          <cell r="O6211">
            <v>15.77</v>
          </cell>
          <cell r="U6211">
            <v>41760</v>
          </cell>
        </row>
        <row r="6212">
          <cell r="C6212">
            <v>15</v>
          </cell>
          <cell r="F6212">
            <v>2716.99</v>
          </cell>
          <cell r="K6212">
            <v>424.28</v>
          </cell>
          <cell r="O6212">
            <v>1531.95</v>
          </cell>
          <cell r="U6212">
            <v>41760</v>
          </cell>
        </row>
        <row r="6213">
          <cell r="C6213">
            <v>2</v>
          </cell>
          <cell r="F6213">
            <v>1.24</v>
          </cell>
          <cell r="K6213">
            <v>0.14000000000000001</v>
          </cell>
          <cell r="O6213">
            <v>0.5</v>
          </cell>
          <cell r="U6213">
            <v>41760</v>
          </cell>
        </row>
        <row r="6214">
          <cell r="C6214">
            <v>15</v>
          </cell>
          <cell r="F6214">
            <v>4425.7</v>
          </cell>
          <cell r="K6214">
            <v>489.71</v>
          </cell>
          <cell r="O6214">
            <v>1734.36</v>
          </cell>
          <cell r="U6214">
            <v>41760</v>
          </cell>
        </row>
        <row r="6215">
          <cell r="C6215">
            <v>98</v>
          </cell>
          <cell r="F6215">
            <v>-6886</v>
          </cell>
          <cell r="K6215">
            <v>0</v>
          </cell>
          <cell r="O6215">
            <v>0</v>
          </cell>
          <cell r="U6215">
            <v>41760</v>
          </cell>
        </row>
        <row r="6216">
          <cell r="C6216">
            <v>62</v>
          </cell>
          <cell r="F6216">
            <v>37455.54</v>
          </cell>
          <cell r="K6216">
            <v>5330.62</v>
          </cell>
          <cell r="O6216">
            <v>19049.02</v>
          </cell>
          <cell r="U6216">
            <v>41760</v>
          </cell>
        </row>
        <row r="6217">
          <cell r="C6217">
            <v>64</v>
          </cell>
          <cell r="F6217">
            <v>366750.71</v>
          </cell>
          <cell r="K6217">
            <v>52222.34</v>
          </cell>
          <cell r="O6217">
            <v>186617.09</v>
          </cell>
          <cell r="U6217">
            <v>41760</v>
          </cell>
        </row>
        <row r="6218">
          <cell r="C6218">
            <v>66</v>
          </cell>
          <cell r="F6218">
            <v>43500.4</v>
          </cell>
          <cell r="K6218">
            <v>6048.45</v>
          </cell>
          <cell r="O6218">
            <v>21614.21</v>
          </cell>
          <cell r="U6218">
            <v>41760</v>
          </cell>
        </row>
        <row r="6219">
          <cell r="C6219">
            <v>64</v>
          </cell>
          <cell r="F6219">
            <v>46922.37</v>
          </cell>
          <cell r="K6219">
            <v>5413.43</v>
          </cell>
          <cell r="O6219">
            <v>19344.939999999999</v>
          </cell>
          <cell r="U6219">
            <v>41760</v>
          </cell>
        </row>
        <row r="6220">
          <cell r="C6220">
            <v>62</v>
          </cell>
          <cell r="F6220">
            <v>64236.1</v>
          </cell>
          <cell r="K6220">
            <v>2922.91</v>
          </cell>
          <cell r="O6220">
            <v>10445.049999999999</v>
          </cell>
          <cell r="U6220">
            <v>41760</v>
          </cell>
        </row>
        <row r="6221">
          <cell r="C6221">
            <v>64</v>
          </cell>
          <cell r="F6221">
            <v>294193.28000000003</v>
          </cell>
          <cell r="K6221">
            <v>22615.87</v>
          </cell>
          <cell r="O6221">
            <v>80818.039999999994</v>
          </cell>
          <cell r="U6221">
            <v>41760</v>
          </cell>
        </row>
        <row r="6222">
          <cell r="C6222">
            <v>66</v>
          </cell>
          <cell r="F6222">
            <v>26594.799999999999</v>
          </cell>
          <cell r="K6222">
            <v>1798.25</v>
          </cell>
          <cell r="O6222">
            <v>6426.05</v>
          </cell>
          <cell r="U6222">
            <v>41760</v>
          </cell>
        </row>
        <row r="6223">
          <cell r="C6223">
            <v>64</v>
          </cell>
          <cell r="F6223">
            <v>51154.81</v>
          </cell>
          <cell r="K6223">
            <v>7252.2</v>
          </cell>
          <cell r="O6223">
            <v>25915.82</v>
          </cell>
          <cell r="U6223">
            <v>41760</v>
          </cell>
        </row>
        <row r="6224">
          <cell r="C6224">
            <v>66</v>
          </cell>
          <cell r="F6224">
            <v>75716.2</v>
          </cell>
          <cell r="K6224">
            <v>10760.2</v>
          </cell>
          <cell r="O6224">
            <v>38451.69</v>
          </cell>
          <cell r="U6224">
            <v>41760</v>
          </cell>
        </row>
        <row r="6225">
          <cell r="C6225">
            <v>64</v>
          </cell>
          <cell r="F6225">
            <v>59163.33</v>
          </cell>
          <cell r="K6225">
            <v>6652.04</v>
          </cell>
          <cell r="O6225">
            <v>23771.14</v>
          </cell>
          <cell r="U6225">
            <v>41760</v>
          </cell>
        </row>
        <row r="6226">
          <cell r="C6226">
            <v>64</v>
          </cell>
          <cell r="F6226">
            <v>52210.71</v>
          </cell>
          <cell r="K6226">
            <v>3216.87</v>
          </cell>
          <cell r="O6226">
            <v>11495.51</v>
          </cell>
          <cell r="U6226">
            <v>41760</v>
          </cell>
        </row>
        <row r="6227">
          <cell r="C6227">
            <v>66</v>
          </cell>
          <cell r="F6227">
            <v>49975.62</v>
          </cell>
          <cell r="K6227">
            <v>3865.85</v>
          </cell>
          <cell r="O6227">
            <v>13814.62</v>
          </cell>
          <cell r="U6227">
            <v>41760</v>
          </cell>
        </row>
        <row r="6228">
          <cell r="C6228">
            <v>64</v>
          </cell>
          <cell r="F6228">
            <v>21823.93</v>
          </cell>
          <cell r="K6228">
            <v>0</v>
          </cell>
          <cell r="O6228">
            <v>12675.83</v>
          </cell>
          <cell r="U6228">
            <v>41760</v>
          </cell>
        </row>
        <row r="6229">
          <cell r="C6229">
            <v>64</v>
          </cell>
          <cell r="F6229">
            <v>12673.43</v>
          </cell>
          <cell r="K6229">
            <v>0</v>
          </cell>
          <cell r="O6229">
            <v>7286.51</v>
          </cell>
          <cell r="U6229">
            <v>41760</v>
          </cell>
        </row>
        <row r="6230">
          <cell r="C6230">
            <v>15</v>
          </cell>
          <cell r="F6230">
            <v>71.17</v>
          </cell>
          <cell r="K6230">
            <v>11.35</v>
          </cell>
          <cell r="O6230">
            <v>40.57</v>
          </cell>
          <cell r="U6230">
            <v>41760</v>
          </cell>
        </row>
        <row r="6231">
          <cell r="C6231">
            <v>0</v>
          </cell>
          <cell r="F6231">
            <v>110.41</v>
          </cell>
          <cell r="K6231">
            <v>17.579999999999998</v>
          </cell>
          <cell r="O6231">
            <v>63</v>
          </cell>
          <cell r="U6231">
            <v>41760</v>
          </cell>
        </row>
        <row r="6232">
          <cell r="C6232">
            <v>2</v>
          </cell>
          <cell r="F6232">
            <v>442.87</v>
          </cell>
          <cell r="K6232">
            <v>70.61</v>
          </cell>
          <cell r="O6232">
            <v>252.46</v>
          </cell>
          <cell r="U6232">
            <v>41760</v>
          </cell>
        </row>
        <row r="6233">
          <cell r="C6233">
            <v>4</v>
          </cell>
          <cell r="F6233">
            <v>70.09</v>
          </cell>
          <cell r="K6233">
            <v>11.21</v>
          </cell>
          <cell r="O6233">
            <v>39.94</v>
          </cell>
          <cell r="U6233">
            <v>41760</v>
          </cell>
        </row>
        <row r="6234">
          <cell r="C6234">
            <v>15</v>
          </cell>
          <cell r="F6234">
            <v>108.07</v>
          </cell>
          <cell r="K6234">
            <v>17.239999999999998</v>
          </cell>
          <cell r="O6234">
            <v>61.62</v>
          </cell>
          <cell r="U6234">
            <v>41760</v>
          </cell>
        </row>
        <row r="6235">
          <cell r="C6235">
            <v>16</v>
          </cell>
          <cell r="F6235">
            <v>38.4</v>
          </cell>
          <cell r="K6235">
            <v>6.13</v>
          </cell>
          <cell r="O6235">
            <v>21.9</v>
          </cell>
          <cell r="U6235">
            <v>41760</v>
          </cell>
        </row>
        <row r="6236">
          <cell r="C6236">
            <v>2</v>
          </cell>
          <cell r="F6236">
            <v>121.75</v>
          </cell>
          <cell r="K6236">
            <v>19.399999999999999</v>
          </cell>
          <cell r="O6236">
            <v>69.430000000000007</v>
          </cell>
          <cell r="U6236">
            <v>41760</v>
          </cell>
        </row>
        <row r="6237">
          <cell r="C6237">
            <v>15</v>
          </cell>
          <cell r="F6237">
            <v>1796.19</v>
          </cell>
          <cell r="K6237">
            <v>286.44</v>
          </cell>
          <cell r="O6237">
            <v>1023.91</v>
          </cell>
          <cell r="U6237">
            <v>41760</v>
          </cell>
        </row>
        <row r="6238">
          <cell r="C6238">
            <v>66</v>
          </cell>
          <cell r="F6238">
            <v>100.69</v>
          </cell>
          <cell r="K6238">
            <v>0</v>
          </cell>
          <cell r="O6238">
            <v>0</v>
          </cell>
          <cell r="U6238">
            <v>41760</v>
          </cell>
        </row>
        <row r="6239">
          <cell r="C6239">
            <v>16</v>
          </cell>
          <cell r="F6239">
            <v>942.22</v>
          </cell>
          <cell r="K6239">
            <v>0</v>
          </cell>
          <cell r="O6239">
            <v>438.36</v>
          </cell>
          <cell r="U6239">
            <v>41760</v>
          </cell>
        </row>
        <row r="6240">
          <cell r="C6240">
            <v>68</v>
          </cell>
          <cell r="F6240">
            <v>14914.08</v>
          </cell>
          <cell r="K6240">
            <v>1581.01</v>
          </cell>
          <cell r="O6240">
            <v>5540.91</v>
          </cell>
          <cell r="U6240">
            <v>41791</v>
          </cell>
        </row>
        <row r="6241">
          <cell r="C6241">
            <v>62</v>
          </cell>
          <cell r="F6241">
            <v>45957.88</v>
          </cell>
          <cell r="K6241">
            <v>4989.87</v>
          </cell>
          <cell r="O6241">
            <v>17487.77</v>
          </cell>
          <cell r="U6241">
            <v>41791</v>
          </cell>
        </row>
        <row r="6242">
          <cell r="C6242">
            <v>64</v>
          </cell>
          <cell r="F6242">
            <v>9479.2199999999993</v>
          </cell>
          <cell r="K6242">
            <v>870.2</v>
          </cell>
          <cell r="O6242">
            <v>3049.77</v>
          </cell>
          <cell r="U6242">
            <v>41791</v>
          </cell>
        </row>
        <row r="6243">
          <cell r="C6243">
            <v>66</v>
          </cell>
          <cell r="F6243">
            <v>59049.279999999999</v>
          </cell>
          <cell r="K6243">
            <v>6261.99</v>
          </cell>
          <cell r="O6243">
            <v>21946.13</v>
          </cell>
          <cell r="U6243">
            <v>41791</v>
          </cell>
        </row>
        <row r="6244">
          <cell r="C6244">
            <v>62</v>
          </cell>
          <cell r="F6244">
            <v>1188.8</v>
          </cell>
          <cell r="K6244">
            <v>78.17</v>
          </cell>
          <cell r="O6244">
            <v>273.97000000000003</v>
          </cell>
          <cell r="U6244">
            <v>41791</v>
          </cell>
        </row>
        <row r="6245">
          <cell r="C6245">
            <v>67</v>
          </cell>
          <cell r="F6245">
            <v>11005.89</v>
          </cell>
          <cell r="K6245">
            <v>1081.3800000000001</v>
          </cell>
          <cell r="O6245">
            <v>3789.87</v>
          </cell>
          <cell r="U6245">
            <v>41791</v>
          </cell>
        </row>
        <row r="6246">
          <cell r="C6246">
            <v>62</v>
          </cell>
          <cell r="F6246">
            <v>923.42</v>
          </cell>
          <cell r="K6246">
            <v>84.8</v>
          </cell>
          <cell r="O6246">
            <v>297.18</v>
          </cell>
          <cell r="U6246">
            <v>41791</v>
          </cell>
        </row>
        <row r="6247">
          <cell r="C6247">
            <v>64</v>
          </cell>
          <cell r="F6247">
            <v>8866.67</v>
          </cell>
          <cell r="K6247">
            <v>1143.72</v>
          </cell>
          <cell r="O6247">
            <v>4008.33</v>
          </cell>
          <cell r="U6247">
            <v>41791</v>
          </cell>
        </row>
        <row r="6248">
          <cell r="C6248">
            <v>1</v>
          </cell>
          <cell r="F6248">
            <v>24766.63</v>
          </cell>
          <cell r="K6248">
            <v>2130.37</v>
          </cell>
          <cell r="O6248">
            <v>7466.14</v>
          </cell>
          <cell r="U6248">
            <v>41791</v>
          </cell>
        </row>
        <row r="6249">
          <cell r="C6249">
            <v>2</v>
          </cell>
          <cell r="F6249">
            <v>5441603.1699999999</v>
          </cell>
          <cell r="K6249">
            <v>481811.45</v>
          </cell>
          <cell r="O6249">
            <v>1688938.08</v>
          </cell>
          <cell r="U6249">
            <v>41791</v>
          </cell>
        </row>
        <row r="6250">
          <cell r="C6250">
            <v>4</v>
          </cell>
          <cell r="F6250">
            <v>305624.03999999998</v>
          </cell>
          <cell r="K6250">
            <v>26968.38</v>
          </cell>
          <cell r="O6250">
            <v>94494.45</v>
          </cell>
          <cell r="U6250">
            <v>41791</v>
          </cell>
        </row>
        <row r="6251">
          <cell r="C6251">
            <v>15</v>
          </cell>
          <cell r="F6251">
            <v>9126.4599999999991</v>
          </cell>
          <cell r="K6251">
            <v>748.51</v>
          </cell>
          <cell r="O6251">
            <v>2623.34</v>
          </cell>
          <cell r="U6251">
            <v>41791</v>
          </cell>
        </row>
        <row r="6252">
          <cell r="C6252">
            <v>16</v>
          </cell>
          <cell r="F6252">
            <v>462031.28</v>
          </cell>
          <cell r="K6252">
            <v>39215.589999999997</v>
          </cell>
          <cell r="O6252">
            <v>137543.85</v>
          </cell>
          <cell r="U6252">
            <v>41791</v>
          </cell>
        </row>
        <row r="6253">
          <cell r="C6253">
            <v>17</v>
          </cell>
          <cell r="F6253">
            <v>65.260000000000005</v>
          </cell>
          <cell r="K6253">
            <v>2.39</v>
          </cell>
          <cell r="O6253">
            <v>8.35</v>
          </cell>
          <cell r="U6253">
            <v>41791</v>
          </cell>
        </row>
        <row r="6254">
          <cell r="C6254">
            <v>18</v>
          </cell>
          <cell r="F6254">
            <v>34346.980000000003</v>
          </cell>
          <cell r="K6254">
            <v>3218.54</v>
          </cell>
          <cell r="O6254">
            <v>11258.26</v>
          </cell>
          <cell r="U6254">
            <v>41791</v>
          </cell>
        </row>
        <row r="6255">
          <cell r="C6255">
            <v>62</v>
          </cell>
          <cell r="F6255">
            <v>1135983.17</v>
          </cell>
          <cell r="K6255">
            <v>112906.2</v>
          </cell>
          <cell r="O6255">
            <v>395541.68</v>
          </cell>
          <cell r="U6255">
            <v>41791</v>
          </cell>
        </row>
        <row r="6256">
          <cell r="C6256">
            <v>64</v>
          </cell>
          <cell r="F6256">
            <v>192389.16</v>
          </cell>
          <cell r="K6256">
            <v>17780.82</v>
          </cell>
          <cell r="O6256">
            <v>62315.68</v>
          </cell>
          <cell r="U6256">
            <v>41791</v>
          </cell>
        </row>
        <row r="6257">
          <cell r="C6257">
            <v>66</v>
          </cell>
          <cell r="F6257">
            <v>418025.3</v>
          </cell>
          <cell r="K6257">
            <v>35181.35</v>
          </cell>
          <cell r="O6257">
            <v>122629.64</v>
          </cell>
          <cell r="U6257">
            <v>41791</v>
          </cell>
        </row>
        <row r="6258">
          <cell r="C6258">
            <v>68</v>
          </cell>
          <cell r="F6258">
            <v>12303.29</v>
          </cell>
          <cell r="K6258">
            <v>1393.35</v>
          </cell>
          <cell r="O6258">
            <v>4883.21</v>
          </cell>
          <cell r="U6258">
            <v>41791</v>
          </cell>
        </row>
        <row r="6259">
          <cell r="C6259">
            <v>92</v>
          </cell>
          <cell r="F6259">
            <v>-1240.08</v>
          </cell>
          <cell r="K6259">
            <v>0</v>
          </cell>
          <cell r="O6259">
            <v>0</v>
          </cell>
          <cell r="U6259">
            <v>41791</v>
          </cell>
        </row>
        <row r="6260">
          <cell r="C6260">
            <v>96</v>
          </cell>
          <cell r="F6260">
            <v>-350</v>
          </cell>
          <cell r="K6260">
            <v>0</v>
          </cell>
          <cell r="O6260">
            <v>0</v>
          </cell>
          <cell r="U6260">
            <v>41791</v>
          </cell>
        </row>
        <row r="6261">
          <cell r="C6261">
            <v>2</v>
          </cell>
          <cell r="F6261">
            <v>14465.07</v>
          </cell>
          <cell r="K6261">
            <v>412.82</v>
          </cell>
          <cell r="O6261">
            <v>1621.41</v>
          </cell>
          <cell r="U6261">
            <v>41791</v>
          </cell>
        </row>
        <row r="6262">
          <cell r="C6262">
            <v>4</v>
          </cell>
          <cell r="F6262">
            <v>979.65</v>
          </cell>
          <cell r="K6262">
            <v>29.15</v>
          </cell>
          <cell r="O6262">
            <v>102.18</v>
          </cell>
          <cell r="U6262">
            <v>41791</v>
          </cell>
        </row>
        <row r="6263">
          <cell r="C6263">
            <v>16</v>
          </cell>
          <cell r="F6263">
            <v>8544.44</v>
          </cell>
          <cell r="K6263">
            <v>262.08999999999997</v>
          </cell>
          <cell r="O6263">
            <v>918.45</v>
          </cell>
          <cell r="U6263">
            <v>41791</v>
          </cell>
        </row>
        <row r="6264">
          <cell r="C6264">
            <v>62</v>
          </cell>
          <cell r="F6264">
            <v>2524.58</v>
          </cell>
          <cell r="K6264">
            <v>78.61</v>
          </cell>
          <cell r="O6264">
            <v>275.48</v>
          </cell>
          <cell r="U6264">
            <v>41791</v>
          </cell>
        </row>
        <row r="6265">
          <cell r="C6265">
            <v>2</v>
          </cell>
          <cell r="F6265">
            <v>-16.239999999999998</v>
          </cell>
          <cell r="K6265">
            <v>-0.41</v>
          </cell>
          <cell r="O6265">
            <v>-7.72</v>
          </cell>
          <cell r="U6265">
            <v>41791</v>
          </cell>
        </row>
        <row r="6266">
          <cell r="C6266">
            <v>4</v>
          </cell>
          <cell r="F6266">
            <v>5971.94</v>
          </cell>
          <cell r="K6266">
            <v>490.96</v>
          </cell>
          <cell r="O6266">
            <v>1720.64</v>
          </cell>
          <cell r="U6266">
            <v>41791</v>
          </cell>
        </row>
        <row r="6267">
          <cell r="C6267">
            <v>62</v>
          </cell>
          <cell r="F6267">
            <v>4649.0600000000004</v>
          </cell>
          <cell r="K6267">
            <v>449.22</v>
          </cell>
          <cell r="O6267">
            <v>1574.38</v>
          </cell>
          <cell r="U6267">
            <v>41791</v>
          </cell>
        </row>
        <row r="6268">
          <cell r="C6268">
            <v>66</v>
          </cell>
          <cell r="F6268">
            <v>10417.049999999999</v>
          </cell>
          <cell r="K6268">
            <v>962.28</v>
          </cell>
          <cell r="O6268">
            <v>3372.47</v>
          </cell>
          <cell r="U6268">
            <v>41791</v>
          </cell>
        </row>
        <row r="6269">
          <cell r="C6269">
            <v>66</v>
          </cell>
          <cell r="F6269">
            <v>10664.32</v>
          </cell>
          <cell r="K6269">
            <v>1086.3699999999999</v>
          </cell>
          <cell r="O6269">
            <v>3807.36</v>
          </cell>
          <cell r="U6269">
            <v>41791</v>
          </cell>
        </row>
        <row r="6270">
          <cell r="C6270">
            <v>2</v>
          </cell>
          <cell r="F6270">
            <v>155331.6</v>
          </cell>
          <cell r="K6270">
            <v>15137.46</v>
          </cell>
          <cell r="O6270">
            <v>53377.99</v>
          </cell>
          <cell r="U6270">
            <v>41791</v>
          </cell>
        </row>
        <row r="6271">
          <cell r="C6271">
            <v>4</v>
          </cell>
          <cell r="F6271">
            <v>6405.68</v>
          </cell>
          <cell r="K6271">
            <v>514.30999999999995</v>
          </cell>
          <cell r="O6271">
            <v>1813.82</v>
          </cell>
          <cell r="U6271">
            <v>41791</v>
          </cell>
        </row>
        <row r="6272">
          <cell r="C6272">
            <v>16</v>
          </cell>
          <cell r="F6272">
            <v>1774.2</v>
          </cell>
          <cell r="K6272">
            <v>136.04</v>
          </cell>
          <cell r="O6272">
            <v>476.82</v>
          </cell>
          <cell r="U6272">
            <v>41791</v>
          </cell>
        </row>
        <row r="6273">
          <cell r="C6273">
            <v>62</v>
          </cell>
          <cell r="F6273">
            <v>40634.5</v>
          </cell>
          <cell r="K6273">
            <v>4045.18</v>
          </cell>
          <cell r="O6273">
            <v>14176.93</v>
          </cell>
          <cell r="U6273">
            <v>41791</v>
          </cell>
        </row>
        <row r="6274">
          <cell r="C6274">
            <v>64</v>
          </cell>
          <cell r="F6274">
            <v>16744.810000000001</v>
          </cell>
          <cell r="K6274">
            <v>1866.04</v>
          </cell>
          <cell r="O6274">
            <v>6539.85</v>
          </cell>
          <cell r="U6274">
            <v>41791</v>
          </cell>
        </row>
        <row r="6275">
          <cell r="C6275">
            <v>66</v>
          </cell>
          <cell r="F6275">
            <v>7404.57</v>
          </cell>
          <cell r="K6275">
            <v>663.48</v>
          </cell>
          <cell r="O6275">
            <v>2325.27</v>
          </cell>
          <cell r="U6275">
            <v>41791</v>
          </cell>
        </row>
        <row r="6276">
          <cell r="C6276">
            <v>2</v>
          </cell>
          <cell r="F6276">
            <v>69.45</v>
          </cell>
          <cell r="K6276">
            <v>1.57</v>
          </cell>
          <cell r="O6276">
            <v>5.49</v>
          </cell>
          <cell r="U6276">
            <v>41791</v>
          </cell>
        </row>
        <row r="6277">
          <cell r="C6277">
            <v>17</v>
          </cell>
          <cell r="F6277">
            <v>178.22</v>
          </cell>
          <cell r="K6277">
            <v>5.0199999999999996</v>
          </cell>
          <cell r="O6277">
            <v>17.579999999999998</v>
          </cell>
          <cell r="U6277">
            <v>41791</v>
          </cell>
        </row>
        <row r="6278">
          <cell r="C6278">
            <v>2</v>
          </cell>
          <cell r="F6278">
            <v>75261.45</v>
          </cell>
          <cell r="K6278">
            <v>5402.01</v>
          </cell>
          <cell r="O6278">
            <v>18932.95</v>
          </cell>
          <cell r="U6278">
            <v>41791</v>
          </cell>
        </row>
        <row r="6279">
          <cell r="C6279">
            <v>62</v>
          </cell>
          <cell r="F6279">
            <v>5015.46</v>
          </cell>
          <cell r="K6279">
            <v>380.96</v>
          </cell>
          <cell r="O6279">
            <v>1335.15</v>
          </cell>
          <cell r="U6279">
            <v>41791</v>
          </cell>
        </row>
        <row r="6280">
          <cell r="C6280">
            <v>2</v>
          </cell>
          <cell r="F6280">
            <v>79.33</v>
          </cell>
          <cell r="K6280">
            <v>1.88</v>
          </cell>
          <cell r="O6280">
            <v>6.59</v>
          </cell>
          <cell r="U6280">
            <v>41791</v>
          </cell>
        </row>
        <row r="6281">
          <cell r="C6281">
            <v>2</v>
          </cell>
          <cell r="F6281">
            <v>61751.59</v>
          </cell>
          <cell r="K6281">
            <v>4518.3</v>
          </cell>
          <cell r="O6281">
            <v>15835.23</v>
          </cell>
          <cell r="U6281">
            <v>41791</v>
          </cell>
        </row>
        <row r="6282">
          <cell r="C6282">
            <v>2</v>
          </cell>
          <cell r="F6282">
            <v>6659.09</v>
          </cell>
          <cell r="K6282">
            <v>326.01</v>
          </cell>
          <cell r="O6282">
            <v>1143.19</v>
          </cell>
          <cell r="U6282">
            <v>41791</v>
          </cell>
        </row>
        <row r="6283">
          <cell r="C6283">
            <v>62</v>
          </cell>
          <cell r="F6283">
            <v>2258.6799999999998</v>
          </cell>
          <cell r="K6283">
            <v>0</v>
          </cell>
          <cell r="O6283">
            <v>1063.8699999999999</v>
          </cell>
          <cell r="U6283">
            <v>41791</v>
          </cell>
        </row>
        <row r="6284">
          <cell r="C6284">
            <v>64</v>
          </cell>
          <cell r="F6284">
            <v>-1651.68</v>
          </cell>
          <cell r="K6284">
            <v>0</v>
          </cell>
          <cell r="O6284">
            <v>-1616.1</v>
          </cell>
          <cell r="U6284">
            <v>41791</v>
          </cell>
        </row>
        <row r="6285">
          <cell r="C6285">
            <v>62</v>
          </cell>
          <cell r="F6285">
            <v>855652.43</v>
          </cell>
          <cell r="K6285">
            <v>140546.4</v>
          </cell>
          <cell r="O6285">
            <v>492567.01</v>
          </cell>
          <cell r="U6285">
            <v>41791</v>
          </cell>
        </row>
        <row r="6286">
          <cell r="C6286">
            <v>64</v>
          </cell>
          <cell r="F6286">
            <v>942212.87</v>
          </cell>
          <cell r="K6286">
            <v>154850.44</v>
          </cell>
          <cell r="O6286">
            <v>542697.84</v>
          </cell>
          <cell r="U6286">
            <v>41791</v>
          </cell>
        </row>
        <row r="6287">
          <cell r="C6287">
            <v>66</v>
          </cell>
          <cell r="F6287">
            <v>72819.09</v>
          </cell>
          <cell r="K6287">
            <v>11929.95</v>
          </cell>
          <cell r="O6287">
            <v>41810.370000000003</v>
          </cell>
          <cell r="U6287">
            <v>41791</v>
          </cell>
        </row>
        <row r="6288">
          <cell r="C6288">
            <v>92</v>
          </cell>
          <cell r="F6288">
            <v>-585.39</v>
          </cell>
          <cell r="K6288">
            <v>0</v>
          </cell>
          <cell r="O6288">
            <v>0</v>
          </cell>
          <cell r="U6288">
            <v>41791</v>
          </cell>
        </row>
        <row r="6289">
          <cell r="C6289">
            <v>94</v>
          </cell>
          <cell r="F6289">
            <v>-17971.79</v>
          </cell>
          <cell r="K6289">
            <v>0</v>
          </cell>
          <cell r="O6289">
            <v>0</v>
          </cell>
          <cell r="U6289">
            <v>41791</v>
          </cell>
        </row>
        <row r="6290">
          <cell r="C6290">
            <v>96</v>
          </cell>
          <cell r="F6290">
            <v>-291.67</v>
          </cell>
          <cell r="K6290">
            <v>0</v>
          </cell>
          <cell r="O6290">
            <v>0</v>
          </cell>
          <cell r="U6290">
            <v>41791</v>
          </cell>
        </row>
        <row r="6291">
          <cell r="C6291">
            <v>98</v>
          </cell>
          <cell r="F6291">
            <v>-5628.71</v>
          </cell>
          <cell r="K6291">
            <v>0</v>
          </cell>
          <cell r="O6291">
            <v>0</v>
          </cell>
          <cell r="U6291">
            <v>41791</v>
          </cell>
        </row>
        <row r="6292">
          <cell r="C6292">
            <v>64</v>
          </cell>
          <cell r="F6292">
            <v>88729.72</v>
          </cell>
          <cell r="K6292">
            <v>9561.89</v>
          </cell>
          <cell r="O6292">
            <v>33511.15</v>
          </cell>
          <cell r="U6292">
            <v>41791</v>
          </cell>
        </row>
        <row r="6293">
          <cell r="C6293">
            <v>2</v>
          </cell>
          <cell r="F6293">
            <v>26382.720000000001</v>
          </cell>
          <cell r="K6293">
            <v>2492.17</v>
          </cell>
          <cell r="O6293">
            <v>8734.19</v>
          </cell>
          <cell r="U6293">
            <v>41791</v>
          </cell>
        </row>
        <row r="6294">
          <cell r="C6294">
            <v>16</v>
          </cell>
          <cell r="F6294">
            <v>15</v>
          </cell>
          <cell r="K6294">
            <v>0</v>
          </cell>
          <cell r="O6294">
            <v>0</v>
          </cell>
          <cell r="U6294">
            <v>41791</v>
          </cell>
        </row>
        <row r="6295">
          <cell r="C6295">
            <v>62</v>
          </cell>
          <cell r="F6295">
            <v>1068133.56</v>
          </cell>
          <cell r="K6295">
            <v>61399.83</v>
          </cell>
          <cell r="O6295">
            <v>215185.36</v>
          </cell>
          <cell r="U6295">
            <v>41791</v>
          </cell>
        </row>
        <row r="6296">
          <cell r="C6296">
            <v>64</v>
          </cell>
          <cell r="F6296">
            <v>1240230.67</v>
          </cell>
          <cell r="K6296">
            <v>68984.12</v>
          </cell>
          <cell r="O6296">
            <v>241765.63</v>
          </cell>
          <cell r="U6296">
            <v>41791</v>
          </cell>
        </row>
        <row r="6297">
          <cell r="C6297">
            <v>66</v>
          </cell>
          <cell r="F6297">
            <v>150081.59</v>
          </cell>
          <cell r="K6297">
            <v>6401.2</v>
          </cell>
          <cell r="O6297">
            <v>22434</v>
          </cell>
          <cell r="U6297">
            <v>41791</v>
          </cell>
        </row>
        <row r="6298">
          <cell r="C6298">
            <v>62</v>
          </cell>
          <cell r="F6298">
            <v>8692.8700000000008</v>
          </cell>
          <cell r="K6298">
            <v>1413.33</v>
          </cell>
          <cell r="O6298">
            <v>4953.25</v>
          </cell>
          <cell r="U6298">
            <v>41791</v>
          </cell>
        </row>
        <row r="6299">
          <cell r="C6299">
            <v>64</v>
          </cell>
          <cell r="F6299">
            <v>79841.84</v>
          </cell>
          <cell r="K6299">
            <v>12893.67</v>
          </cell>
          <cell r="O6299">
            <v>45187.89</v>
          </cell>
          <cell r="U6299">
            <v>41791</v>
          </cell>
        </row>
        <row r="6300">
          <cell r="C6300">
            <v>66</v>
          </cell>
          <cell r="F6300">
            <v>4961.42</v>
          </cell>
          <cell r="K6300">
            <v>815.82</v>
          </cell>
          <cell r="O6300">
            <v>2859.16</v>
          </cell>
          <cell r="U6300">
            <v>41791</v>
          </cell>
        </row>
        <row r="6301">
          <cell r="C6301">
            <v>62</v>
          </cell>
          <cell r="F6301">
            <v>11770.39</v>
          </cell>
          <cell r="K6301">
            <v>614.12</v>
          </cell>
          <cell r="O6301">
            <v>2152.29</v>
          </cell>
          <cell r="U6301">
            <v>41791</v>
          </cell>
        </row>
        <row r="6302">
          <cell r="C6302">
            <v>64</v>
          </cell>
          <cell r="F6302">
            <v>72381.039999999994</v>
          </cell>
          <cell r="K6302">
            <v>4087.78</v>
          </cell>
          <cell r="O6302">
            <v>14326.24</v>
          </cell>
          <cell r="U6302">
            <v>41791</v>
          </cell>
        </row>
        <row r="6303">
          <cell r="C6303">
            <v>66</v>
          </cell>
          <cell r="F6303">
            <v>10614.66</v>
          </cell>
          <cell r="K6303">
            <v>371.94</v>
          </cell>
          <cell r="O6303">
            <v>1303.54</v>
          </cell>
          <cell r="U6303">
            <v>41791</v>
          </cell>
        </row>
        <row r="6304">
          <cell r="C6304">
            <v>64</v>
          </cell>
          <cell r="F6304">
            <v>16002.23</v>
          </cell>
          <cell r="K6304">
            <v>2613.98</v>
          </cell>
          <cell r="O6304">
            <v>9161.09</v>
          </cell>
          <cell r="U6304">
            <v>41791</v>
          </cell>
        </row>
        <row r="6305">
          <cell r="C6305">
            <v>66</v>
          </cell>
          <cell r="F6305">
            <v>5584.54</v>
          </cell>
          <cell r="K6305">
            <v>918.28</v>
          </cell>
          <cell r="O6305">
            <v>3218.25</v>
          </cell>
          <cell r="U6305">
            <v>41791</v>
          </cell>
        </row>
        <row r="6306">
          <cell r="C6306">
            <v>64</v>
          </cell>
          <cell r="F6306">
            <v>34691.89</v>
          </cell>
          <cell r="K6306">
            <v>1613.38</v>
          </cell>
          <cell r="O6306">
            <v>5654.34</v>
          </cell>
          <cell r="U6306">
            <v>41791</v>
          </cell>
        </row>
        <row r="6307">
          <cell r="C6307">
            <v>66</v>
          </cell>
          <cell r="F6307">
            <v>10314.19</v>
          </cell>
          <cell r="K6307">
            <v>448.84</v>
          </cell>
          <cell r="O6307">
            <v>1573.03</v>
          </cell>
          <cell r="U6307">
            <v>41791</v>
          </cell>
        </row>
        <row r="6308">
          <cell r="C6308">
            <v>62</v>
          </cell>
          <cell r="F6308">
            <v>591529.4</v>
          </cell>
          <cell r="K6308">
            <v>97100.52</v>
          </cell>
          <cell r="O6308">
            <v>340304.08</v>
          </cell>
          <cell r="U6308">
            <v>41791</v>
          </cell>
        </row>
        <row r="6309">
          <cell r="C6309">
            <v>64</v>
          </cell>
          <cell r="F6309">
            <v>527429.55000000005</v>
          </cell>
          <cell r="K6309">
            <v>89554.64</v>
          </cell>
          <cell r="O6309">
            <v>313695.37</v>
          </cell>
          <cell r="U6309">
            <v>41791</v>
          </cell>
        </row>
        <row r="6310">
          <cell r="C6310">
            <v>66</v>
          </cell>
          <cell r="F6310">
            <v>229001.77</v>
          </cell>
          <cell r="K6310">
            <v>36935.449999999997</v>
          </cell>
          <cell r="O6310">
            <v>129446.09</v>
          </cell>
          <cell r="U6310">
            <v>41791</v>
          </cell>
        </row>
        <row r="6311">
          <cell r="C6311">
            <v>67</v>
          </cell>
          <cell r="F6311">
            <v>11088.25</v>
          </cell>
          <cell r="K6311">
            <v>1709.39</v>
          </cell>
          <cell r="O6311">
            <v>5990.83</v>
          </cell>
          <cell r="U6311">
            <v>41791</v>
          </cell>
        </row>
        <row r="6312">
          <cell r="C6312">
            <v>68</v>
          </cell>
          <cell r="F6312">
            <v>28125.71</v>
          </cell>
          <cell r="K6312">
            <v>4624.7700000000004</v>
          </cell>
          <cell r="O6312">
            <v>16208.24</v>
          </cell>
          <cell r="U6312">
            <v>41791</v>
          </cell>
        </row>
        <row r="6313">
          <cell r="C6313">
            <v>94</v>
          </cell>
          <cell r="F6313">
            <v>-8391.81</v>
          </cell>
          <cell r="K6313">
            <v>0</v>
          </cell>
          <cell r="O6313">
            <v>0</v>
          </cell>
          <cell r="U6313">
            <v>41791</v>
          </cell>
        </row>
        <row r="6314">
          <cell r="C6314">
            <v>62</v>
          </cell>
          <cell r="F6314">
            <v>652654.81999999995</v>
          </cell>
          <cell r="K6314">
            <v>39465.35</v>
          </cell>
          <cell r="O6314">
            <v>138312.57</v>
          </cell>
          <cell r="U6314">
            <v>41791</v>
          </cell>
        </row>
        <row r="6315">
          <cell r="C6315">
            <v>64</v>
          </cell>
          <cell r="F6315">
            <v>625319.61</v>
          </cell>
          <cell r="K6315">
            <v>37670.68</v>
          </cell>
          <cell r="O6315">
            <v>132022.81</v>
          </cell>
          <cell r="U6315">
            <v>41791</v>
          </cell>
        </row>
        <row r="6316">
          <cell r="C6316">
            <v>66</v>
          </cell>
          <cell r="F6316">
            <v>221732.5</v>
          </cell>
          <cell r="K6316">
            <v>11997.44</v>
          </cell>
          <cell r="O6316">
            <v>42046.9</v>
          </cell>
          <cell r="U6316">
            <v>41791</v>
          </cell>
        </row>
        <row r="6317">
          <cell r="C6317">
            <v>67</v>
          </cell>
          <cell r="F6317">
            <v>-94.22</v>
          </cell>
          <cell r="K6317">
            <v>7.52</v>
          </cell>
          <cell r="O6317">
            <v>26.34</v>
          </cell>
          <cell r="U6317">
            <v>41791</v>
          </cell>
        </row>
        <row r="6318">
          <cell r="C6318">
            <v>68</v>
          </cell>
          <cell r="F6318">
            <v>35132.68</v>
          </cell>
          <cell r="K6318">
            <v>2194.2600000000002</v>
          </cell>
          <cell r="O6318">
            <v>7690.12</v>
          </cell>
          <cell r="U6318">
            <v>41791</v>
          </cell>
        </row>
        <row r="6319">
          <cell r="C6319">
            <v>64</v>
          </cell>
          <cell r="F6319">
            <v>16662.47</v>
          </cell>
          <cell r="K6319">
            <v>2695.6</v>
          </cell>
          <cell r="O6319">
            <v>9632.74</v>
          </cell>
          <cell r="U6319">
            <v>41791</v>
          </cell>
        </row>
        <row r="6320">
          <cell r="C6320">
            <v>64</v>
          </cell>
          <cell r="F6320">
            <v>22506.23</v>
          </cell>
          <cell r="K6320">
            <v>1225.0899999999999</v>
          </cell>
          <cell r="O6320">
            <v>4377.8900000000003</v>
          </cell>
          <cell r="U6320">
            <v>41791</v>
          </cell>
        </row>
        <row r="6321">
          <cell r="C6321">
            <v>64</v>
          </cell>
          <cell r="F6321">
            <v>19085.86</v>
          </cell>
          <cell r="K6321">
            <v>0</v>
          </cell>
          <cell r="O6321">
            <v>9656.69</v>
          </cell>
          <cell r="U6321">
            <v>41791</v>
          </cell>
        </row>
        <row r="6322">
          <cell r="C6322">
            <v>2</v>
          </cell>
          <cell r="F6322">
            <v>-159.72999999999999</v>
          </cell>
          <cell r="K6322">
            <v>-14.87</v>
          </cell>
          <cell r="O6322">
            <v>-60.58</v>
          </cell>
          <cell r="U6322">
            <v>41791</v>
          </cell>
        </row>
        <row r="6323">
          <cell r="C6323">
            <v>66</v>
          </cell>
          <cell r="F6323">
            <v>-998.72</v>
          </cell>
          <cell r="K6323">
            <v>0</v>
          </cell>
          <cell r="O6323">
            <v>-373.92</v>
          </cell>
          <cell r="U6323">
            <v>41791</v>
          </cell>
        </row>
        <row r="6324">
          <cell r="C6324">
            <v>4</v>
          </cell>
          <cell r="F6324">
            <v>9.24</v>
          </cell>
          <cell r="K6324">
            <v>0.71</v>
          </cell>
          <cell r="O6324">
            <v>2.4700000000000002</v>
          </cell>
          <cell r="U6324">
            <v>41791</v>
          </cell>
        </row>
        <row r="6325">
          <cell r="C6325">
            <v>16</v>
          </cell>
          <cell r="F6325">
            <v>105.22</v>
          </cell>
          <cell r="K6325">
            <v>7.31</v>
          </cell>
          <cell r="O6325">
            <v>25.5</v>
          </cell>
          <cell r="U6325">
            <v>41791</v>
          </cell>
        </row>
        <row r="6326">
          <cell r="C6326">
            <v>1</v>
          </cell>
          <cell r="F6326">
            <v>78.89</v>
          </cell>
          <cell r="K6326">
            <v>6.84</v>
          </cell>
          <cell r="O6326">
            <v>23.97</v>
          </cell>
          <cell r="U6326">
            <v>41791</v>
          </cell>
        </row>
        <row r="6327">
          <cell r="C6327">
            <v>2</v>
          </cell>
          <cell r="F6327">
            <v>45610.43</v>
          </cell>
          <cell r="K6327">
            <v>3953.3</v>
          </cell>
          <cell r="O6327">
            <v>13854.53</v>
          </cell>
          <cell r="U6327">
            <v>41791</v>
          </cell>
        </row>
        <row r="6328">
          <cell r="C6328">
            <v>15</v>
          </cell>
          <cell r="F6328">
            <v>3</v>
          </cell>
          <cell r="K6328">
            <v>0.01</v>
          </cell>
          <cell r="O6328">
            <v>0</v>
          </cell>
          <cell r="U6328">
            <v>41791</v>
          </cell>
        </row>
        <row r="6329">
          <cell r="C6329">
            <v>16</v>
          </cell>
          <cell r="F6329">
            <v>1441.44</v>
          </cell>
          <cell r="K6329">
            <v>116.48</v>
          </cell>
          <cell r="O6329">
            <v>407</v>
          </cell>
          <cell r="U6329">
            <v>41791</v>
          </cell>
        </row>
        <row r="6330">
          <cell r="C6330">
            <v>2</v>
          </cell>
          <cell r="F6330">
            <v>227.24</v>
          </cell>
          <cell r="K6330">
            <v>0</v>
          </cell>
          <cell r="O6330">
            <v>0</v>
          </cell>
          <cell r="U6330">
            <v>41791</v>
          </cell>
        </row>
        <row r="6331">
          <cell r="C6331">
            <v>62</v>
          </cell>
          <cell r="F6331">
            <v>1546.08</v>
          </cell>
          <cell r="K6331">
            <v>0</v>
          </cell>
          <cell r="O6331">
            <v>0</v>
          </cell>
          <cell r="U6331">
            <v>41791</v>
          </cell>
        </row>
        <row r="6332">
          <cell r="C6332">
            <v>64</v>
          </cell>
          <cell r="F6332">
            <v>247.19</v>
          </cell>
          <cell r="K6332">
            <v>0</v>
          </cell>
          <cell r="O6332">
            <v>0</v>
          </cell>
          <cell r="U6332">
            <v>41791</v>
          </cell>
        </row>
        <row r="6333">
          <cell r="C6333">
            <v>66</v>
          </cell>
          <cell r="F6333">
            <v>87.12</v>
          </cell>
          <cell r="K6333">
            <v>0</v>
          </cell>
          <cell r="O6333">
            <v>0</v>
          </cell>
          <cell r="U6333">
            <v>41791</v>
          </cell>
        </row>
        <row r="6334">
          <cell r="C6334">
            <v>2</v>
          </cell>
          <cell r="F6334">
            <v>39</v>
          </cell>
          <cell r="K6334">
            <v>0</v>
          </cell>
          <cell r="O6334">
            <v>0</v>
          </cell>
          <cell r="U6334">
            <v>41791</v>
          </cell>
        </row>
        <row r="6335">
          <cell r="C6335">
            <v>4</v>
          </cell>
          <cell r="F6335">
            <v>500</v>
          </cell>
          <cell r="K6335">
            <v>0</v>
          </cell>
          <cell r="O6335">
            <v>0</v>
          </cell>
          <cell r="U6335">
            <v>41791</v>
          </cell>
        </row>
        <row r="6336">
          <cell r="C6336">
            <v>62</v>
          </cell>
          <cell r="F6336">
            <v>78</v>
          </cell>
          <cell r="K6336">
            <v>0</v>
          </cell>
          <cell r="O6336">
            <v>0</v>
          </cell>
          <cell r="U6336">
            <v>41791</v>
          </cell>
        </row>
        <row r="6337">
          <cell r="C6337">
            <v>64</v>
          </cell>
          <cell r="F6337">
            <v>52</v>
          </cell>
          <cell r="K6337">
            <v>0</v>
          </cell>
          <cell r="O6337">
            <v>0</v>
          </cell>
          <cell r="U6337">
            <v>41791</v>
          </cell>
        </row>
        <row r="6338">
          <cell r="C6338">
            <v>66</v>
          </cell>
          <cell r="F6338">
            <v>65</v>
          </cell>
          <cell r="K6338">
            <v>0</v>
          </cell>
          <cell r="O6338">
            <v>0</v>
          </cell>
          <cell r="U6338">
            <v>41791</v>
          </cell>
        </row>
        <row r="6339">
          <cell r="C6339">
            <v>62</v>
          </cell>
          <cell r="F6339">
            <v>12985.88</v>
          </cell>
          <cell r="K6339">
            <v>0</v>
          </cell>
          <cell r="O6339">
            <v>0</v>
          </cell>
          <cell r="U6339">
            <v>41791</v>
          </cell>
        </row>
        <row r="6340">
          <cell r="C6340">
            <v>64</v>
          </cell>
          <cell r="F6340">
            <v>3250</v>
          </cell>
          <cell r="K6340">
            <v>0</v>
          </cell>
          <cell r="O6340">
            <v>0</v>
          </cell>
          <cell r="U6340">
            <v>41791</v>
          </cell>
        </row>
        <row r="6341">
          <cell r="C6341">
            <v>66</v>
          </cell>
          <cell r="F6341">
            <v>13806</v>
          </cell>
          <cell r="K6341">
            <v>0</v>
          </cell>
          <cell r="O6341">
            <v>0</v>
          </cell>
          <cell r="U6341">
            <v>41791</v>
          </cell>
        </row>
        <row r="6342">
          <cell r="C6342">
            <v>1</v>
          </cell>
          <cell r="F6342">
            <v>21.18</v>
          </cell>
          <cell r="K6342">
            <v>1.28</v>
          </cell>
          <cell r="O6342">
            <v>4.4800000000000004</v>
          </cell>
          <cell r="U6342">
            <v>41791</v>
          </cell>
        </row>
        <row r="6343">
          <cell r="C6343">
            <v>2</v>
          </cell>
          <cell r="F6343">
            <v>296.52</v>
          </cell>
          <cell r="K6343">
            <v>17.920000000000002</v>
          </cell>
          <cell r="O6343">
            <v>62.72</v>
          </cell>
          <cell r="U6343">
            <v>41791</v>
          </cell>
        </row>
        <row r="6344">
          <cell r="C6344">
            <v>16</v>
          </cell>
          <cell r="F6344">
            <v>465.96</v>
          </cell>
          <cell r="K6344">
            <v>28.16</v>
          </cell>
          <cell r="O6344">
            <v>98.56</v>
          </cell>
          <cell r="U6344">
            <v>41791</v>
          </cell>
        </row>
        <row r="6345">
          <cell r="C6345">
            <v>0</v>
          </cell>
          <cell r="F6345">
            <v>1390.51</v>
          </cell>
          <cell r="K6345">
            <v>52.47</v>
          </cell>
          <cell r="O6345">
            <v>186.2</v>
          </cell>
          <cell r="U6345">
            <v>41791</v>
          </cell>
        </row>
        <row r="6346">
          <cell r="C6346">
            <v>1</v>
          </cell>
          <cell r="F6346">
            <v>120.04</v>
          </cell>
          <cell r="K6346">
            <v>4.03</v>
          </cell>
          <cell r="O6346">
            <v>14.3</v>
          </cell>
          <cell r="U6346">
            <v>41791</v>
          </cell>
        </row>
        <row r="6347">
          <cell r="C6347">
            <v>2</v>
          </cell>
          <cell r="F6347">
            <v>296.91000000000003</v>
          </cell>
          <cell r="K6347">
            <v>10.54</v>
          </cell>
          <cell r="O6347">
            <v>37.4</v>
          </cell>
          <cell r="U6347">
            <v>41791</v>
          </cell>
        </row>
        <row r="6348">
          <cell r="C6348">
            <v>4</v>
          </cell>
          <cell r="F6348">
            <v>8.1300000000000008</v>
          </cell>
          <cell r="K6348">
            <v>0.31</v>
          </cell>
          <cell r="O6348">
            <v>1.1000000000000001</v>
          </cell>
          <cell r="U6348">
            <v>41791</v>
          </cell>
        </row>
        <row r="6349">
          <cell r="C6349">
            <v>16</v>
          </cell>
          <cell r="F6349">
            <v>19.13</v>
          </cell>
          <cell r="K6349">
            <v>0.62</v>
          </cell>
          <cell r="O6349">
            <v>2.2000000000000002</v>
          </cell>
          <cell r="U6349">
            <v>41791</v>
          </cell>
        </row>
        <row r="6350">
          <cell r="C6350">
            <v>0</v>
          </cell>
          <cell r="F6350">
            <v>11.56</v>
          </cell>
          <cell r="K6350">
            <v>0.32</v>
          </cell>
          <cell r="O6350">
            <v>1.1299999999999999</v>
          </cell>
          <cell r="U6350">
            <v>41791</v>
          </cell>
        </row>
        <row r="6351">
          <cell r="C6351">
            <v>1</v>
          </cell>
          <cell r="F6351">
            <v>1051.72</v>
          </cell>
          <cell r="K6351">
            <v>32.799999999999997</v>
          </cell>
          <cell r="O6351">
            <v>115.11</v>
          </cell>
          <cell r="U6351">
            <v>41791</v>
          </cell>
        </row>
        <row r="6352">
          <cell r="C6352">
            <v>2</v>
          </cell>
          <cell r="F6352">
            <v>573.73</v>
          </cell>
          <cell r="K6352">
            <v>21.04</v>
          </cell>
          <cell r="O6352">
            <v>73.39</v>
          </cell>
          <cell r="U6352">
            <v>41791</v>
          </cell>
        </row>
        <row r="6353">
          <cell r="C6353">
            <v>15</v>
          </cell>
          <cell r="F6353">
            <v>92.66</v>
          </cell>
          <cell r="K6353">
            <v>6.16</v>
          </cell>
          <cell r="O6353">
            <v>21.59</v>
          </cell>
          <cell r="U6353">
            <v>41791</v>
          </cell>
        </row>
        <row r="6354">
          <cell r="C6354">
            <v>15</v>
          </cell>
          <cell r="F6354">
            <v>693.29</v>
          </cell>
          <cell r="K6354">
            <v>24.59</v>
          </cell>
          <cell r="O6354">
            <v>86.19</v>
          </cell>
          <cell r="U6354">
            <v>41791</v>
          </cell>
        </row>
        <row r="6355">
          <cell r="C6355">
            <v>15</v>
          </cell>
          <cell r="F6355">
            <v>4768.97</v>
          </cell>
          <cell r="K6355">
            <v>231.94</v>
          </cell>
          <cell r="O6355">
            <v>812.85</v>
          </cell>
          <cell r="U6355">
            <v>41791</v>
          </cell>
        </row>
        <row r="6356">
          <cell r="C6356">
            <v>15</v>
          </cell>
          <cell r="F6356">
            <v>37.409999999999997</v>
          </cell>
          <cell r="K6356">
            <v>2.57</v>
          </cell>
          <cell r="O6356">
            <v>9.01</v>
          </cell>
          <cell r="U6356">
            <v>41791</v>
          </cell>
        </row>
        <row r="6357">
          <cell r="C6357">
            <v>0</v>
          </cell>
          <cell r="F6357">
            <v>561.07000000000005</v>
          </cell>
          <cell r="K6357">
            <v>39.32</v>
          </cell>
          <cell r="O6357">
            <v>138.06</v>
          </cell>
          <cell r="U6357">
            <v>41791</v>
          </cell>
        </row>
        <row r="6358">
          <cell r="C6358">
            <v>1</v>
          </cell>
          <cell r="F6358">
            <v>483.06</v>
          </cell>
          <cell r="K6358">
            <v>34</v>
          </cell>
          <cell r="O6358">
            <v>119.06</v>
          </cell>
          <cell r="U6358">
            <v>41791</v>
          </cell>
        </row>
        <row r="6359">
          <cell r="C6359">
            <v>2</v>
          </cell>
          <cell r="F6359">
            <v>14000.04</v>
          </cell>
          <cell r="K6359">
            <v>1024.72</v>
          </cell>
          <cell r="O6359">
            <v>3591.65</v>
          </cell>
          <cell r="U6359">
            <v>41791</v>
          </cell>
        </row>
        <row r="6360">
          <cell r="C6360">
            <v>4</v>
          </cell>
          <cell r="F6360">
            <v>798.54</v>
          </cell>
          <cell r="K6360">
            <v>61.08</v>
          </cell>
          <cell r="O6360">
            <v>214.2</v>
          </cell>
          <cell r="U6360">
            <v>41791</v>
          </cell>
        </row>
        <row r="6361">
          <cell r="C6361">
            <v>15</v>
          </cell>
          <cell r="F6361">
            <v>13.11</v>
          </cell>
          <cell r="K6361">
            <v>0.67</v>
          </cell>
          <cell r="O6361">
            <v>2.33</v>
          </cell>
          <cell r="U6361">
            <v>41791</v>
          </cell>
        </row>
        <row r="6362">
          <cell r="C6362">
            <v>16</v>
          </cell>
          <cell r="F6362">
            <v>3643.07</v>
          </cell>
          <cell r="K6362">
            <v>268.99</v>
          </cell>
          <cell r="O6362">
            <v>942.88</v>
          </cell>
          <cell r="U6362">
            <v>41791</v>
          </cell>
        </row>
        <row r="6363">
          <cell r="C6363">
            <v>17</v>
          </cell>
          <cell r="F6363">
            <v>42.98</v>
          </cell>
          <cell r="K6363">
            <v>2.64</v>
          </cell>
          <cell r="O6363">
            <v>9.2200000000000006</v>
          </cell>
          <cell r="U6363">
            <v>41791</v>
          </cell>
        </row>
        <row r="6364">
          <cell r="C6364">
            <v>18</v>
          </cell>
          <cell r="F6364">
            <v>102.72</v>
          </cell>
          <cell r="K6364">
            <v>6.58</v>
          </cell>
          <cell r="O6364">
            <v>23</v>
          </cell>
          <cell r="U6364">
            <v>41791</v>
          </cell>
        </row>
        <row r="6365">
          <cell r="C6365">
            <v>0</v>
          </cell>
          <cell r="F6365">
            <v>9420.99</v>
          </cell>
          <cell r="K6365">
            <v>452.57</v>
          </cell>
          <cell r="O6365">
            <v>1586.51</v>
          </cell>
          <cell r="U6365">
            <v>41791</v>
          </cell>
        </row>
        <row r="6366">
          <cell r="C6366">
            <v>1</v>
          </cell>
          <cell r="F6366">
            <v>4437.6099999999997</v>
          </cell>
          <cell r="K6366">
            <v>182.54</v>
          </cell>
          <cell r="O6366">
            <v>639.71</v>
          </cell>
          <cell r="U6366">
            <v>41791</v>
          </cell>
        </row>
        <row r="6367">
          <cell r="C6367">
            <v>2</v>
          </cell>
          <cell r="F6367">
            <v>11481.08</v>
          </cell>
          <cell r="K6367">
            <v>667.75</v>
          </cell>
          <cell r="O6367">
            <v>2339.0100000000002</v>
          </cell>
          <cell r="U6367">
            <v>41791</v>
          </cell>
        </row>
        <row r="6368">
          <cell r="C6368">
            <v>4</v>
          </cell>
          <cell r="F6368">
            <v>1121.5</v>
          </cell>
          <cell r="K6368">
            <v>72.58</v>
          </cell>
          <cell r="O6368">
            <v>253.96</v>
          </cell>
          <cell r="U6368">
            <v>41791</v>
          </cell>
        </row>
        <row r="6369">
          <cell r="C6369">
            <v>15</v>
          </cell>
          <cell r="F6369">
            <v>64.319999999999993</v>
          </cell>
          <cell r="K6369">
            <v>0.96</v>
          </cell>
          <cell r="O6369">
            <v>3.39</v>
          </cell>
          <cell r="U6369">
            <v>41791</v>
          </cell>
        </row>
        <row r="6370">
          <cell r="C6370">
            <v>16</v>
          </cell>
          <cell r="F6370">
            <v>2101.66</v>
          </cell>
          <cell r="K6370">
            <v>104.31</v>
          </cell>
          <cell r="O6370">
            <v>365.69</v>
          </cell>
          <cell r="U6370">
            <v>41791</v>
          </cell>
        </row>
        <row r="6371">
          <cell r="C6371">
            <v>17</v>
          </cell>
          <cell r="F6371">
            <v>16.04</v>
          </cell>
          <cell r="K6371">
            <v>0.64</v>
          </cell>
          <cell r="O6371">
            <v>2.2599999999999998</v>
          </cell>
          <cell r="U6371">
            <v>41791</v>
          </cell>
        </row>
        <row r="6372">
          <cell r="C6372">
            <v>18</v>
          </cell>
          <cell r="F6372">
            <v>21.91</v>
          </cell>
          <cell r="K6372">
            <v>1.1100000000000001</v>
          </cell>
          <cell r="O6372">
            <v>3.9</v>
          </cell>
          <cell r="U6372">
            <v>41791</v>
          </cell>
        </row>
        <row r="6373">
          <cell r="C6373">
            <v>1</v>
          </cell>
          <cell r="F6373">
            <v>111.92</v>
          </cell>
          <cell r="K6373">
            <v>4.4800000000000004</v>
          </cell>
          <cell r="O6373">
            <v>15.6</v>
          </cell>
          <cell r="U6373">
            <v>41791</v>
          </cell>
        </row>
        <row r="6374">
          <cell r="C6374">
            <v>2</v>
          </cell>
          <cell r="F6374">
            <v>257.18</v>
          </cell>
          <cell r="K6374">
            <v>9.57</v>
          </cell>
          <cell r="O6374">
            <v>33.450000000000003</v>
          </cell>
          <cell r="U6374">
            <v>41791</v>
          </cell>
        </row>
        <row r="6375">
          <cell r="C6375">
            <v>0</v>
          </cell>
          <cell r="F6375">
            <v>10458494.66</v>
          </cell>
          <cell r="K6375">
            <v>901831.93</v>
          </cell>
          <cell r="O6375">
            <v>3125421.57</v>
          </cell>
          <cell r="U6375">
            <v>41791</v>
          </cell>
        </row>
        <row r="6376">
          <cell r="C6376">
            <v>1</v>
          </cell>
          <cell r="F6376">
            <v>104374.07</v>
          </cell>
          <cell r="K6376">
            <v>8576.19</v>
          </cell>
          <cell r="O6376">
            <v>30034.93</v>
          </cell>
          <cell r="U6376">
            <v>41791</v>
          </cell>
        </row>
        <row r="6377">
          <cell r="C6377">
            <v>16</v>
          </cell>
          <cell r="F6377">
            <v>26.63</v>
          </cell>
          <cell r="K6377">
            <v>1.57</v>
          </cell>
          <cell r="O6377">
            <v>5.5</v>
          </cell>
          <cell r="U6377">
            <v>41791</v>
          </cell>
        </row>
        <row r="6378">
          <cell r="C6378">
            <v>60</v>
          </cell>
          <cell r="F6378">
            <v>154.5</v>
          </cell>
          <cell r="K6378">
            <v>13.95</v>
          </cell>
          <cell r="O6378">
            <v>47.3</v>
          </cell>
          <cell r="U6378">
            <v>41791</v>
          </cell>
        </row>
        <row r="6379">
          <cell r="C6379">
            <v>0</v>
          </cell>
          <cell r="F6379">
            <v>-1390.96</v>
          </cell>
          <cell r="K6379">
            <v>-34.6</v>
          </cell>
          <cell r="O6379">
            <v>-414.87</v>
          </cell>
          <cell r="U6379">
            <v>41791</v>
          </cell>
        </row>
        <row r="6380">
          <cell r="C6380">
            <v>0</v>
          </cell>
          <cell r="F6380">
            <v>2923.42</v>
          </cell>
          <cell r="K6380">
            <v>0</v>
          </cell>
          <cell r="O6380">
            <v>906.76</v>
          </cell>
          <cell r="U6380">
            <v>41791</v>
          </cell>
        </row>
        <row r="6381">
          <cell r="C6381">
            <v>0</v>
          </cell>
          <cell r="F6381">
            <v>245448.66</v>
          </cell>
          <cell r="K6381">
            <v>11416.68</v>
          </cell>
          <cell r="O6381">
            <v>74071.42</v>
          </cell>
          <cell r="U6381">
            <v>41791</v>
          </cell>
        </row>
        <row r="6382">
          <cell r="C6382">
            <v>1</v>
          </cell>
          <cell r="F6382">
            <v>374.3</v>
          </cell>
          <cell r="K6382">
            <v>26.13</v>
          </cell>
          <cell r="O6382">
            <v>103.61</v>
          </cell>
          <cell r="U6382">
            <v>41791</v>
          </cell>
        </row>
        <row r="6383">
          <cell r="C6383">
            <v>0</v>
          </cell>
          <cell r="F6383">
            <v>970.61</v>
          </cell>
          <cell r="K6383">
            <v>22.88</v>
          </cell>
          <cell r="O6383">
            <v>282.5</v>
          </cell>
          <cell r="U6383">
            <v>41791</v>
          </cell>
        </row>
        <row r="6384">
          <cell r="C6384">
            <v>15</v>
          </cell>
          <cell r="F6384">
            <v>49.84</v>
          </cell>
          <cell r="K6384">
            <v>8.49</v>
          </cell>
          <cell r="O6384">
            <v>29.75</v>
          </cell>
          <cell r="U6384">
            <v>41791</v>
          </cell>
        </row>
        <row r="6385">
          <cell r="C6385">
            <v>15</v>
          </cell>
          <cell r="F6385">
            <v>5.38</v>
          </cell>
          <cell r="K6385">
            <v>0.32</v>
          </cell>
          <cell r="O6385">
            <v>1.1299999999999999</v>
          </cell>
          <cell r="U6385">
            <v>41791</v>
          </cell>
        </row>
        <row r="6386">
          <cell r="C6386">
            <v>15</v>
          </cell>
          <cell r="F6386">
            <v>322.49</v>
          </cell>
          <cell r="K6386">
            <v>54.91</v>
          </cell>
          <cell r="O6386">
            <v>192.51</v>
          </cell>
          <cell r="U6386">
            <v>41791</v>
          </cell>
        </row>
        <row r="6387">
          <cell r="C6387">
            <v>2</v>
          </cell>
          <cell r="F6387">
            <v>2590.58</v>
          </cell>
          <cell r="K6387">
            <v>137.09</v>
          </cell>
          <cell r="O6387">
            <v>480.35</v>
          </cell>
          <cell r="U6387">
            <v>41791</v>
          </cell>
        </row>
        <row r="6388">
          <cell r="C6388">
            <v>15</v>
          </cell>
          <cell r="F6388">
            <v>14331.98</v>
          </cell>
          <cell r="K6388">
            <v>827.74</v>
          </cell>
          <cell r="O6388">
            <v>2900.98</v>
          </cell>
          <cell r="U6388">
            <v>41791</v>
          </cell>
        </row>
        <row r="6389">
          <cell r="C6389">
            <v>15</v>
          </cell>
          <cell r="F6389">
            <v>1815.97</v>
          </cell>
          <cell r="K6389">
            <v>67.290000000000006</v>
          </cell>
          <cell r="O6389">
            <v>235.89</v>
          </cell>
          <cell r="U6389">
            <v>41791</v>
          </cell>
        </row>
        <row r="6390">
          <cell r="C6390">
            <v>15</v>
          </cell>
          <cell r="F6390">
            <v>725.68</v>
          </cell>
          <cell r="K6390">
            <v>27.23</v>
          </cell>
          <cell r="O6390">
            <v>136.43</v>
          </cell>
          <cell r="U6390">
            <v>41791</v>
          </cell>
        </row>
        <row r="6391">
          <cell r="C6391">
            <v>2</v>
          </cell>
          <cell r="F6391">
            <v>20.74</v>
          </cell>
          <cell r="K6391">
            <v>1.28</v>
          </cell>
          <cell r="O6391">
            <v>4.4800000000000004</v>
          </cell>
          <cell r="U6391">
            <v>41791</v>
          </cell>
        </row>
        <row r="6392">
          <cell r="C6392">
            <v>15</v>
          </cell>
          <cell r="F6392">
            <v>2293.42</v>
          </cell>
          <cell r="K6392">
            <v>110.02</v>
          </cell>
          <cell r="O6392">
            <v>385.23</v>
          </cell>
          <cell r="U6392">
            <v>41791</v>
          </cell>
        </row>
        <row r="6393">
          <cell r="C6393">
            <v>2</v>
          </cell>
          <cell r="F6393">
            <v>48.65</v>
          </cell>
          <cell r="K6393">
            <v>2.77</v>
          </cell>
          <cell r="O6393">
            <v>9.7100000000000009</v>
          </cell>
          <cell r="U6393">
            <v>41791</v>
          </cell>
        </row>
        <row r="6394">
          <cell r="C6394">
            <v>15</v>
          </cell>
          <cell r="F6394">
            <v>97123.74</v>
          </cell>
          <cell r="K6394">
            <v>5942.49</v>
          </cell>
          <cell r="O6394">
            <v>22319.38</v>
          </cell>
          <cell r="U6394">
            <v>41791</v>
          </cell>
        </row>
        <row r="6395">
          <cell r="C6395">
            <v>2</v>
          </cell>
          <cell r="F6395">
            <v>1434.75</v>
          </cell>
          <cell r="K6395">
            <v>26.25</v>
          </cell>
          <cell r="O6395">
            <v>92.12</v>
          </cell>
          <cell r="U6395">
            <v>41791</v>
          </cell>
        </row>
        <row r="6396">
          <cell r="C6396">
            <v>15</v>
          </cell>
          <cell r="F6396">
            <v>7427.97</v>
          </cell>
          <cell r="K6396">
            <v>194.47</v>
          </cell>
          <cell r="O6396">
            <v>681.55</v>
          </cell>
          <cell r="U6396">
            <v>41791</v>
          </cell>
        </row>
        <row r="6397">
          <cell r="C6397">
            <v>15</v>
          </cell>
          <cell r="F6397">
            <v>34.450000000000003</v>
          </cell>
          <cell r="K6397">
            <v>1.1399999999999999</v>
          </cell>
          <cell r="O6397">
            <v>4.01</v>
          </cell>
          <cell r="U6397">
            <v>41791</v>
          </cell>
        </row>
        <row r="6398">
          <cell r="C6398">
            <v>2</v>
          </cell>
          <cell r="F6398">
            <v>2005.92</v>
          </cell>
          <cell r="K6398">
            <v>44.3</v>
          </cell>
          <cell r="O6398">
            <v>155.24</v>
          </cell>
          <cell r="U6398">
            <v>41791</v>
          </cell>
        </row>
        <row r="6399">
          <cell r="C6399">
            <v>15</v>
          </cell>
          <cell r="F6399">
            <v>8485.0300000000007</v>
          </cell>
          <cell r="K6399">
            <v>321.94</v>
          </cell>
          <cell r="O6399">
            <v>1128.4000000000001</v>
          </cell>
          <cell r="U6399">
            <v>41791</v>
          </cell>
        </row>
        <row r="6400">
          <cell r="C6400">
            <v>15</v>
          </cell>
          <cell r="F6400">
            <v>3759.03</v>
          </cell>
          <cell r="K6400">
            <v>205.89</v>
          </cell>
          <cell r="O6400">
            <v>721.7</v>
          </cell>
          <cell r="U6400">
            <v>41791</v>
          </cell>
        </row>
        <row r="6401">
          <cell r="C6401">
            <v>15</v>
          </cell>
          <cell r="F6401">
            <v>105.59</v>
          </cell>
          <cell r="K6401">
            <v>14.69</v>
          </cell>
          <cell r="O6401">
            <v>51.48</v>
          </cell>
          <cell r="U6401">
            <v>41791</v>
          </cell>
        </row>
        <row r="6402">
          <cell r="C6402">
            <v>0</v>
          </cell>
          <cell r="F6402">
            <v>78.959999999999994</v>
          </cell>
          <cell r="K6402">
            <v>5.73</v>
          </cell>
          <cell r="O6402">
            <v>20.05</v>
          </cell>
          <cell r="U6402">
            <v>41791</v>
          </cell>
        </row>
        <row r="6403">
          <cell r="C6403">
            <v>2</v>
          </cell>
          <cell r="F6403">
            <v>224.85</v>
          </cell>
          <cell r="K6403">
            <v>22.99</v>
          </cell>
          <cell r="O6403">
            <v>80.489999999999995</v>
          </cell>
          <cell r="U6403">
            <v>41791</v>
          </cell>
        </row>
        <row r="6404">
          <cell r="C6404">
            <v>16</v>
          </cell>
          <cell r="F6404">
            <v>10.66</v>
          </cell>
          <cell r="K6404">
            <v>1.27</v>
          </cell>
          <cell r="O6404">
            <v>4.45</v>
          </cell>
          <cell r="U6404">
            <v>41791</v>
          </cell>
        </row>
        <row r="6405">
          <cell r="C6405">
            <v>2</v>
          </cell>
          <cell r="F6405">
            <v>100.9</v>
          </cell>
          <cell r="K6405">
            <v>6.64</v>
          </cell>
          <cell r="O6405">
            <v>23.26</v>
          </cell>
          <cell r="U6405">
            <v>41791</v>
          </cell>
        </row>
        <row r="6406">
          <cell r="C6406">
            <v>16</v>
          </cell>
          <cell r="F6406">
            <v>2446.81</v>
          </cell>
          <cell r="K6406">
            <v>164.84</v>
          </cell>
          <cell r="O6406">
            <v>577.76</v>
          </cell>
          <cell r="U6406">
            <v>41791</v>
          </cell>
        </row>
        <row r="6407">
          <cell r="C6407">
            <v>0</v>
          </cell>
          <cell r="F6407">
            <v>37.25</v>
          </cell>
          <cell r="K6407">
            <v>2.57</v>
          </cell>
          <cell r="O6407">
            <v>9.01</v>
          </cell>
          <cell r="U6407">
            <v>41791</v>
          </cell>
        </row>
        <row r="6408">
          <cell r="C6408">
            <v>2</v>
          </cell>
          <cell r="F6408">
            <v>24.35</v>
          </cell>
          <cell r="K6408">
            <v>1.46</v>
          </cell>
          <cell r="O6408">
            <v>5.14</v>
          </cell>
          <cell r="U6408">
            <v>41791</v>
          </cell>
        </row>
        <row r="6409">
          <cell r="C6409">
            <v>15</v>
          </cell>
          <cell r="F6409">
            <v>40.35</v>
          </cell>
          <cell r="K6409">
            <v>3.72</v>
          </cell>
          <cell r="O6409">
            <v>13.02</v>
          </cell>
          <cell r="U6409">
            <v>41791</v>
          </cell>
        </row>
        <row r="6410">
          <cell r="C6410">
            <v>15</v>
          </cell>
          <cell r="F6410">
            <v>57.52</v>
          </cell>
          <cell r="K6410">
            <v>3.89</v>
          </cell>
          <cell r="O6410">
            <v>13.63</v>
          </cell>
          <cell r="U6410">
            <v>41791</v>
          </cell>
        </row>
        <row r="6411">
          <cell r="C6411">
            <v>0</v>
          </cell>
          <cell r="F6411">
            <v>21.71</v>
          </cell>
          <cell r="K6411">
            <v>1.4</v>
          </cell>
          <cell r="O6411">
            <v>4.92</v>
          </cell>
          <cell r="U6411">
            <v>41791</v>
          </cell>
        </row>
        <row r="6412">
          <cell r="C6412">
            <v>2</v>
          </cell>
          <cell r="F6412">
            <v>33.729999999999997</v>
          </cell>
          <cell r="K6412">
            <v>2.83</v>
          </cell>
          <cell r="O6412">
            <v>9.9499999999999993</v>
          </cell>
          <cell r="U6412">
            <v>41791</v>
          </cell>
        </row>
        <row r="6413">
          <cell r="C6413">
            <v>15</v>
          </cell>
          <cell r="F6413">
            <v>11.74</v>
          </cell>
          <cell r="K6413">
            <v>0.84</v>
          </cell>
          <cell r="O6413">
            <v>2.94</v>
          </cell>
          <cell r="U6413">
            <v>41791</v>
          </cell>
        </row>
        <row r="6414">
          <cell r="C6414">
            <v>16</v>
          </cell>
          <cell r="F6414">
            <v>12.7</v>
          </cell>
          <cell r="K6414">
            <v>1</v>
          </cell>
          <cell r="O6414">
            <v>3.52</v>
          </cell>
          <cell r="U6414">
            <v>41791</v>
          </cell>
        </row>
        <row r="6415">
          <cell r="C6415">
            <v>2</v>
          </cell>
          <cell r="F6415">
            <v>11.06</v>
          </cell>
          <cell r="K6415">
            <v>1.27</v>
          </cell>
          <cell r="O6415">
            <v>4.45</v>
          </cell>
          <cell r="U6415">
            <v>41791</v>
          </cell>
        </row>
        <row r="6416">
          <cell r="C6416">
            <v>15</v>
          </cell>
          <cell r="F6416">
            <v>62.74</v>
          </cell>
          <cell r="K6416">
            <v>4.49</v>
          </cell>
          <cell r="O6416">
            <v>15.77</v>
          </cell>
          <cell r="U6416">
            <v>41791</v>
          </cell>
        </row>
        <row r="6417">
          <cell r="C6417">
            <v>15</v>
          </cell>
          <cell r="F6417">
            <v>2583.12</v>
          </cell>
          <cell r="K6417">
            <v>425.29</v>
          </cell>
          <cell r="O6417">
            <v>1531.95</v>
          </cell>
          <cell r="U6417">
            <v>41791</v>
          </cell>
        </row>
        <row r="6418">
          <cell r="C6418">
            <v>2</v>
          </cell>
          <cell r="F6418">
            <v>1.2</v>
          </cell>
          <cell r="K6418">
            <v>0.14000000000000001</v>
          </cell>
          <cell r="O6418">
            <v>0.5</v>
          </cell>
          <cell r="U6418">
            <v>41791</v>
          </cell>
        </row>
        <row r="6419">
          <cell r="C6419">
            <v>15</v>
          </cell>
          <cell r="F6419">
            <v>4283.32</v>
          </cell>
          <cell r="K6419">
            <v>496.03</v>
          </cell>
          <cell r="O6419">
            <v>1734.36</v>
          </cell>
          <cell r="U6419">
            <v>41791</v>
          </cell>
        </row>
        <row r="6420">
          <cell r="C6420">
            <v>62</v>
          </cell>
          <cell r="F6420">
            <v>36441.15</v>
          </cell>
          <cell r="K6420">
            <v>5263.11</v>
          </cell>
          <cell r="O6420">
            <v>18445.400000000001</v>
          </cell>
          <cell r="U6420">
            <v>41791</v>
          </cell>
        </row>
        <row r="6421">
          <cell r="C6421">
            <v>64</v>
          </cell>
          <cell r="F6421">
            <v>400228.57</v>
          </cell>
          <cell r="K6421">
            <v>57954.78</v>
          </cell>
          <cell r="O6421">
            <v>203111.64</v>
          </cell>
          <cell r="U6421">
            <v>41791</v>
          </cell>
        </row>
        <row r="6422">
          <cell r="C6422">
            <v>66</v>
          </cell>
          <cell r="F6422">
            <v>47894.54</v>
          </cell>
          <cell r="K6422">
            <v>6798.61</v>
          </cell>
          <cell r="O6422">
            <v>23826.79</v>
          </cell>
          <cell r="U6422">
            <v>41791</v>
          </cell>
        </row>
        <row r="6423">
          <cell r="C6423">
            <v>98</v>
          </cell>
          <cell r="F6423">
            <v>-8514.2099999999991</v>
          </cell>
          <cell r="K6423">
            <v>0</v>
          </cell>
          <cell r="O6423">
            <v>0</v>
          </cell>
          <cell r="U6423">
            <v>41791</v>
          </cell>
        </row>
        <row r="6424">
          <cell r="C6424">
            <v>64</v>
          </cell>
          <cell r="F6424">
            <v>47363.44</v>
          </cell>
          <cell r="K6424">
            <v>5785.26</v>
          </cell>
          <cell r="O6424">
            <v>20275.349999999999</v>
          </cell>
          <cell r="U6424">
            <v>41791</v>
          </cell>
        </row>
        <row r="6425">
          <cell r="C6425">
            <v>62</v>
          </cell>
          <cell r="F6425">
            <v>55957.27</v>
          </cell>
          <cell r="K6425">
            <v>2499.75</v>
          </cell>
          <cell r="O6425">
            <v>8760.7800000000007</v>
          </cell>
          <cell r="U6425">
            <v>41791</v>
          </cell>
        </row>
        <row r="6426">
          <cell r="C6426">
            <v>64</v>
          </cell>
          <cell r="F6426">
            <v>328973.40999999997</v>
          </cell>
          <cell r="K6426">
            <v>26918.06</v>
          </cell>
          <cell r="O6426">
            <v>94338.57</v>
          </cell>
          <cell r="U6426">
            <v>41791</v>
          </cell>
        </row>
        <row r="6427">
          <cell r="C6427">
            <v>66</v>
          </cell>
          <cell r="F6427">
            <v>29709.86</v>
          </cell>
          <cell r="K6427">
            <v>1768.05</v>
          </cell>
          <cell r="O6427">
            <v>6196.42</v>
          </cell>
          <cell r="U6427">
            <v>41791</v>
          </cell>
        </row>
        <row r="6428">
          <cell r="C6428">
            <v>64</v>
          </cell>
          <cell r="F6428">
            <v>58641.83</v>
          </cell>
          <cell r="K6428">
            <v>8492.74</v>
          </cell>
          <cell r="O6428">
            <v>29764.14</v>
          </cell>
          <cell r="U6428">
            <v>41791</v>
          </cell>
        </row>
        <row r="6429">
          <cell r="C6429">
            <v>66</v>
          </cell>
          <cell r="F6429">
            <v>83483.47</v>
          </cell>
          <cell r="K6429">
            <v>12076.01</v>
          </cell>
          <cell r="O6429">
            <v>42322.27</v>
          </cell>
          <cell r="U6429">
            <v>41791</v>
          </cell>
        </row>
        <row r="6430">
          <cell r="C6430">
            <v>64</v>
          </cell>
          <cell r="F6430">
            <v>70307.33</v>
          </cell>
          <cell r="K6430">
            <v>8289.5499999999993</v>
          </cell>
          <cell r="O6430">
            <v>29052.02</v>
          </cell>
          <cell r="U6430">
            <v>41791</v>
          </cell>
        </row>
        <row r="6431">
          <cell r="C6431">
            <v>64</v>
          </cell>
          <cell r="F6431">
            <v>62177.37</v>
          </cell>
          <cell r="K6431">
            <v>3695.93</v>
          </cell>
          <cell r="O6431">
            <v>12952.97</v>
          </cell>
          <cell r="U6431">
            <v>41791</v>
          </cell>
        </row>
        <row r="6432">
          <cell r="C6432">
            <v>66</v>
          </cell>
          <cell r="F6432">
            <v>52370.44</v>
          </cell>
          <cell r="K6432">
            <v>4124.07</v>
          </cell>
          <cell r="O6432">
            <v>14453.43</v>
          </cell>
          <cell r="U6432">
            <v>41791</v>
          </cell>
        </row>
        <row r="6433">
          <cell r="C6433">
            <v>64</v>
          </cell>
          <cell r="F6433">
            <v>19909.060000000001</v>
          </cell>
          <cell r="K6433">
            <v>0</v>
          </cell>
          <cell r="O6433">
            <v>12089.05</v>
          </cell>
          <cell r="U6433">
            <v>41791</v>
          </cell>
        </row>
        <row r="6434">
          <cell r="C6434">
            <v>64</v>
          </cell>
          <cell r="F6434">
            <v>14743.25</v>
          </cell>
          <cell r="K6434">
            <v>0</v>
          </cell>
          <cell r="O6434">
            <v>8629.02</v>
          </cell>
          <cell r="U6434">
            <v>41791</v>
          </cell>
        </row>
        <row r="6435">
          <cell r="C6435">
            <v>15</v>
          </cell>
          <cell r="F6435">
            <v>67.959999999999994</v>
          </cell>
          <cell r="K6435">
            <v>11.57</v>
          </cell>
          <cell r="O6435">
            <v>40.57</v>
          </cell>
          <cell r="U6435">
            <v>41791</v>
          </cell>
        </row>
        <row r="6436">
          <cell r="C6436">
            <v>0</v>
          </cell>
          <cell r="F6436">
            <v>113.76</v>
          </cell>
          <cell r="K6436">
            <v>19.34</v>
          </cell>
          <cell r="O6436">
            <v>67.89</v>
          </cell>
          <cell r="U6436">
            <v>41791</v>
          </cell>
        </row>
        <row r="6437">
          <cell r="C6437">
            <v>2</v>
          </cell>
          <cell r="F6437">
            <v>425.41</v>
          </cell>
          <cell r="K6437">
            <v>72.45</v>
          </cell>
          <cell r="O6437">
            <v>253.84</v>
          </cell>
          <cell r="U6437">
            <v>41791</v>
          </cell>
        </row>
        <row r="6438">
          <cell r="C6438">
            <v>4</v>
          </cell>
          <cell r="F6438">
            <v>66.959999999999994</v>
          </cell>
          <cell r="K6438">
            <v>11.4</v>
          </cell>
          <cell r="O6438">
            <v>39.94</v>
          </cell>
          <cell r="U6438">
            <v>41791</v>
          </cell>
        </row>
        <row r="6439">
          <cell r="C6439">
            <v>15</v>
          </cell>
          <cell r="F6439">
            <v>103.3</v>
          </cell>
          <cell r="K6439">
            <v>17.600000000000001</v>
          </cell>
          <cell r="O6439">
            <v>61.62</v>
          </cell>
          <cell r="U6439">
            <v>41791</v>
          </cell>
        </row>
        <row r="6440">
          <cell r="C6440">
            <v>16</v>
          </cell>
          <cell r="F6440">
            <v>36.69</v>
          </cell>
          <cell r="K6440">
            <v>6.26</v>
          </cell>
          <cell r="O6440">
            <v>21.9</v>
          </cell>
          <cell r="U6440">
            <v>41791</v>
          </cell>
        </row>
        <row r="6441">
          <cell r="C6441">
            <v>2</v>
          </cell>
          <cell r="F6441">
            <v>141.9</v>
          </cell>
          <cell r="K6441">
            <v>24.02</v>
          </cell>
          <cell r="O6441">
            <v>84.4</v>
          </cell>
          <cell r="U6441">
            <v>41791</v>
          </cell>
        </row>
        <row r="6442">
          <cell r="C6442">
            <v>15</v>
          </cell>
          <cell r="F6442">
            <v>1751.11</v>
          </cell>
          <cell r="K6442">
            <v>298.22000000000003</v>
          </cell>
          <cell r="O6442">
            <v>1044.95</v>
          </cell>
          <cell r="U6442">
            <v>41791</v>
          </cell>
        </row>
        <row r="6443">
          <cell r="C6443">
            <v>16</v>
          </cell>
          <cell r="F6443">
            <v>704.3</v>
          </cell>
          <cell r="K6443">
            <v>0</v>
          </cell>
          <cell r="O6443">
            <v>303.23</v>
          </cell>
          <cell r="U6443">
            <v>41791</v>
          </cell>
        </row>
        <row r="6444">
          <cell r="C6444">
            <v>68</v>
          </cell>
          <cell r="F6444">
            <v>18155.14</v>
          </cell>
          <cell r="K6444">
            <v>2079.92</v>
          </cell>
          <cell r="O6444">
            <v>7057.09</v>
          </cell>
          <cell r="U6444">
            <v>41821</v>
          </cell>
        </row>
        <row r="6445">
          <cell r="C6445">
            <v>62</v>
          </cell>
          <cell r="F6445">
            <v>47584.76</v>
          </cell>
          <cell r="K6445">
            <v>5366.07</v>
          </cell>
          <cell r="O6445">
            <v>18206.849999999999</v>
          </cell>
          <cell r="U6445">
            <v>41821</v>
          </cell>
        </row>
        <row r="6446">
          <cell r="C6446">
            <v>64</v>
          </cell>
          <cell r="F6446">
            <v>11148.94</v>
          </cell>
          <cell r="K6446">
            <v>1078.96</v>
          </cell>
          <cell r="O6446">
            <v>3660.86</v>
          </cell>
          <cell r="U6446">
            <v>41821</v>
          </cell>
        </row>
        <row r="6447">
          <cell r="C6447">
            <v>66</v>
          </cell>
          <cell r="F6447">
            <v>63558.86</v>
          </cell>
          <cell r="K6447">
            <v>7000.86</v>
          </cell>
          <cell r="O6447">
            <v>23753.64</v>
          </cell>
          <cell r="U6447">
            <v>41821</v>
          </cell>
        </row>
        <row r="6448">
          <cell r="C6448">
            <v>62</v>
          </cell>
          <cell r="F6448">
            <v>1424.62</v>
          </cell>
          <cell r="K6448">
            <v>113.49</v>
          </cell>
          <cell r="O6448">
            <v>385.07</v>
          </cell>
          <cell r="U6448">
            <v>41821</v>
          </cell>
        </row>
        <row r="6449">
          <cell r="C6449">
            <v>67</v>
          </cell>
          <cell r="F6449">
            <v>10604.54</v>
          </cell>
          <cell r="K6449">
            <v>1074.56</v>
          </cell>
          <cell r="O6449">
            <v>3645.95</v>
          </cell>
          <cell r="U6449">
            <v>41821</v>
          </cell>
        </row>
        <row r="6450">
          <cell r="C6450">
            <v>62</v>
          </cell>
          <cell r="F6450">
            <v>941.58</v>
          </cell>
          <cell r="K6450">
            <v>83.41</v>
          </cell>
          <cell r="O6450">
            <v>283.01</v>
          </cell>
          <cell r="U6450">
            <v>41821</v>
          </cell>
        </row>
        <row r="6451">
          <cell r="C6451">
            <v>64</v>
          </cell>
          <cell r="F6451">
            <v>7841.11</v>
          </cell>
          <cell r="K6451">
            <v>1019.05</v>
          </cell>
          <cell r="O6451">
            <v>3457.58</v>
          </cell>
          <cell r="U6451">
            <v>41821</v>
          </cell>
        </row>
        <row r="6452">
          <cell r="C6452">
            <v>1</v>
          </cell>
          <cell r="F6452">
            <v>25064.03</v>
          </cell>
          <cell r="K6452">
            <v>2269.6999999999998</v>
          </cell>
          <cell r="O6452">
            <v>7701.09</v>
          </cell>
          <cell r="U6452">
            <v>41821</v>
          </cell>
        </row>
        <row r="6453">
          <cell r="C6453">
            <v>2</v>
          </cell>
          <cell r="F6453">
            <v>5713298.9199999999</v>
          </cell>
          <cell r="K6453">
            <v>534609.19999999995</v>
          </cell>
          <cell r="O6453">
            <v>1789273.35</v>
          </cell>
          <cell r="U6453">
            <v>41821</v>
          </cell>
        </row>
        <row r="6454">
          <cell r="C6454">
            <v>4</v>
          </cell>
          <cell r="F6454">
            <v>317355.59999999998</v>
          </cell>
          <cell r="K6454">
            <v>29149.8</v>
          </cell>
          <cell r="O6454">
            <v>98908.25</v>
          </cell>
          <cell r="U6454">
            <v>41821</v>
          </cell>
        </row>
        <row r="6455">
          <cell r="C6455">
            <v>15</v>
          </cell>
          <cell r="F6455">
            <v>8577.4699999999993</v>
          </cell>
          <cell r="K6455">
            <v>705.6</v>
          </cell>
          <cell r="O6455">
            <v>2394.02</v>
          </cell>
          <cell r="U6455">
            <v>41821</v>
          </cell>
        </row>
        <row r="6456">
          <cell r="C6456">
            <v>16</v>
          </cell>
          <cell r="F6456">
            <v>481391.11</v>
          </cell>
          <cell r="K6456">
            <v>42926.02</v>
          </cell>
          <cell r="O6456">
            <v>144840.89000000001</v>
          </cell>
          <cell r="U6456">
            <v>41821</v>
          </cell>
        </row>
        <row r="6457">
          <cell r="C6457">
            <v>17</v>
          </cell>
          <cell r="F6457">
            <v>68.64</v>
          </cell>
          <cell r="K6457">
            <v>2.76</v>
          </cell>
          <cell r="O6457">
            <v>9.33</v>
          </cell>
          <cell r="U6457">
            <v>41821</v>
          </cell>
        </row>
        <row r="6458">
          <cell r="C6458">
            <v>18</v>
          </cell>
          <cell r="F6458">
            <v>45933.53</v>
          </cell>
          <cell r="K6458">
            <v>4366.91</v>
          </cell>
          <cell r="O6458">
            <v>14840.8</v>
          </cell>
          <cell r="U6458">
            <v>41821</v>
          </cell>
        </row>
        <row r="6459">
          <cell r="C6459">
            <v>62</v>
          </cell>
          <cell r="F6459">
            <v>1170540.6599999999</v>
          </cell>
          <cell r="K6459">
            <v>121236.26</v>
          </cell>
          <cell r="O6459">
            <v>411210.5</v>
          </cell>
          <cell r="U6459">
            <v>41821</v>
          </cell>
        </row>
        <row r="6460">
          <cell r="C6460">
            <v>64</v>
          </cell>
          <cell r="F6460">
            <v>215054.8</v>
          </cell>
          <cell r="K6460">
            <v>21315.55</v>
          </cell>
          <cell r="O6460">
            <v>72322.789999999994</v>
          </cell>
          <cell r="U6460">
            <v>41821</v>
          </cell>
        </row>
        <row r="6461">
          <cell r="C6461">
            <v>66</v>
          </cell>
          <cell r="F6461">
            <v>390394.67</v>
          </cell>
          <cell r="K6461">
            <v>33539.589999999997</v>
          </cell>
          <cell r="O6461">
            <v>113145.04</v>
          </cell>
          <cell r="U6461">
            <v>41821</v>
          </cell>
        </row>
        <row r="6462">
          <cell r="C6462">
            <v>68</v>
          </cell>
          <cell r="F6462">
            <v>13069.47</v>
          </cell>
          <cell r="K6462">
            <v>1556.3</v>
          </cell>
          <cell r="O6462">
            <v>5280.45</v>
          </cell>
          <cell r="U6462">
            <v>41821</v>
          </cell>
        </row>
        <row r="6463">
          <cell r="C6463">
            <v>92</v>
          </cell>
          <cell r="F6463">
            <v>-3337.13</v>
          </cell>
          <cell r="K6463">
            <v>0</v>
          </cell>
          <cell r="O6463">
            <v>0</v>
          </cell>
          <cell r="U6463">
            <v>41821</v>
          </cell>
        </row>
        <row r="6464">
          <cell r="C6464">
            <v>96</v>
          </cell>
          <cell r="F6464">
            <v>-1200.72</v>
          </cell>
          <cell r="K6464">
            <v>0</v>
          </cell>
          <cell r="O6464">
            <v>0</v>
          </cell>
          <cell r="U6464">
            <v>41821</v>
          </cell>
        </row>
        <row r="6465">
          <cell r="C6465">
            <v>2</v>
          </cell>
          <cell r="F6465">
            <v>10877.64</v>
          </cell>
          <cell r="K6465">
            <v>293.39999999999998</v>
          </cell>
          <cell r="O6465">
            <v>1428.45</v>
          </cell>
          <cell r="U6465">
            <v>41821</v>
          </cell>
        </row>
        <row r="6466">
          <cell r="C6466">
            <v>4</v>
          </cell>
          <cell r="F6466">
            <v>730.99</v>
          </cell>
          <cell r="K6466">
            <v>22.44</v>
          </cell>
          <cell r="O6466">
            <v>76.13</v>
          </cell>
          <cell r="U6466">
            <v>41821</v>
          </cell>
        </row>
        <row r="6467">
          <cell r="C6467">
            <v>16</v>
          </cell>
          <cell r="F6467">
            <v>8453.0300000000007</v>
          </cell>
          <cell r="K6467">
            <v>264.10000000000002</v>
          </cell>
          <cell r="O6467">
            <v>905.46</v>
          </cell>
          <cell r="U6467">
            <v>41821</v>
          </cell>
        </row>
        <row r="6468">
          <cell r="C6468">
            <v>18</v>
          </cell>
          <cell r="F6468">
            <v>470.36</v>
          </cell>
          <cell r="K6468">
            <v>14.89</v>
          </cell>
          <cell r="O6468">
            <v>50.54</v>
          </cell>
          <cell r="U6468">
            <v>41821</v>
          </cell>
        </row>
        <row r="6469">
          <cell r="C6469">
            <v>62</v>
          </cell>
          <cell r="F6469">
            <v>2658.87</v>
          </cell>
          <cell r="K6469">
            <v>85.49</v>
          </cell>
          <cell r="O6469">
            <v>290.04000000000002</v>
          </cell>
          <cell r="U6469">
            <v>41821</v>
          </cell>
        </row>
        <row r="6470">
          <cell r="C6470">
            <v>2</v>
          </cell>
          <cell r="F6470">
            <v>328.44</v>
          </cell>
          <cell r="K6470">
            <v>2.92</v>
          </cell>
          <cell r="O6470">
            <v>99.55</v>
          </cell>
          <cell r="U6470">
            <v>41821</v>
          </cell>
        </row>
        <row r="6471">
          <cell r="C6471">
            <v>4</v>
          </cell>
          <cell r="F6471">
            <v>9699.57</v>
          </cell>
          <cell r="K6471">
            <v>1019.02</v>
          </cell>
          <cell r="O6471">
            <v>3457.5</v>
          </cell>
          <cell r="U6471">
            <v>41821</v>
          </cell>
        </row>
        <row r="6472">
          <cell r="C6472">
            <v>62</v>
          </cell>
          <cell r="F6472">
            <v>4351.93</v>
          </cell>
          <cell r="K6472">
            <v>438.59</v>
          </cell>
          <cell r="O6472">
            <v>1488.11</v>
          </cell>
          <cell r="U6472">
            <v>41821</v>
          </cell>
        </row>
        <row r="6473">
          <cell r="C6473">
            <v>66</v>
          </cell>
          <cell r="F6473">
            <v>11035.63</v>
          </cell>
          <cell r="K6473">
            <v>1121.95</v>
          </cell>
          <cell r="O6473">
            <v>3806.73</v>
          </cell>
          <cell r="U6473">
            <v>41821</v>
          </cell>
        </row>
        <row r="6474">
          <cell r="C6474">
            <v>66</v>
          </cell>
          <cell r="F6474">
            <v>11255.25</v>
          </cell>
          <cell r="K6474">
            <v>1233.19</v>
          </cell>
          <cell r="O6474">
            <v>4184.17</v>
          </cell>
          <cell r="U6474">
            <v>41821</v>
          </cell>
        </row>
        <row r="6475">
          <cell r="C6475">
            <v>2</v>
          </cell>
          <cell r="F6475">
            <v>156209.26999999999</v>
          </cell>
          <cell r="K6475">
            <v>16050.64</v>
          </cell>
          <cell r="O6475">
            <v>54128.81</v>
          </cell>
          <cell r="U6475">
            <v>41821</v>
          </cell>
        </row>
        <row r="6476">
          <cell r="C6476">
            <v>4</v>
          </cell>
          <cell r="F6476">
            <v>8044.54</v>
          </cell>
          <cell r="K6476">
            <v>770.24</v>
          </cell>
          <cell r="O6476">
            <v>2633.72</v>
          </cell>
          <cell r="U6476">
            <v>41821</v>
          </cell>
        </row>
        <row r="6477">
          <cell r="C6477">
            <v>16</v>
          </cell>
          <cell r="F6477">
            <v>1805.27</v>
          </cell>
          <cell r="K6477">
            <v>141.66999999999999</v>
          </cell>
          <cell r="O6477">
            <v>480.65</v>
          </cell>
          <cell r="U6477">
            <v>41821</v>
          </cell>
        </row>
        <row r="6478">
          <cell r="C6478">
            <v>62</v>
          </cell>
          <cell r="F6478">
            <v>142791.29</v>
          </cell>
          <cell r="K6478">
            <v>15166.36</v>
          </cell>
          <cell r="O6478">
            <v>51458.89</v>
          </cell>
          <cell r="U6478">
            <v>41821</v>
          </cell>
        </row>
        <row r="6479">
          <cell r="C6479">
            <v>64</v>
          </cell>
          <cell r="F6479">
            <v>26532.83</v>
          </cell>
          <cell r="K6479">
            <v>3085.9</v>
          </cell>
          <cell r="O6479">
            <v>10470.35</v>
          </cell>
          <cell r="U6479">
            <v>41821</v>
          </cell>
        </row>
        <row r="6480">
          <cell r="C6480">
            <v>66</v>
          </cell>
          <cell r="F6480">
            <v>5880.77</v>
          </cell>
          <cell r="K6480">
            <v>477.68</v>
          </cell>
          <cell r="O6480">
            <v>1620.74</v>
          </cell>
          <cell r="U6480">
            <v>41821</v>
          </cell>
        </row>
        <row r="6481">
          <cell r="C6481">
            <v>2</v>
          </cell>
          <cell r="F6481">
            <v>406.07</v>
          </cell>
          <cell r="K6481">
            <v>12.63</v>
          </cell>
          <cell r="O6481">
            <v>42.85</v>
          </cell>
          <cell r="U6481">
            <v>41821</v>
          </cell>
        </row>
        <row r="6482">
          <cell r="C6482">
            <v>17</v>
          </cell>
          <cell r="F6482">
            <v>99.19</v>
          </cell>
          <cell r="K6482">
            <v>2.59</v>
          </cell>
          <cell r="O6482">
            <v>8.7899999999999991</v>
          </cell>
          <cell r="U6482">
            <v>41821</v>
          </cell>
        </row>
        <row r="6483">
          <cell r="C6483">
            <v>2</v>
          </cell>
          <cell r="F6483">
            <v>96377.06</v>
          </cell>
          <cell r="K6483">
            <v>7475.64</v>
          </cell>
          <cell r="O6483">
            <v>25423.45</v>
          </cell>
          <cell r="U6483">
            <v>41821</v>
          </cell>
        </row>
        <row r="6484">
          <cell r="C6484">
            <v>62</v>
          </cell>
          <cell r="F6484">
            <v>5535.24</v>
          </cell>
          <cell r="K6484">
            <v>467.41</v>
          </cell>
          <cell r="O6484">
            <v>1585.91</v>
          </cell>
          <cell r="U6484">
            <v>41821</v>
          </cell>
        </row>
        <row r="6485">
          <cell r="C6485">
            <v>2</v>
          </cell>
          <cell r="F6485">
            <v>78339.13</v>
          </cell>
          <cell r="K6485">
            <v>5917.95</v>
          </cell>
          <cell r="O6485">
            <v>20104.400000000001</v>
          </cell>
          <cell r="U6485">
            <v>41821</v>
          </cell>
        </row>
        <row r="6486">
          <cell r="C6486">
            <v>2</v>
          </cell>
          <cell r="F6486">
            <v>4775.24</v>
          </cell>
          <cell r="K6486">
            <v>244.55</v>
          </cell>
          <cell r="O6486">
            <v>831.1</v>
          </cell>
          <cell r="U6486">
            <v>41821</v>
          </cell>
        </row>
        <row r="6487">
          <cell r="C6487">
            <v>62</v>
          </cell>
          <cell r="F6487">
            <v>2163.0700000000002</v>
          </cell>
          <cell r="K6487">
            <v>0</v>
          </cell>
          <cell r="O6487">
            <v>1065.21</v>
          </cell>
          <cell r="U6487">
            <v>41821</v>
          </cell>
        </row>
        <row r="6488">
          <cell r="C6488">
            <v>64</v>
          </cell>
          <cell r="F6488">
            <v>-966.82</v>
          </cell>
          <cell r="K6488">
            <v>0</v>
          </cell>
          <cell r="O6488">
            <v>-1229.24</v>
          </cell>
          <cell r="U6488">
            <v>41821</v>
          </cell>
        </row>
        <row r="6489">
          <cell r="C6489">
            <v>62</v>
          </cell>
          <cell r="F6489">
            <v>880090.8</v>
          </cell>
          <cell r="K6489">
            <v>148577.54999999999</v>
          </cell>
          <cell r="O6489">
            <v>504117.56</v>
          </cell>
          <cell r="U6489">
            <v>41821</v>
          </cell>
        </row>
        <row r="6490">
          <cell r="C6490">
            <v>64</v>
          </cell>
          <cell r="F6490">
            <v>1006016.86</v>
          </cell>
          <cell r="K6490">
            <v>169864.56</v>
          </cell>
          <cell r="O6490">
            <v>576343.46</v>
          </cell>
          <cell r="U6490">
            <v>41821</v>
          </cell>
        </row>
        <row r="6491">
          <cell r="C6491">
            <v>66</v>
          </cell>
          <cell r="F6491">
            <v>60618.31</v>
          </cell>
          <cell r="K6491">
            <v>10072.86</v>
          </cell>
          <cell r="O6491">
            <v>34176.78</v>
          </cell>
          <cell r="U6491">
            <v>41821</v>
          </cell>
        </row>
        <row r="6492">
          <cell r="C6492">
            <v>92</v>
          </cell>
          <cell r="F6492">
            <v>-5235.0600000000004</v>
          </cell>
          <cell r="K6492">
            <v>0</v>
          </cell>
          <cell r="O6492">
            <v>0</v>
          </cell>
          <cell r="U6492">
            <v>41821</v>
          </cell>
        </row>
        <row r="6493">
          <cell r="C6493">
            <v>94</v>
          </cell>
          <cell r="F6493">
            <v>-54981.97</v>
          </cell>
          <cell r="K6493">
            <v>0</v>
          </cell>
          <cell r="O6493">
            <v>0</v>
          </cell>
          <cell r="U6493">
            <v>41821</v>
          </cell>
        </row>
        <row r="6494">
          <cell r="C6494">
            <v>96</v>
          </cell>
          <cell r="F6494">
            <v>-656.25</v>
          </cell>
          <cell r="K6494">
            <v>0</v>
          </cell>
          <cell r="O6494">
            <v>0</v>
          </cell>
          <cell r="U6494">
            <v>41821</v>
          </cell>
        </row>
        <row r="6495">
          <cell r="C6495">
            <v>98</v>
          </cell>
          <cell r="F6495">
            <v>-7000</v>
          </cell>
          <cell r="K6495">
            <v>0</v>
          </cell>
          <cell r="O6495">
            <v>0</v>
          </cell>
          <cell r="U6495">
            <v>41821</v>
          </cell>
        </row>
        <row r="6496">
          <cell r="C6496">
            <v>64</v>
          </cell>
          <cell r="F6496">
            <v>85792.83</v>
          </cell>
          <cell r="K6496">
            <v>9223.74</v>
          </cell>
          <cell r="O6496">
            <v>31295.77</v>
          </cell>
          <cell r="U6496">
            <v>41821</v>
          </cell>
        </row>
        <row r="6497">
          <cell r="C6497">
            <v>2</v>
          </cell>
          <cell r="F6497">
            <v>29923.72</v>
          </cell>
          <cell r="K6497">
            <v>2958.88</v>
          </cell>
          <cell r="O6497">
            <v>10039.370000000001</v>
          </cell>
          <cell r="U6497">
            <v>41821</v>
          </cell>
        </row>
        <row r="6498">
          <cell r="C6498">
            <v>16</v>
          </cell>
          <cell r="F6498">
            <v>15</v>
          </cell>
          <cell r="K6498">
            <v>0</v>
          </cell>
          <cell r="O6498">
            <v>0</v>
          </cell>
          <cell r="U6498">
            <v>41821</v>
          </cell>
        </row>
        <row r="6499">
          <cell r="C6499">
            <v>62</v>
          </cell>
          <cell r="F6499">
            <v>1079139.94</v>
          </cell>
          <cell r="K6499">
            <v>63962.83</v>
          </cell>
          <cell r="O6499">
            <v>217023.21</v>
          </cell>
          <cell r="U6499">
            <v>41821</v>
          </cell>
        </row>
        <row r="6500">
          <cell r="C6500">
            <v>64</v>
          </cell>
          <cell r="F6500">
            <v>1274191.8500000001</v>
          </cell>
          <cell r="K6500">
            <v>72916.789999999994</v>
          </cell>
          <cell r="O6500">
            <v>247403.74</v>
          </cell>
          <cell r="U6500">
            <v>41821</v>
          </cell>
        </row>
        <row r="6501">
          <cell r="C6501">
            <v>66</v>
          </cell>
          <cell r="F6501">
            <v>112988.28</v>
          </cell>
          <cell r="K6501">
            <v>5009.55</v>
          </cell>
          <cell r="O6501">
            <v>16997.169999999998</v>
          </cell>
          <cell r="U6501">
            <v>41821</v>
          </cell>
        </row>
        <row r="6502">
          <cell r="C6502">
            <v>62</v>
          </cell>
          <cell r="F6502">
            <v>11540.64</v>
          </cell>
          <cell r="K6502">
            <v>1927.44</v>
          </cell>
          <cell r="O6502">
            <v>6539.74</v>
          </cell>
          <cell r="U6502">
            <v>41821</v>
          </cell>
        </row>
        <row r="6503">
          <cell r="C6503">
            <v>64</v>
          </cell>
          <cell r="F6503">
            <v>89508.72</v>
          </cell>
          <cell r="K6503">
            <v>14889.2</v>
          </cell>
          <cell r="O6503">
            <v>50518.43</v>
          </cell>
          <cell r="U6503">
            <v>41821</v>
          </cell>
        </row>
        <row r="6504">
          <cell r="C6504">
            <v>66</v>
          </cell>
          <cell r="F6504">
            <v>3431.77</v>
          </cell>
          <cell r="K6504">
            <v>579.73</v>
          </cell>
          <cell r="O6504">
            <v>1967.01</v>
          </cell>
          <cell r="U6504">
            <v>41821</v>
          </cell>
        </row>
        <row r="6505">
          <cell r="C6505">
            <v>98</v>
          </cell>
          <cell r="F6505">
            <v>-1625.04</v>
          </cell>
          <cell r="K6505">
            <v>0</v>
          </cell>
          <cell r="O6505">
            <v>0</v>
          </cell>
          <cell r="U6505">
            <v>41821</v>
          </cell>
        </row>
        <row r="6506">
          <cell r="C6506">
            <v>62</v>
          </cell>
          <cell r="F6506">
            <v>12359.52</v>
          </cell>
          <cell r="K6506">
            <v>745.71</v>
          </cell>
          <cell r="O6506">
            <v>2530.17</v>
          </cell>
          <cell r="U6506">
            <v>41821</v>
          </cell>
        </row>
        <row r="6507">
          <cell r="C6507">
            <v>64</v>
          </cell>
          <cell r="F6507">
            <v>74758.06</v>
          </cell>
          <cell r="K6507">
            <v>4459.68</v>
          </cell>
          <cell r="O6507">
            <v>15131.51</v>
          </cell>
          <cell r="U6507">
            <v>41821</v>
          </cell>
        </row>
        <row r="6508">
          <cell r="C6508">
            <v>66</v>
          </cell>
          <cell r="F6508">
            <v>5775.86</v>
          </cell>
          <cell r="K6508">
            <v>253.98</v>
          </cell>
          <cell r="O6508">
            <v>861.75</v>
          </cell>
          <cell r="U6508">
            <v>41821</v>
          </cell>
        </row>
        <row r="6509">
          <cell r="C6509">
            <v>64</v>
          </cell>
          <cell r="F6509">
            <v>18171.919999999998</v>
          </cell>
          <cell r="K6509">
            <v>3045.73</v>
          </cell>
          <cell r="O6509">
            <v>10334.030000000001</v>
          </cell>
          <cell r="U6509">
            <v>41821</v>
          </cell>
        </row>
        <row r="6510">
          <cell r="C6510">
            <v>66</v>
          </cell>
          <cell r="F6510">
            <v>5466.41</v>
          </cell>
          <cell r="K6510">
            <v>923.45</v>
          </cell>
          <cell r="O6510">
            <v>3133.21</v>
          </cell>
          <cell r="U6510">
            <v>41821</v>
          </cell>
        </row>
        <row r="6511">
          <cell r="C6511">
            <v>64</v>
          </cell>
          <cell r="F6511">
            <v>34779.65</v>
          </cell>
          <cell r="K6511">
            <v>1643.8</v>
          </cell>
          <cell r="O6511">
            <v>5577.36</v>
          </cell>
          <cell r="U6511">
            <v>41821</v>
          </cell>
        </row>
        <row r="6512">
          <cell r="C6512">
            <v>66</v>
          </cell>
          <cell r="F6512">
            <v>7887.91</v>
          </cell>
          <cell r="K6512">
            <v>433.57</v>
          </cell>
          <cell r="O6512">
            <v>1471.08</v>
          </cell>
          <cell r="U6512">
            <v>41821</v>
          </cell>
        </row>
        <row r="6513">
          <cell r="C6513">
            <v>62</v>
          </cell>
          <cell r="F6513">
            <v>639556.19999999995</v>
          </cell>
          <cell r="K6513">
            <v>108033.47</v>
          </cell>
          <cell r="O6513">
            <v>366553.05</v>
          </cell>
          <cell r="U6513">
            <v>41821</v>
          </cell>
        </row>
        <row r="6514">
          <cell r="C6514">
            <v>64</v>
          </cell>
          <cell r="F6514">
            <v>598161.56999999995</v>
          </cell>
          <cell r="K6514">
            <v>101022.25</v>
          </cell>
          <cell r="O6514">
            <v>342775.36</v>
          </cell>
          <cell r="U6514">
            <v>41821</v>
          </cell>
        </row>
        <row r="6515">
          <cell r="C6515">
            <v>66</v>
          </cell>
          <cell r="F6515">
            <v>242761.03</v>
          </cell>
          <cell r="K6515">
            <v>40234.379999999997</v>
          </cell>
          <cell r="O6515">
            <v>136513.54999999999</v>
          </cell>
          <cell r="U6515">
            <v>41821</v>
          </cell>
        </row>
        <row r="6516">
          <cell r="C6516">
            <v>67</v>
          </cell>
          <cell r="F6516">
            <v>9923.2099999999991</v>
          </cell>
          <cell r="K6516">
            <v>1560.28</v>
          </cell>
          <cell r="O6516">
            <v>5293.96</v>
          </cell>
          <cell r="U6516">
            <v>41821</v>
          </cell>
        </row>
        <row r="6517">
          <cell r="C6517">
            <v>68</v>
          </cell>
          <cell r="F6517">
            <v>31507.58</v>
          </cell>
          <cell r="K6517">
            <v>5315.14</v>
          </cell>
          <cell r="O6517">
            <v>18034.07</v>
          </cell>
          <cell r="U6517">
            <v>41821</v>
          </cell>
        </row>
        <row r="6518">
          <cell r="C6518">
            <v>92</v>
          </cell>
          <cell r="F6518">
            <v>-3500</v>
          </cell>
          <cell r="K6518">
            <v>0</v>
          </cell>
          <cell r="O6518">
            <v>0</v>
          </cell>
          <cell r="U6518">
            <v>41821</v>
          </cell>
        </row>
        <row r="6519">
          <cell r="C6519">
            <v>94</v>
          </cell>
          <cell r="F6519">
            <v>-30639.33</v>
          </cell>
          <cell r="K6519">
            <v>0</v>
          </cell>
          <cell r="O6519">
            <v>0</v>
          </cell>
          <cell r="U6519">
            <v>41821</v>
          </cell>
        </row>
        <row r="6520">
          <cell r="C6520">
            <v>98</v>
          </cell>
          <cell r="F6520">
            <v>-11904.13</v>
          </cell>
          <cell r="K6520">
            <v>0</v>
          </cell>
          <cell r="O6520">
            <v>0</v>
          </cell>
          <cell r="U6520">
            <v>41821</v>
          </cell>
        </row>
        <row r="6521">
          <cell r="C6521">
            <v>62</v>
          </cell>
          <cell r="F6521">
            <v>648489.03</v>
          </cell>
          <cell r="K6521">
            <v>40974.14</v>
          </cell>
          <cell r="O6521">
            <v>139023.54</v>
          </cell>
          <cell r="U6521">
            <v>41821</v>
          </cell>
        </row>
        <row r="6522">
          <cell r="C6522">
            <v>64</v>
          </cell>
          <cell r="F6522">
            <v>631031.4</v>
          </cell>
          <cell r="K6522">
            <v>39500.730000000003</v>
          </cell>
          <cell r="O6522">
            <v>134029.85999999999</v>
          </cell>
          <cell r="U6522">
            <v>41821</v>
          </cell>
        </row>
        <row r="6523">
          <cell r="C6523">
            <v>66</v>
          </cell>
          <cell r="F6523">
            <v>235462.1</v>
          </cell>
          <cell r="K6523">
            <v>13991.2</v>
          </cell>
          <cell r="O6523">
            <v>47471.57</v>
          </cell>
          <cell r="U6523">
            <v>41821</v>
          </cell>
        </row>
        <row r="6524">
          <cell r="C6524">
            <v>67</v>
          </cell>
          <cell r="F6524">
            <v>-46.89</v>
          </cell>
          <cell r="K6524">
            <v>7.96</v>
          </cell>
          <cell r="O6524">
            <v>27</v>
          </cell>
          <cell r="U6524">
            <v>41821</v>
          </cell>
        </row>
        <row r="6525">
          <cell r="C6525">
            <v>68</v>
          </cell>
          <cell r="F6525">
            <v>34657.910000000003</v>
          </cell>
          <cell r="K6525">
            <v>2237.79</v>
          </cell>
          <cell r="O6525">
            <v>7592.73</v>
          </cell>
          <cell r="U6525">
            <v>41821</v>
          </cell>
        </row>
        <row r="6526">
          <cell r="C6526">
            <v>64</v>
          </cell>
          <cell r="F6526">
            <v>33190.83</v>
          </cell>
          <cell r="K6526">
            <v>0</v>
          </cell>
          <cell r="O6526">
            <v>17206.54</v>
          </cell>
          <cell r="U6526">
            <v>41821</v>
          </cell>
        </row>
        <row r="6527">
          <cell r="C6527">
            <v>96</v>
          </cell>
          <cell r="F6527">
            <v>-1957.36</v>
          </cell>
          <cell r="K6527">
            <v>0</v>
          </cell>
          <cell r="O6527">
            <v>0</v>
          </cell>
          <cell r="U6527">
            <v>41821</v>
          </cell>
        </row>
        <row r="6528">
          <cell r="C6528">
            <v>2</v>
          </cell>
          <cell r="F6528">
            <v>-77.36</v>
          </cell>
          <cell r="K6528">
            <v>-8.3699999999999992</v>
          </cell>
          <cell r="O6528">
            <v>-29.94</v>
          </cell>
          <cell r="U6528">
            <v>41821</v>
          </cell>
        </row>
        <row r="6529">
          <cell r="C6529">
            <v>4</v>
          </cell>
          <cell r="F6529">
            <v>9.26</v>
          </cell>
          <cell r="K6529">
            <v>0.73</v>
          </cell>
          <cell r="O6529">
            <v>2.4700000000000002</v>
          </cell>
          <cell r="U6529">
            <v>41821</v>
          </cell>
        </row>
        <row r="6530">
          <cell r="C6530">
            <v>16</v>
          </cell>
          <cell r="F6530">
            <v>105.46</v>
          </cell>
          <cell r="K6530">
            <v>7.55</v>
          </cell>
          <cell r="O6530">
            <v>25.5</v>
          </cell>
          <cell r="U6530">
            <v>41821</v>
          </cell>
        </row>
        <row r="6531">
          <cell r="C6531">
            <v>1</v>
          </cell>
          <cell r="F6531">
            <v>79.12</v>
          </cell>
          <cell r="K6531">
            <v>7.07</v>
          </cell>
          <cell r="O6531">
            <v>23.97</v>
          </cell>
          <cell r="U6531">
            <v>41821</v>
          </cell>
        </row>
        <row r="6532">
          <cell r="C6532">
            <v>2</v>
          </cell>
          <cell r="F6532">
            <v>45740.23</v>
          </cell>
          <cell r="K6532">
            <v>4083.1</v>
          </cell>
          <cell r="O6532">
            <v>13854.53</v>
          </cell>
          <cell r="U6532">
            <v>41821</v>
          </cell>
        </row>
        <row r="6533">
          <cell r="C6533">
            <v>15</v>
          </cell>
          <cell r="F6533">
            <v>3</v>
          </cell>
          <cell r="K6533">
            <v>0.01</v>
          </cell>
          <cell r="O6533">
            <v>0</v>
          </cell>
          <cell r="U6533">
            <v>41821</v>
          </cell>
        </row>
        <row r="6534">
          <cell r="C6534">
            <v>16</v>
          </cell>
          <cell r="F6534">
            <v>1445.2</v>
          </cell>
          <cell r="K6534">
            <v>120.24</v>
          </cell>
          <cell r="O6534">
            <v>407</v>
          </cell>
          <cell r="U6534">
            <v>41821</v>
          </cell>
        </row>
        <row r="6535">
          <cell r="C6535">
            <v>2</v>
          </cell>
          <cell r="F6535">
            <v>227.24</v>
          </cell>
          <cell r="K6535">
            <v>0</v>
          </cell>
          <cell r="O6535">
            <v>0</v>
          </cell>
          <cell r="U6535">
            <v>41821</v>
          </cell>
        </row>
        <row r="6536">
          <cell r="C6536">
            <v>62</v>
          </cell>
          <cell r="F6536">
            <v>1546.08</v>
          </cell>
          <cell r="K6536">
            <v>0</v>
          </cell>
          <cell r="O6536">
            <v>0</v>
          </cell>
          <cell r="U6536">
            <v>41821</v>
          </cell>
        </row>
        <row r="6537">
          <cell r="C6537">
            <v>64</v>
          </cell>
          <cell r="F6537">
            <v>247.19</v>
          </cell>
          <cell r="K6537">
            <v>0</v>
          </cell>
          <cell r="O6537">
            <v>0</v>
          </cell>
          <cell r="U6537">
            <v>41821</v>
          </cell>
        </row>
        <row r="6538">
          <cell r="C6538">
            <v>66</v>
          </cell>
          <cell r="F6538">
            <v>87.12</v>
          </cell>
          <cell r="K6538">
            <v>0</v>
          </cell>
          <cell r="O6538">
            <v>0</v>
          </cell>
          <cell r="U6538">
            <v>41821</v>
          </cell>
        </row>
        <row r="6539">
          <cell r="C6539">
            <v>2</v>
          </cell>
          <cell r="F6539">
            <v>26</v>
          </cell>
          <cell r="K6539">
            <v>0</v>
          </cell>
          <cell r="O6539">
            <v>0</v>
          </cell>
          <cell r="U6539">
            <v>41821</v>
          </cell>
        </row>
        <row r="6540">
          <cell r="C6540">
            <v>62</v>
          </cell>
          <cell r="F6540">
            <v>65</v>
          </cell>
          <cell r="K6540">
            <v>0</v>
          </cell>
          <cell r="O6540">
            <v>0</v>
          </cell>
          <cell r="U6540">
            <v>41821</v>
          </cell>
        </row>
        <row r="6541">
          <cell r="C6541">
            <v>64</v>
          </cell>
          <cell r="F6541">
            <v>52</v>
          </cell>
          <cell r="K6541">
            <v>0</v>
          </cell>
          <cell r="O6541">
            <v>0</v>
          </cell>
          <cell r="U6541">
            <v>41821</v>
          </cell>
        </row>
        <row r="6542">
          <cell r="C6542">
            <v>62</v>
          </cell>
          <cell r="F6542">
            <v>12985.88</v>
          </cell>
          <cell r="K6542">
            <v>0</v>
          </cell>
          <cell r="O6542">
            <v>0</v>
          </cell>
          <cell r="U6542">
            <v>41821</v>
          </cell>
        </row>
        <row r="6543">
          <cell r="C6543">
            <v>64</v>
          </cell>
          <cell r="F6543">
            <v>3250</v>
          </cell>
          <cell r="K6543">
            <v>0</v>
          </cell>
          <cell r="O6543">
            <v>0</v>
          </cell>
          <cell r="U6543">
            <v>41821</v>
          </cell>
        </row>
        <row r="6544">
          <cell r="C6544">
            <v>66</v>
          </cell>
          <cell r="F6544">
            <v>13806</v>
          </cell>
          <cell r="K6544">
            <v>0</v>
          </cell>
          <cell r="O6544">
            <v>0</v>
          </cell>
          <cell r="U6544">
            <v>41821</v>
          </cell>
        </row>
        <row r="6545">
          <cell r="C6545">
            <v>1</v>
          </cell>
          <cell r="F6545">
            <v>21.22</v>
          </cell>
          <cell r="K6545">
            <v>1.32</v>
          </cell>
          <cell r="O6545">
            <v>4.4800000000000004</v>
          </cell>
          <cell r="U6545">
            <v>41821</v>
          </cell>
        </row>
        <row r="6546">
          <cell r="C6546">
            <v>2</v>
          </cell>
          <cell r="F6546">
            <v>297.08</v>
          </cell>
          <cell r="K6546">
            <v>18.48</v>
          </cell>
          <cell r="O6546">
            <v>62.72</v>
          </cell>
          <cell r="U6546">
            <v>41821</v>
          </cell>
        </row>
        <row r="6547">
          <cell r="C6547">
            <v>16</v>
          </cell>
          <cell r="F6547">
            <v>466.84</v>
          </cell>
          <cell r="K6547">
            <v>29.04</v>
          </cell>
          <cell r="O6547">
            <v>98.56</v>
          </cell>
          <cell r="U6547">
            <v>41821</v>
          </cell>
        </row>
        <row r="6548">
          <cell r="C6548">
            <v>0</v>
          </cell>
          <cell r="F6548">
            <v>1396.26</v>
          </cell>
          <cell r="K6548">
            <v>54.33</v>
          </cell>
          <cell r="O6548">
            <v>186.75</v>
          </cell>
          <cell r="U6548">
            <v>41821</v>
          </cell>
        </row>
        <row r="6549">
          <cell r="C6549">
            <v>1</v>
          </cell>
          <cell r="F6549">
            <v>120.17</v>
          </cell>
          <cell r="K6549">
            <v>4.16</v>
          </cell>
          <cell r="O6549">
            <v>14.3</v>
          </cell>
          <cell r="U6549">
            <v>41821</v>
          </cell>
        </row>
        <row r="6550">
          <cell r="C6550">
            <v>2</v>
          </cell>
          <cell r="F6550">
            <v>296.83</v>
          </cell>
          <cell r="K6550">
            <v>10.86</v>
          </cell>
          <cell r="O6550">
            <v>37.4</v>
          </cell>
          <cell r="U6550">
            <v>41821</v>
          </cell>
        </row>
        <row r="6551">
          <cell r="C6551">
            <v>4</v>
          </cell>
          <cell r="F6551">
            <v>8.14</v>
          </cell>
          <cell r="K6551">
            <v>0.32</v>
          </cell>
          <cell r="O6551">
            <v>1.1000000000000001</v>
          </cell>
          <cell r="U6551">
            <v>41821</v>
          </cell>
        </row>
        <row r="6552">
          <cell r="C6552">
            <v>16</v>
          </cell>
          <cell r="F6552">
            <v>19.149999999999999</v>
          </cell>
          <cell r="K6552">
            <v>0.64</v>
          </cell>
          <cell r="O6552">
            <v>2.2000000000000002</v>
          </cell>
          <cell r="U6552">
            <v>41821</v>
          </cell>
        </row>
        <row r="6553">
          <cell r="C6553">
            <v>0</v>
          </cell>
          <cell r="F6553">
            <v>11.57</v>
          </cell>
          <cell r="K6553">
            <v>0.33</v>
          </cell>
          <cell r="O6553">
            <v>1.1299999999999999</v>
          </cell>
          <cell r="U6553">
            <v>41821</v>
          </cell>
        </row>
        <row r="6554">
          <cell r="C6554">
            <v>1</v>
          </cell>
          <cell r="F6554">
            <v>1052.55</v>
          </cell>
          <cell r="K6554">
            <v>33.630000000000003</v>
          </cell>
          <cell r="O6554">
            <v>115.11</v>
          </cell>
          <cell r="U6554">
            <v>41821</v>
          </cell>
        </row>
        <row r="6555">
          <cell r="C6555">
            <v>2</v>
          </cell>
          <cell r="F6555">
            <v>574.14</v>
          </cell>
          <cell r="K6555">
            <v>21.45</v>
          </cell>
          <cell r="O6555">
            <v>73.39</v>
          </cell>
          <cell r="U6555">
            <v>41821</v>
          </cell>
        </row>
        <row r="6556">
          <cell r="C6556">
            <v>15</v>
          </cell>
          <cell r="F6556">
            <v>92.86</v>
          </cell>
          <cell r="K6556">
            <v>6.36</v>
          </cell>
          <cell r="O6556">
            <v>21.59</v>
          </cell>
          <cell r="U6556">
            <v>41821</v>
          </cell>
        </row>
        <row r="6557">
          <cell r="C6557">
            <v>15</v>
          </cell>
          <cell r="F6557">
            <v>694.1</v>
          </cell>
          <cell r="K6557">
            <v>25.4</v>
          </cell>
          <cell r="O6557">
            <v>86.19</v>
          </cell>
          <cell r="U6557">
            <v>41821</v>
          </cell>
        </row>
        <row r="6558">
          <cell r="C6558">
            <v>15</v>
          </cell>
          <cell r="F6558">
            <v>4776.59</v>
          </cell>
          <cell r="K6558">
            <v>239.56</v>
          </cell>
          <cell r="O6558">
            <v>812.85</v>
          </cell>
          <cell r="U6558">
            <v>41821</v>
          </cell>
        </row>
        <row r="6559">
          <cell r="C6559">
            <v>15</v>
          </cell>
          <cell r="F6559">
            <v>37.5</v>
          </cell>
          <cell r="K6559">
            <v>2.66</v>
          </cell>
          <cell r="O6559">
            <v>9.01</v>
          </cell>
          <cell r="U6559">
            <v>41821</v>
          </cell>
        </row>
        <row r="6560">
          <cell r="C6560">
            <v>0</v>
          </cell>
          <cell r="F6560">
            <v>476.42</v>
          </cell>
          <cell r="K6560">
            <v>33.92</v>
          </cell>
          <cell r="O6560">
            <v>115.26</v>
          </cell>
          <cell r="U6560">
            <v>41821</v>
          </cell>
        </row>
        <row r="6561">
          <cell r="C6561">
            <v>1</v>
          </cell>
          <cell r="F6561">
            <v>517.66</v>
          </cell>
          <cell r="K6561">
            <v>37.68</v>
          </cell>
          <cell r="O6561">
            <v>128.18</v>
          </cell>
          <cell r="U6561">
            <v>41821</v>
          </cell>
        </row>
        <row r="6562">
          <cell r="C6562">
            <v>2</v>
          </cell>
          <cell r="F6562">
            <v>13884.78</v>
          </cell>
          <cell r="K6562">
            <v>1045.97</v>
          </cell>
          <cell r="O6562">
            <v>3556.26</v>
          </cell>
          <cell r="U6562">
            <v>41821</v>
          </cell>
        </row>
        <row r="6563">
          <cell r="C6563">
            <v>4</v>
          </cell>
          <cell r="F6563">
            <v>800.42</v>
          </cell>
          <cell r="K6563">
            <v>62.96</v>
          </cell>
          <cell r="O6563">
            <v>214.2</v>
          </cell>
          <cell r="U6563">
            <v>41821</v>
          </cell>
        </row>
        <row r="6564">
          <cell r="C6564">
            <v>15</v>
          </cell>
          <cell r="F6564">
            <v>13.13</v>
          </cell>
          <cell r="K6564">
            <v>0.69</v>
          </cell>
          <cell r="O6564">
            <v>2.33</v>
          </cell>
          <cell r="U6564">
            <v>41821</v>
          </cell>
        </row>
        <row r="6565">
          <cell r="C6565">
            <v>16</v>
          </cell>
          <cell r="F6565">
            <v>3614.71</v>
          </cell>
          <cell r="K6565">
            <v>273.7</v>
          </cell>
          <cell r="O6565">
            <v>930.82</v>
          </cell>
          <cell r="U6565">
            <v>41821</v>
          </cell>
        </row>
        <row r="6566">
          <cell r="C6566">
            <v>17</v>
          </cell>
          <cell r="F6566">
            <v>43.06</v>
          </cell>
          <cell r="K6566">
            <v>2.72</v>
          </cell>
          <cell r="O6566">
            <v>9.2200000000000006</v>
          </cell>
          <cell r="U6566">
            <v>41821</v>
          </cell>
        </row>
        <row r="6567">
          <cell r="C6567">
            <v>18</v>
          </cell>
          <cell r="F6567">
            <v>102.92</v>
          </cell>
          <cell r="K6567">
            <v>6.78</v>
          </cell>
          <cell r="O6567">
            <v>23</v>
          </cell>
          <cell r="U6567">
            <v>41821</v>
          </cell>
        </row>
        <row r="6568">
          <cell r="C6568">
            <v>2</v>
          </cell>
          <cell r="F6568">
            <v>-12.32</v>
          </cell>
          <cell r="K6568">
            <v>-0.99</v>
          </cell>
          <cell r="O6568">
            <v>-3.35</v>
          </cell>
          <cell r="U6568">
            <v>41821</v>
          </cell>
        </row>
        <row r="6569">
          <cell r="C6569">
            <v>0</v>
          </cell>
          <cell r="F6569">
            <v>9389.5300000000007</v>
          </cell>
          <cell r="K6569">
            <v>461.95</v>
          </cell>
          <cell r="O6569">
            <v>1579.26</v>
          </cell>
          <cell r="U6569">
            <v>41821</v>
          </cell>
        </row>
        <row r="6570">
          <cell r="C6570">
            <v>1</v>
          </cell>
          <cell r="F6570">
            <v>4452.07</v>
          </cell>
          <cell r="K6570">
            <v>188.21</v>
          </cell>
          <cell r="O6570">
            <v>640.86</v>
          </cell>
          <cell r="U6570">
            <v>41821</v>
          </cell>
        </row>
        <row r="6571">
          <cell r="C6571">
            <v>2</v>
          </cell>
          <cell r="F6571">
            <v>11443.15</v>
          </cell>
          <cell r="K6571">
            <v>684.8</v>
          </cell>
          <cell r="O6571">
            <v>2327.6999999999998</v>
          </cell>
          <cell r="U6571">
            <v>41821</v>
          </cell>
        </row>
        <row r="6572">
          <cell r="C6572">
            <v>4</v>
          </cell>
          <cell r="F6572">
            <v>1123.76</v>
          </cell>
          <cell r="K6572">
            <v>74.84</v>
          </cell>
          <cell r="O6572">
            <v>253.96</v>
          </cell>
          <cell r="U6572">
            <v>41821</v>
          </cell>
        </row>
        <row r="6573">
          <cell r="C6573">
            <v>15</v>
          </cell>
          <cell r="F6573">
            <v>64.349999999999994</v>
          </cell>
          <cell r="K6573">
            <v>0.99</v>
          </cell>
          <cell r="O6573">
            <v>3.39</v>
          </cell>
          <cell r="U6573">
            <v>41821</v>
          </cell>
        </row>
        <row r="6574">
          <cell r="C6574">
            <v>16</v>
          </cell>
          <cell r="F6574">
            <v>2056</v>
          </cell>
          <cell r="K6574">
            <v>104.59</v>
          </cell>
          <cell r="O6574">
            <v>355.39</v>
          </cell>
          <cell r="U6574">
            <v>41821</v>
          </cell>
        </row>
        <row r="6575">
          <cell r="C6575">
            <v>17</v>
          </cell>
          <cell r="F6575">
            <v>16.059999999999999</v>
          </cell>
          <cell r="K6575">
            <v>0.66</v>
          </cell>
          <cell r="O6575">
            <v>2.2599999999999998</v>
          </cell>
          <cell r="U6575">
            <v>41821</v>
          </cell>
        </row>
        <row r="6576">
          <cell r="C6576">
            <v>18</v>
          </cell>
          <cell r="F6576">
            <v>21.95</v>
          </cell>
          <cell r="K6576">
            <v>1.1499999999999999</v>
          </cell>
          <cell r="O6576">
            <v>3.9</v>
          </cell>
          <cell r="U6576">
            <v>41821</v>
          </cell>
        </row>
        <row r="6577">
          <cell r="C6577">
            <v>1</v>
          </cell>
          <cell r="F6577">
            <v>112</v>
          </cell>
          <cell r="K6577">
            <v>4.5599999999999996</v>
          </cell>
          <cell r="O6577">
            <v>15.6</v>
          </cell>
          <cell r="U6577">
            <v>41821</v>
          </cell>
        </row>
        <row r="6578">
          <cell r="C6578">
            <v>2</v>
          </cell>
          <cell r="F6578">
            <v>257.39999999999998</v>
          </cell>
          <cell r="K6578">
            <v>9.7899999999999991</v>
          </cell>
          <cell r="O6578">
            <v>33.450000000000003</v>
          </cell>
          <cell r="U6578">
            <v>41821</v>
          </cell>
        </row>
        <row r="6579">
          <cell r="C6579">
            <v>0</v>
          </cell>
          <cell r="F6579">
            <v>12509818.220000001</v>
          </cell>
          <cell r="K6579">
            <v>1114883.78</v>
          </cell>
          <cell r="O6579">
            <v>3760846.95</v>
          </cell>
          <cell r="U6579">
            <v>41821</v>
          </cell>
        </row>
        <row r="6580">
          <cell r="C6580">
            <v>1</v>
          </cell>
          <cell r="F6580">
            <v>101656.01</v>
          </cell>
          <cell r="K6580">
            <v>8704.23</v>
          </cell>
          <cell r="O6580">
            <v>29093.35</v>
          </cell>
          <cell r="U6580">
            <v>41821</v>
          </cell>
        </row>
        <row r="6581">
          <cell r="C6581">
            <v>16</v>
          </cell>
          <cell r="F6581">
            <v>29.99</v>
          </cell>
          <cell r="K6581">
            <v>1.93</v>
          </cell>
          <cell r="O6581">
            <v>6.53</v>
          </cell>
          <cell r="U6581">
            <v>41821</v>
          </cell>
        </row>
        <row r="6582">
          <cell r="C6582">
            <v>60</v>
          </cell>
          <cell r="F6582">
            <v>252.91</v>
          </cell>
          <cell r="K6582">
            <v>23.02</v>
          </cell>
          <cell r="O6582">
            <v>78.11</v>
          </cell>
          <cell r="U6582">
            <v>41821</v>
          </cell>
        </row>
        <row r="6583">
          <cell r="C6583">
            <v>70</v>
          </cell>
          <cell r="F6583">
            <v>-205</v>
          </cell>
          <cell r="K6583">
            <v>0</v>
          </cell>
          <cell r="O6583">
            <v>0</v>
          </cell>
          <cell r="U6583">
            <v>41821</v>
          </cell>
        </row>
        <row r="6584">
          <cell r="C6584">
            <v>0</v>
          </cell>
          <cell r="F6584">
            <v>-1403.75</v>
          </cell>
          <cell r="K6584">
            <v>-39.29</v>
          </cell>
          <cell r="O6584">
            <v>-409.18</v>
          </cell>
          <cell r="U6584">
            <v>41821</v>
          </cell>
        </row>
        <row r="6585">
          <cell r="C6585">
            <v>0</v>
          </cell>
          <cell r="F6585">
            <v>1670.3</v>
          </cell>
          <cell r="K6585">
            <v>0</v>
          </cell>
          <cell r="O6585">
            <v>418.8</v>
          </cell>
          <cell r="U6585">
            <v>41821</v>
          </cell>
        </row>
        <row r="6586">
          <cell r="C6586">
            <v>2</v>
          </cell>
          <cell r="F6586">
            <v>1001.18</v>
          </cell>
          <cell r="K6586">
            <v>0</v>
          </cell>
          <cell r="O6586">
            <v>327.32</v>
          </cell>
          <cell r="U6586">
            <v>41821</v>
          </cell>
        </row>
        <row r="6587">
          <cell r="C6587">
            <v>0</v>
          </cell>
          <cell r="F6587">
            <v>116046.59</v>
          </cell>
          <cell r="K6587">
            <v>5329.42</v>
          </cell>
          <cell r="O6587">
            <v>35025.449999999997</v>
          </cell>
          <cell r="U6587">
            <v>41821</v>
          </cell>
        </row>
        <row r="6588">
          <cell r="C6588">
            <v>1</v>
          </cell>
          <cell r="F6588">
            <v>2379.65</v>
          </cell>
          <cell r="K6588">
            <v>107.26</v>
          </cell>
          <cell r="O6588">
            <v>718.79</v>
          </cell>
          <cell r="U6588">
            <v>41821</v>
          </cell>
        </row>
        <row r="6589">
          <cell r="C6589">
            <v>0</v>
          </cell>
          <cell r="F6589">
            <v>647.85</v>
          </cell>
          <cell r="K6589">
            <v>15.83</v>
          </cell>
          <cell r="O6589">
            <v>172.98</v>
          </cell>
          <cell r="U6589">
            <v>41821</v>
          </cell>
        </row>
        <row r="6590">
          <cell r="C6590">
            <v>15</v>
          </cell>
          <cell r="F6590">
            <v>50.11</v>
          </cell>
          <cell r="K6590">
            <v>8.76</v>
          </cell>
          <cell r="O6590">
            <v>29.75</v>
          </cell>
          <cell r="U6590">
            <v>41821</v>
          </cell>
        </row>
        <row r="6591">
          <cell r="C6591">
            <v>15</v>
          </cell>
          <cell r="F6591">
            <v>5.39</v>
          </cell>
          <cell r="K6591">
            <v>0.33</v>
          </cell>
          <cell r="O6591">
            <v>1.1299999999999999</v>
          </cell>
          <cell r="U6591">
            <v>41821</v>
          </cell>
        </row>
        <row r="6592">
          <cell r="C6592">
            <v>15</v>
          </cell>
          <cell r="F6592">
            <v>324.32</v>
          </cell>
          <cell r="K6592">
            <v>56.74</v>
          </cell>
          <cell r="O6592">
            <v>192.51</v>
          </cell>
          <cell r="U6592">
            <v>41821</v>
          </cell>
        </row>
        <row r="6593">
          <cell r="C6593">
            <v>2</v>
          </cell>
          <cell r="F6593">
            <v>2595.04</v>
          </cell>
          <cell r="K6593">
            <v>141.55000000000001</v>
          </cell>
          <cell r="O6593">
            <v>480.35</v>
          </cell>
          <cell r="U6593">
            <v>41821</v>
          </cell>
        </row>
        <row r="6594">
          <cell r="C6594">
            <v>15</v>
          </cell>
          <cell r="F6594">
            <v>14359.16</v>
          </cell>
          <cell r="K6594">
            <v>854.92</v>
          </cell>
          <cell r="O6594">
            <v>2900.98</v>
          </cell>
          <cell r="U6594">
            <v>41821</v>
          </cell>
        </row>
        <row r="6595">
          <cell r="C6595">
            <v>15</v>
          </cell>
          <cell r="F6595">
            <v>1818.2</v>
          </cell>
          <cell r="K6595">
            <v>69.52</v>
          </cell>
          <cell r="O6595">
            <v>235.89</v>
          </cell>
          <cell r="U6595">
            <v>41821</v>
          </cell>
        </row>
        <row r="6596">
          <cell r="C6596">
            <v>15</v>
          </cell>
          <cell r="F6596">
            <v>382.16</v>
          </cell>
          <cell r="K6596">
            <v>22.32</v>
          </cell>
          <cell r="O6596">
            <v>75.73</v>
          </cell>
          <cell r="U6596">
            <v>41821</v>
          </cell>
        </row>
        <row r="6597">
          <cell r="C6597">
            <v>2</v>
          </cell>
          <cell r="F6597">
            <v>20.78</v>
          </cell>
          <cell r="K6597">
            <v>1.32</v>
          </cell>
          <cell r="O6597">
            <v>4.4800000000000004</v>
          </cell>
          <cell r="U6597">
            <v>41821</v>
          </cell>
        </row>
        <row r="6598">
          <cell r="C6598">
            <v>15</v>
          </cell>
          <cell r="F6598">
            <v>2296.94</v>
          </cell>
          <cell r="K6598">
            <v>113.54</v>
          </cell>
          <cell r="O6598">
            <v>385.23</v>
          </cell>
          <cell r="U6598">
            <v>41821</v>
          </cell>
        </row>
        <row r="6599">
          <cell r="C6599">
            <v>2</v>
          </cell>
          <cell r="F6599">
            <v>48.73</v>
          </cell>
          <cell r="K6599">
            <v>2.85</v>
          </cell>
          <cell r="O6599">
            <v>9.7100000000000009</v>
          </cell>
          <cell r="U6599">
            <v>41821</v>
          </cell>
        </row>
        <row r="6600">
          <cell r="C6600">
            <v>15</v>
          </cell>
          <cell r="F6600">
            <v>84559.89</v>
          </cell>
          <cell r="K6600">
            <v>5864.45</v>
          </cell>
          <cell r="O6600">
            <v>19897.59</v>
          </cell>
          <cell r="U6600">
            <v>41821</v>
          </cell>
        </row>
        <row r="6601">
          <cell r="C6601">
            <v>2</v>
          </cell>
          <cell r="F6601">
            <v>1435.65</v>
          </cell>
          <cell r="K6601">
            <v>27.15</v>
          </cell>
          <cell r="O6601">
            <v>92.12</v>
          </cell>
          <cell r="U6601">
            <v>41821</v>
          </cell>
        </row>
        <row r="6602">
          <cell r="C6602">
            <v>15</v>
          </cell>
          <cell r="F6602">
            <v>7434.34</v>
          </cell>
          <cell r="K6602">
            <v>200.84</v>
          </cell>
          <cell r="O6602">
            <v>681.55</v>
          </cell>
          <cell r="U6602">
            <v>41821</v>
          </cell>
        </row>
        <row r="6603">
          <cell r="C6603">
            <v>15</v>
          </cell>
          <cell r="F6603">
            <v>34.49</v>
          </cell>
          <cell r="K6603">
            <v>1.18</v>
          </cell>
          <cell r="O6603">
            <v>4.01</v>
          </cell>
          <cell r="U6603">
            <v>41821</v>
          </cell>
        </row>
        <row r="6604">
          <cell r="C6604">
            <v>2</v>
          </cell>
          <cell r="F6604">
            <v>2007.36</v>
          </cell>
          <cell r="K6604">
            <v>45.74</v>
          </cell>
          <cell r="O6604">
            <v>155.24</v>
          </cell>
          <cell r="U6604">
            <v>41821</v>
          </cell>
        </row>
        <row r="6605">
          <cell r="C6605">
            <v>15</v>
          </cell>
          <cell r="F6605">
            <v>8495.6200000000008</v>
          </cell>
          <cell r="K6605">
            <v>332.53</v>
          </cell>
          <cell r="O6605">
            <v>1128.4000000000001</v>
          </cell>
          <cell r="U6605">
            <v>41821</v>
          </cell>
        </row>
        <row r="6606">
          <cell r="C6606">
            <v>15</v>
          </cell>
          <cell r="F6606">
            <v>3765.86</v>
          </cell>
          <cell r="K6606">
            <v>212.72</v>
          </cell>
          <cell r="O6606">
            <v>721.7</v>
          </cell>
          <cell r="U6606">
            <v>41821</v>
          </cell>
        </row>
        <row r="6607">
          <cell r="C6607">
            <v>15</v>
          </cell>
          <cell r="F6607">
            <v>106.07</v>
          </cell>
          <cell r="K6607">
            <v>15.17</v>
          </cell>
          <cell r="O6607">
            <v>51.48</v>
          </cell>
          <cell r="U6607">
            <v>41821</v>
          </cell>
        </row>
        <row r="6608">
          <cell r="C6608">
            <v>0</v>
          </cell>
          <cell r="F6608">
            <v>79.150000000000006</v>
          </cell>
          <cell r="K6608">
            <v>5.92</v>
          </cell>
          <cell r="O6608">
            <v>20.05</v>
          </cell>
          <cell r="U6608">
            <v>41821</v>
          </cell>
        </row>
        <row r="6609">
          <cell r="C6609">
            <v>2</v>
          </cell>
          <cell r="F6609">
            <v>246.93</v>
          </cell>
          <cell r="K6609">
            <v>26.29</v>
          </cell>
          <cell r="O6609">
            <v>89.39</v>
          </cell>
          <cell r="U6609">
            <v>41821</v>
          </cell>
        </row>
        <row r="6610">
          <cell r="C6610">
            <v>16</v>
          </cell>
          <cell r="F6610">
            <v>10.7</v>
          </cell>
          <cell r="K6610">
            <v>1.31</v>
          </cell>
          <cell r="O6610">
            <v>4.45</v>
          </cell>
          <cell r="U6610">
            <v>41821</v>
          </cell>
        </row>
        <row r="6611">
          <cell r="C6611">
            <v>2</v>
          </cell>
          <cell r="F6611">
            <v>101.78</v>
          </cell>
          <cell r="K6611">
            <v>6.91</v>
          </cell>
          <cell r="O6611">
            <v>23.43</v>
          </cell>
          <cell r="U6611">
            <v>41821</v>
          </cell>
        </row>
        <row r="6612">
          <cell r="C6612">
            <v>16</v>
          </cell>
          <cell r="F6612">
            <v>2534.38</v>
          </cell>
          <cell r="K6612">
            <v>176.09</v>
          </cell>
          <cell r="O6612">
            <v>597.46</v>
          </cell>
          <cell r="U6612">
            <v>41821</v>
          </cell>
        </row>
        <row r="6613">
          <cell r="C6613">
            <v>0</v>
          </cell>
          <cell r="F6613">
            <v>37.340000000000003</v>
          </cell>
          <cell r="K6613">
            <v>2.66</v>
          </cell>
          <cell r="O6613">
            <v>9.01</v>
          </cell>
          <cell r="U6613">
            <v>41821</v>
          </cell>
        </row>
        <row r="6614">
          <cell r="C6614">
            <v>2</v>
          </cell>
          <cell r="F6614">
            <v>24.4</v>
          </cell>
          <cell r="K6614">
            <v>1.51</v>
          </cell>
          <cell r="O6614">
            <v>5.14</v>
          </cell>
          <cell r="U6614">
            <v>41821</v>
          </cell>
        </row>
        <row r="6615">
          <cell r="C6615">
            <v>15</v>
          </cell>
          <cell r="F6615">
            <v>40.47</v>
          </cell>
          <cell r="K6615">
            <v>3.84</v>
          </cell>
          <cell r="O6615">
            <v>13.02</v>
          </cell>
          <cell r="U6615">
            <v>41821</v>
          </cell>
        </row>
        <row r="6616">
          <cell r="C6616">
            <v>15</v>
          </cell>
          <cell r="F6616">
            <v>57.64</v>
          </cell>
          <cell r="K6616">
            <v>4.01</v>
          </cell>
          <cell r="O6616">
            <v>13.63</v>
          </cell>
          <cell r="U6616">
            <v>41821</v>
          </cell>
        </row>
        <row r="6617">
          <cell r="C6617">
            <v>0</v>
          </cell>
          <cell r="F6617">
            <v>21.76</v>
          </cell>
          <cell r="K6617">
            <v>1.45</v>
          </cell>
          <cell r="O6617">
            <v>4.92</v>
          </cell>
          <cell r="U6617">
            <v>41821</v>
          </cell>
        </row>
        <row r="6618">
          <cell r="C6618">
            <v>2</v>
          </cell>
          <cell r="F6618">
            <v>33.83</v>
          </cell>
          <cell r="K6618">
            <v>2.93</v>
          </cell>
          <cell r="O6618">
            <v>9.9499999999999993</v>
          </cell>
          <cell r="U6618">
            <v>41821</v>
          </cell>
        </row>
        <row r="6619">
          <cell r="C6619">
            <v>15</v>
          </cell>
          <cell r="F6619">
            <v>11.77</v>
          </cell>
          <cell r="K6619">
            <v>0.87</v>
          </cell>
          <cell r="O6619">
            <v>2.94</v>
          </cell>
          <cell r="U6619">
            <v>41821</v>
          </cell>
        </row>
        <row r="6620">
          <cell r="C6620">
            <v>16</v>
          </cell>
          <cell r="F6620">
            <v>12.74</v>
          </cell>
          <cell r="K6620">
            <v>1.04</v>
          </cell>
          <cell r="O6620">
            <v>3.52</v>
          </cell>
          <cell r="U6620">
            <v>41821</v>
          </cell>
        </row>
        <row r="6621">
          <cell r="C6621">
            <v>2</v>
          </cell>
          <cell r="F6621">
            <v>11.1</v>
          </cell>
          <cell r="K6621">
            <v>1.31</v>
          </cell>
          <cell r="O6621">
            <v>4.45</v>
          </cell>
          <cell r="U6621">
            <v>41821</v>
          </cell>
        </row>
        <row r="6622">
          <cell r="C6622">
            <v>15</v>
          </cell>
          <cell r="F6622">
            <v>62.89</v>
          </cell>
          <cell r="K6622">
            <v>4.6399999999999997</v>
          </cell>
          <cell r="O6622">
            <v>15.77</v>
          </cell>
          <cell r="U6622">
            <v>41821</v>
          </cell>
        </row>
        <row r="6623">
          <cell r="C6623">
            <v>15</v>
          </cell>
          <cell r="F6623">
            <v>2604.3200000000002</v>
          </cell>
          <cell r="K6623">
            <v>446.49</v>
          </cell>
          <cell r="O6623">
            <v>1531.95</v>
          </cell>
          <cell r="U6623">
            <v>41821</v>
          </cell>
        </row>
        <row r="6624">
          <cell r="C6624">
            <v>2</v>
          </cell>
          <cell r="F6624">
            <v>1.2</v>
          </cell>
          <cell r="K6624">
            <v>0.14000000000000001</v>
          </cell>
          <cell r="O6624">
            <v>0.5</v>
          </cell>
          <cell r="U6624">
            <v>41821</v>
          </cell>
        </row>
        <row r="6625">
          <cell r="C6625">
            <v>15</v>
          </cell>
          <cell r="F6625">
            <v>4299.9799999999996</v>
          </cell>
          <cell r="K6625">
            <v>512.69000000000005</v>
          </cell>
          <cell r="O6625">
            <v>1734.36</v>
          </cell>
          <cell r="U6625">
            <v>41821</v>
          </cell>
        </row>
        <row r="6626">
          <cell r="C6626">
            <v>62</v>
          </cell>
          <cell r="F6626">
            <v>30466.59</v>
          </cell>
          <cell r="K6626">
            <v>5349.5</v>
          </cell>
          <cell r="O6626">
            <v>18150.66</v>
          </cell>
          <cell r="U6626">
            <v>41821</v>
          </cell>
        </row>
        <row r="6627">
          <cell r="C6627">
            <v>64</v>
          </cell>
          <cell r="F6627">
            <v>422340.89</v>
          </cell>
          <cell r="K6627">
            <v>62863.6</v>
          </cell>
          <cell r="O6627">
            <v>213293.62</v>
          </cell>
          <cell r="U6627">
            <v>41821</v>
          </cell>
        </row>
        <row r="6628">
          <cell r="C6628">
            <v>66</v>
          </cell>
          <cell r="F6628">
            <v>48723.65</v>
          </cell>
          <cell r="K6628">
            <v>7105.64</v>
          </cell>
          <cell r="O6628">
            <v>24109.13</v>
          </cell>
          <cell r="U6628">
            <v>41821</v>
          </cell>
        </row>
        <row r="6629">
          <cell r="C6629">
            <v>98</v>
          </cell>
          <cell r="F6629">
            <v>-26011.45</v>
          </cell>
          <cell r="K6629">
            <v>0</v>
          </cell>
          <cell r="O6629">
            <v>0</v>
          </cell>
          <cell r="U6629">
            <v>41821</v>
          </cell>
        </row>
        <row r="6630">
          <cell r="C6630">
            <v>64</v>
          </cell>
          <cell r="F6630">
            <v>49313.599999999999</v>
          </cell>
          <cell r="K6630">
            <v>5815.97</v>
          </cell>
          <cell r="O6630">
            <v>19733.330000000002</v>
          </cell>
          <cell r="U6630">
            <v>41821</v>
          </cell>
        </row>
        <row r="6631">
          <cell r="C6631">
            <v>62</v>
          </cell>
          <cell r="F6631">
            <v>57471.21</v>
          </cell>
          <cell r="K6631">
            <v>2875.17</v>
          </cell>
          <cell r="O6631">
            <v>9755.34</v>
          </cell>
          <cell r="U6631">
            <v>41821</v>
          </cell>
        </row>
        <row r="6632">
          <cell r="C6632">
            <v>64</v>
          </cell>
          <cell r="F6632">
            <v>322565.24</v>
          </cell>
          <cell r="K6632">
            <v>27185.64</v>
          </cell>
          <cell r="O6632">
            <v>92239.77</v>
          </cell>
          <cell r="U6632">
            <v>41821</v>
          </cell>
        </row>
        <row r="6633">
          <cell r="C6633">
            <v>66</v>
          </cell>
          <cell r="F6633">
            <v>27929.25</v>
          </cell>
          <cell r="K6633">
            <v>1838.58</v>
          </cell>
          <cell r="O6633">
            <v>6238.21</v>
          </cell>
          <cell r="U6633">
            <v>41821</v>
          </cell>
        </row>
        <row r="6634">
          <cell r="C6634">
            <v>64</v>
          </cell>
          <cell r="F6634">
            <v>57559.07</v>
          </cell>
          <cell r="K6634">
            <v>8569.5</v>
          </cell>
          <cell r="O6634">
            <v>29075.95</v>
          </cell>
          <cell r="U6634">
            <v>41821</v>
          </cell>
        </row>
        <row r="6635">
          <cell r="C6635">
            <v>66</v>
          </cell>
          <cell r="F6635">
            <v>71973.539999999994</v>
          </cell>
          <cell r="K6635">
            <v>10647.33</v>
          </cell>
          <cell r="O6635">
            <v>36125.97</v>
          </cell>
          <cell r="U6635">
            <v>41821</v>
          </cell>
        </row>
        <row r="6636">
          <cell r="C6636">
            <v>64</v>
          </cell>
          <cell r="F6636">
            <v>74044.7</v>
          </cell>
          <cell r="K6636">
            <v>8392.9599999999991</v>
          </cell>
          <cell r="O6636">
            <v>28476.97</v>
          </cell>
          <cell r="U6636">
            <v>41821</v>
          </cell>
        </row>
        <row r="6637">
          <cell r="C6637">
            <v>64</v>
          </cell>
          <cell r="F6637">
            <v>57494.78</v>
          </cell>
          <cell r="K6637">
            <v>3492.38</v>
          </cell>
          <cell r="O6637">
            <v>11849.49</v>
          </cell>
          <cell r="U6637">
            <v>41821</v>
          </cell>
        </row>
        <row r="6638">
          <cell r="C6638">
            <v>66</v>
          </cell>
          <cell r="F6638">
            <v>48383.07</v>
          </cell>
          <cell r="K6638">
            <v>3753.92</v>
          </cell>
          <cell r="O6638">
            <v>12736.89</v>
          </cell>
          <cell r="U6638">
            <v>41821</v>
          </cell>
        </row>
        <row r="6639">
          <cell r="C6639">
            <v>64</v>
          </cell>
          <cell r="F6639">
            <v>19457.900000000001</v>
          </cell>
          <cell r="K6639">
            <v>0</v>
          </cell>
          <cell r="O6639">
            <v>11406.14</v>
          </cell>
          <cell r="U6639">
            <v>41821</v>
          </cell>
        </row>
        <row r="6640">
          <cell r="C6640">
            <v>64</v>
          </cell>
          <cell r="F6640">
            <v>20118.77</v>
          </cell>
          <cell r="K6640">
            <v>0</v>
          </cell>
          <cell r="O6640">
            <v>11341.51</v>
          </cell>
          <cell r="U6640">
            <v>41821</v>
          </cell>
        </row>
        <row r="6641">
          <cell r="C6641">
            <v>15</v>
          </cell>
          <cell r="F6641">
            <v>68.349999999999994</v>
          </cell>
          <cell r="K6641">
            <v>11.96</v>
          </cell>
          <cell r="O6641">
            <v>40.57</v>
          </cell>
          <cell r="U6641">
            <v>41821</v>
          </cell>
        </row>
        <row r="6642">
          <cell r="C6642">
            <v>0</v>
          </cell>
          <cell r="F6642">
            <v>115.13</v>
          </cell>
          <cell r="K6642">
            <v>20.12</v>
          </cell>
          <cell r="O6642">
            <v>68.42</v>
          </cell>
          <cell r="U6642">
            <v>41821</v>
          </cell>
        </row>
        <row r="6643">
          <cell r="C6643">
            <v>2</v>
          </cell>
          <cell r="F6643">
            <v>428.13</v>
          </cell>
          <cell r="K6643">
            <v>74.819999999999993</v>
          </cell>
          <cell r="O6643">
            <v>254.09</v>
          </cell>
          <cell r="U6643">
            <v>41821</v>
          </cell>
        </row>
        <row r="6644">
          <cell r="C6644">
            <v>4</v>
          </cell>
          <cell r="F6644">
            <v>67.319999999999993</v>
          </cell>
          <cell r="K6644">
            <v>11.76</v>
          </cell>
          <cell r="O6644">
            <v>39.94</v>
          </cell>
          <cell r="U6644">
            <v>41821</v>
          </cell>
        </row>
        <row r="6645">
          <cell r="C6645">
            <v>15</v>
          </cell>
          <cell r="F6645">
            <v>103.85</v>
          </cell>
          <cell r="K6645">
            <v>18.149999999999999</v>
          </cell>
          <cell r="O6645">
            <v>61.62</v>
          </cell>
          <cell r="U6645">
            <v>41821</v>
          </cell>
        </row>
        <row r="6646">
          <cell r="C6646">
            <v>16</v>
          </cell>
          <cell r="F6646">
            <v>36.869999999999997</v>
          </cell>
          <cell r="K6646">
            <v>6.44</v>
          </cell>
          <cell r="O6646">
            <v>21.9</v>
          </cell>
          <cell r="U6646">
            <v>41821</v>
          </cell>
        </row>
        <row r="6647">
          <cell r="C6647">
            <v>2</v>
          </cell>
          <cell r="F6647">
            <v>130.19999999999999</v>
          </cell>
          <cell r="K6647">
            <v>22.77</v>
          </cell>
          <cell r="O6647">
            <v>77.31</v>
          </cell>
          <cell r="U6647">
            <v>41821</v>
          </cell>
        </row>
        <row r="6648">
          <cell r="C6648">
            <v>15</v>
          </cell>
          <cell r="F6648">
            <v>1769.62</v>
          </cell>
          <cell r="K6648">
            <v>309.5</v>
          </cell>
          <cell r="O6648">
            <v>1050.48</v>
          </cell>
          <cell r="U6648">
            <v>41821</v>
          </cell>
        </row>
        <row r="6649">
          <cell r="C6649">
            <v>16</v>
          </cell>
          <cell r="F6649">
            <v>477.29</v>
          </cell>
          <cell r="K6649">
            <v>0</v>
          </cell>
          <cell r="O6649">
            <v>174.69</v>
          </cell>
          <cell r="U6649">
            <v>41821</v>
          </cell>
        </row>
        <row r="6650">
          <cell r="C6650">
            <v>68</v>
          </cell>
          <cell r="F6650">
            <v>17992.48</v>
          </cell>
          <cell r="K6650">
            <v>3382.77</v>
          </cell>
          <cell r="O6650">
            <v>6192.43</v>
          </cell>
          <cell r="U6650">
            <v>41852</v>
          </cell>
        </row>
        <row r="6651">
          <cell r="C6651">
            <v>62</v>
          </cell>
          <cell r="F6651">
            <v>53075.51</v>
          </cell>
          <cell r="K6651">
            <v>10094.34</v>
          </cell>
          <cell r="O6651">
            <v>18478.5</v>
          </cell>
          <cell r="U6651">
            <v>41852</v>
          </cell>
        </row>
        <row r="6652">
          <cell r="C6652">
            <v>64</v>
          </cell>
          <cell r="F6652">
            <v>24495.94</v>
          </cell>
          <cell r="K6652">
            <v>4141.07</v>
          </cell>
          <cell r="O6652">
            <v>7580.56</v>
          </cell>
          <cell r="U6652">
            <v>41852</v>
          </cell>
        </row>
        <row r="6653">
          <cell r="C6653">
            <v>66</v>
          </cell>
          <cell r="F6653">
            <v>66770.97</v>
          </cell>
          <cell r="K6653">
            <v>12509.11</v>
          </cell>
          <cell r="O6653">
            <v>22898.9</v>
          </cell>
          <cell r="U6653">
            <v>41852</v>
          </cell>
        </row>
        <row r="6654">
          <cell r="C6654">
            <v>62</v>
          </cell>
          <cell r="F6654">
            <v>1407.49</v>
          </cell>
          <cell r="K6654">
            <v>191.74</v>
          </cell>
          <cell r="O6654">
            <v>350.99</v>
          </cell>
          <cell r="U6654">
            <v>41852</v>
          </cell>
        </row>
        <row r="6655">
          <cell r="C6655">
            <v>67</v>
          </cell>
          <cell r="F6655">
            <v>11503.19</v>
          </cell>
          <cell r="K6655">
            <v>1902.12</v>
          </cell>
          <cell r="O6655">
            <v>3481.97</v>
          </cell>
          <cell r="U6655">
            <v>41852</v>
          </cell>
        </row>
        <row r="6656">
          <cell r="C6656">
            <v>62</v>
          </cell>
          <cell r="F6656">
            <v>924.26</v>
          </cell>
          <cell r="K6656">
            <v>137.56</v>
          </cell>
          <cell r="O6656">
            <v>251.81</v>
          </cell>
          <cell r="U6656">
            <v>41852</v>
          </cell>
        </row>
        <row r="6657">
          <cell r="C6657">
            <v>64</v>
          </cell>
          <cell r="F6657">
            <v>7036.67</v>
          </cell>
          <cell r="K6657">
            <v>1468.89</v>
          </cell>
          <cell r="O6657">
            <v>2688.92</v>
          </cell>
          <cell r="U6657">
            <v>41852</v>
          </cell>
        </row>
        <row r="6658">
          <cell r="C6658">
            <v>1</v>
          </cell>
          <cell r="F6658">
            <v>26046.07</v>
          </cell>
          <cell r="K6658">
            <v>4068.86</v>
          </cell>
          <cell r="O6658">
            <v>7434.57</v>
          </cell>
          <cell r="U6658">
            <v>41852</v>
          </cell>
        </row>
        <row r="6659">
          <cell r="C6659">
            <v>2</v>
          </cell>
          <cell r="F6659">
            <v>5890428.2400000002</v>
          </cell>
          <cell r="K6659">
            <v>922645.22</v>
          </cell>
          <cell r="O6659">
            <v>1670727.47</v>
          </cell>
          <cell r="U6659">
            <v>41852</v>
          </cell>
        </row>
        <row r="6660">
          <cell r="C6660">
            <v>4</v>
          </cell>
          <cell r="F6660">
            <v>332591.53000000003</v>
          </cell>
          <cell r="K6660">
            <v>52334.11</v>
          </cell>
          <cell r="O6660">
            <v>95680.38</v>
          </cell>
          <cell r="U6660">
            <v>41852</v>
          </cell>
        </row>
        <row r="6661">
          <cell r="C6661">
            <v>15</v>
          </cell>
          <cell r="F6661">
            <v>9200.91</v>
          </cell>
          <cell r="K6661">
            <v>1300.6400000000001</v>
          </cell>
          <cell r="O6661">
            <v>2380.89</v>
          </cell>
          <cell r="U6661">
            <v>41852</v>
          </cell>
        </row>
        <row r="6662">
          <cell r="C6662">
            <v>16</v>
          </cell>
          <cell r="F6662">
            <v>487830.08</v>
          </cell>
          <cell r="K6662">
            <v>73074.240000000005</v>
          </cell>
          <cell r="O6662">
            <v>133571.29</v>
          </cell>
          <cell r="U6662">
            <v>41852</v>
          </cell>
        </row>
        <row r="6663">
          <cell r="C6663">
            <v>17</v>
          </cell>
          <cell r="F6663">
            <v>68.03</v>
          </cell>
          <cell r="K6663">
            <v>4.66</v>
          </cell>
          <cell r="O6663">
            <v>8.52</v>
          </cell>
          <cell r="U6663">
            <v>41852</v>
          </cell>
        </row>
        <row r="6664">
          <cell r="C6664">
            <v>18</v>
          </cell>
          <cell r="F6664">
            <v>42493.4</v>
          </cell>
          <cell r="K6664">
            <v>7110.38</v>
          </cell>
          <cell r="O6664">
            <v>13084.15</v>
          </cell>
          <cell r="U6664">
            <v>41852</v>
          </cell>
        </row>
        <row r="6665">
          <cell r="C6665">
            <v>62</v>
          </cell>
          <cell r="F6665">
            <v>1277699.0900000001</v>
          </cell>
          <cell r="K6665">
            <v>225198.06</v>
          </cell>
          <cell r="O6665">
            <v>412063.98</v>
          </cell>
          <cell r="U6665">
            <v>41852</v>
          </cell>
        </row>
        <row r="6666">
          <cell r="C6666">
            <v>64</v>
          </cell>
          <cell r="F6666">
            <v>236119.92</v>
          </cell>
          <cell r="K6666">
            <v>38535.550000000003</v>
          </cell>
          <cell r="O6666">
            <v>70542.37</v>
          </cell>
          <cell r="U6666">
            <v>41852</v>
          </cell>
        </row>
        <row r="6667">
          <cell r="C6667">
            <v>66</v>
          </cell>
          <cell r="F6667">
            <v>464523.1</v>
          </cell>
          <cell r="K6667">
            <v>67786.600000000006</v>
          </cell>
          <cell r="O6667">
            <v>123770.28</v>
          </cell>
          <cell r="U6667">
            <v>41852</v>
          </cell>
        </row>
        <row r="6668">
          <cell r="C6668">
            <v>68</v>
          </cell>
          <cell r="F6668">
            <v>13197.73</v>
          </cell>
          <cell r="K6668">
            <v>2593.0100000000002</v>
          </cell>
          <cell r="O6668">
            <v>4746.7</v>
          </cell>
          <cell r="U6668">
            <v>41852</v>
          </cell>
        </row>
        <row r="6669">
          <cell r="C6669">
            <v>94</v>
          </cell>
          <cell r="F6669">
            <v>-1052.93</v>
          </cell>
          <cell r="K6669">
            <v>0</v>
          </cell>
          <cell r="O6669">
            <v>0</v>
          </cell>
          <cell r="U6669">
            <v>41852</v>
          </cell>
        </row>
        <row r="6670">
          <cell r="C6670">
            <v>96</v>
          </cell>
          <cell r="F6670">
            <v>-4420.1899999999996</v>
          </cell>
          <cell r="K6670">
            <v>0</v>
          </cell>
          <cell r="O6670">
            <v>0</v>
          </cell>
          <cell r="U6670">
            <v>41852</v>
          </cell>
        </row>
        <row r="6671">
          <cell r="C6671">
            <v>2</v>
          </cell>
          <cell r="F6671">
            <v>18577.88</v>
          </cell>
          <cell r="K6671">
            <v>764.25</v>
          </cell>
          <cell r="O6671">
            <v>2378.7600000000002</v>
          </cell>
          <cell r="U6671">
            <v>41852</v>
          </cell>
        </row>
        <row r="6672">
          <cell r="C6672">
            <v>4</v>
          </cell>
          <cell r="F6672">
            <v>3687.87</v>
          </cell>
          <cell r="K6672">
            <v>81.42</v>
          </cell>
          <cell r="O6672">
            <v>363.15</v>
          </cell>
          <cell r="U6672">
            <v>41852</v>
          </cell>
        </row>
        <row r="6673">
          <cell r="C6673">
            <v>16</v>
          </cell>
          <cell r="F6673">
            <v>7074.4</v>
          </cell>
          <cell r="K6673">
            <v>390.16</v>
          </cell>
          <cell r="O6673">
            <v>729.93</v>
          </cell>
          <cell r="U6673">
            <v>41852</v>
          </cell>
        </row>
        <row r="6674">
          <cell r="C6674">
            <v>18</v>
          </cell>
          <cell r="F6674">
            <v>1291.74</v>
          </cell>
          <cell r="K6674">
            <v>74.42</v>
          </cell>
          <cell r="O6674">
            <v>136.24</v>
          </cell>
          <cell r="U6674">
            <v>41852</v>
          </cell>
        </row>
        <row r="6675">
          <cell r="C6675">
            <v>62</v>
          </cell>
          <cell r="F6675">
            <v>872.27</v>
          </cell>
          <cell r="K6675">
            <v>49.68</v>
          </cell>
          <cell r="O6675">
            <v>90.94</v>
          </cell>
          <cell r="U6675">
            <v>41852</v>
          </cell>
        </row>
        <row r="6676">
          <cell r="C6676">
            <v>64</v>
          </cell>
          <cell r="F6676">
            <v>864.9</v>
          </cell>
          <cell r="K6676">
            <v>50.13</v>
          </cell>
          <cell r="O6676">
            <v>91.76</v>
          </cell>
          <cell r="U6676">
            <v>41852</v>
          </cell>
        </row>
        <row r="6677">
          <cell r="C6677">
            <v>2</v>
          </cell>
          <cell r="F6677">
            <v>-187.34</v>
          </cell>
          <cell r="K6677">
            <v>-2.67</v>
          </cell>
          <cell r="O6677">
            <v>-47.24</v>
          </cell>
          <cell r="U6677">
            <v>41852</v>
          </cell>
        </row>
        <row r="6678">
          <cell r="C6678">
            <v>4</v>
          </cell>
          <cell r="F6678">
            <v>-102.7</v>
          </cell>
          <cell r="K6678">
            <v>-2.42</v>
          </cell>
          <cell r="O6678">
            <v>-30.63</v>
          </cell>
          <cell r="U6678">
            <v>41852</v>
          </cell>
        </row>
        <row r="6679">
          <cell r="C6679">
            <v>4</v>
          </cell>
          <cell r="F6679">
            <v>9081.1</v>
          </cell>
          <cell r="K6679">
            <v>1551.79</v>
          </cell>
          <cell r="O6679">
            <v>2840.67</v>
          </cell>
          <cell r="U6679">
            <v>41852</v>
          </cell>
        </row>
        <row r="6680">
          <cell r="C6680">
            <v>62</v>
          </cell>
          <cell r="F6680">
            <v>4599.07</v>
          </cell>
          <cell r="K6680">
            <v>778.86</v>
          </cell>
          <cell r="O6680">
            <v>1425.76</v>
          </cell>
          <cell r="U6680">
            <v>41852</v>
          </cell>
        </row>
        <row r="6681">
          <cell r="C6681">
            <v>66</v>
          </cell>
          <cell r="F6681">
            <v>11045.46</v>
          </cell>
          <cell r="K6681">
            <v>1925.04</v>
          </cell>
          <cell r="O6681">
            <v>3523.94</v>
          </cell>
          <cell r="U6681">
            <v>41852</v>
          </cell>
        </row>
        <row r="6682">
          <cell r="C6682">
            <v>66</v>
          </cell>
          <cell r="F6682">
            <v>10755.07</v>
          </cell>
          <cell r="K6682">
            <v>1910.44</v>
          </cell>
          <cell r="O6682">
            <v>3497.22</v>
          </cell>
          <cell r="U6682">
            <v>41852</v>
          </cell>
        </row>
        <row r="6683">
          <cell r="C6683">
            <v>2</v>
          </cell>
          <cell r="F6683">
            <v>167842.48</v>
          </cell>
          <cell r="K6683">
            <v>28960.55</v>
          </cell>
          <cell r="O6683">
            <v>53014.55</v>
          </cell>
          <cell r="U6683">
            <v>41852</v>
          </cell>
        </row>
        <row r="6684">
          <cell r="C6684">
            <v>4</v>
          </cell>
          <cell r="F6684">
            <v>9414.7900000000009</v>
          </cell>
          <cell r="K6684">
            <v>1250.02</v>
          </cell>
          <cell r="O6684">
            <v>2617.1</v>
          </cell>
          <cell r="U6684">
            <v>41852</v>
          </cell>
        </row>
        <row r="6685">
          <cell r="C6685">
            <v>16</v>
          </cell>
          <cell r="F6685">
            <v>2394.9299999999998</v>
          </cell>
          <cell r="K6685">
            <v>324.39</v>
          </cell>
          <cell r="O6685">
            <v>593.80999999999995</v>
          </cell>
          <cell r="U6685">
            <v>41852</v>
          </cell>
        </row>
        <row r="6686">
          <cell r="C6686">
            <v>62</v>
          </cell>
          <cell r="F6686">
            <v>36800.660000000003</v>
          </cell>
          <cell r="K6686">
            <v>6393.43</v>
          </cell>
          <cell r="O6686">
            <v>11703.69</v>
          </cell>
          <cell r="U6686">
            <v>41852</v>
          </cell>
        </row>
        <row r="6687">
          <cell r="C6687">
            <v>64</v>
          </cell>
          <cell r="F6687">
            <v>29423.5</v>
          </cell>
          <cell r="K6687">
            <v>5750.72</v>
          </cell>
          <cell r="O6687">
            <v>10527.14</v>
          </cell>
          <cell r="U6687">
            <v>41852</v>
          </cell>
        </row>
        <row r="6688">
          <cell r="C6688">
            <v>66</v>
          </cell>
          <cell r="F6688">
            <v>6111.11</v>
          </cell>
          <cell r="K6688">
            <v>845.63</v>
          </cell>
          <cell r="O6688">
            <v>1547.98</v>
          </cell>
          <cell r="U6688">
            <v>41852</v>
          </cell>
        </row>
        <row r="6689">
          <cell r="C6689">
            <v>2</v>
          </cell>
          <cell r="F6689">
            <v>243.85</v>
          </cell>
          <cell r="K6689">
            <v>13.2</v>
          </cell>
          <cell r="O6689">
            <v>24.17</v>
          </cell>
          <cell r="U6689">
            <v>41852</v>
          </cell>
        </row>
        <row r="6690">
          <cell r="C6690">
            <v>17</v>
          </cell>
          <cell r="F6690">
            <v>182.8</v>
          </cell>
          <cell r="K6690">
            <v>9.6</v>
          </cell>
          <cell r="O6690">
            <v>17.579999999999998</v>
          </cell>
          <cell r="U6690">
            <v>41852</v>
          </cell>
        </row>
        <row r="6691">
          <cell r="C6691">
            <v>2</v>
          </cell>
          <cell r="F6691">
            <v>89932.36</v>
          </cell>
          <cell r="K6691">
            <v>11916.64</v>
          </cell>
          <cell r="O6691">
            <v>21812.31</v>
          </cell>
          <cell r="U6691">
            <v>41852</v>
          </cell>
        </row>
        <row r="6692">
          <cell r="C6692">
            <v>62</v>
          </cell>
          <cell r="F6692">
            <v>5190.79</v>
          </cell>
          <cell r="K6692">
            <v>699.74</v>
          </cell>
          <cell r="O6692">
            <v>1280.93</v>
          </cell>
          <cell r="U6692">
            <v>41852</v>
          </cell>
        </row>
        <row r="6693">
          <cell r="C6693">
            <v>2</v>
          </cell>
          <cell r="F6693">
            <v>69413.88</v>
          </cell>
          <cell r="K6693">
            <v>9010.74</v>
          </cell>
          <cell r="O6693">
            <v>16563.53</v>
          </cell>
          <cell r="U6693">
            <v>41852</v>
          </cell>
        </row>
        <row r="6694">
          <cell r="C6694">
            <v>2</v>
          </cell>
          <cell r="F6694">
            <v>6853.63</v>
          </cell>
          <cell r="K6694">
            <v>619.53</v>
          </cell>
          <cell r="O6694">
            <v>1134.08</v>
          </cell>
          <cell r="U6694">
            <v>41852</v>
          </cell>
        </row>
        <row r="6695">
          <cell r="C6695">
            <v>62</v>
          </cell>
          <cell r="F6695">
            <v>1890.52</v>
          </cell>
          <cell r="K6695">
            <v>0</v>
          </cell>
          <cell r="O6695">
            <v>1036.68</v>
          </cell>
          <cell r="U6695">
            <v>41852</v>
          </cell>
        </row>
        <row r="6696">
          <cell r="C6696">
            <v>64</v>
          </cell>
          <cell r="F6696">
            <v>-356.94</v>
          </cell>
          <cell r="K6696">
            <v>0</v>
          </cell>
          <cell r="O6696">
            <v>-717.99</v>
          </cell>
          <cell r="U6696">
            <v>41852</v>
          </cell>
        </row>
        <row r="6697">
          <cell r="C6697">
            <v>62</v>
          </cell>
          <cell r="F6697">
            <v>995117.93</v>
          </cell>
          <cell r="K6697">
            <v>271927.07</v>
          </cell>
          <cell r="O6697">
            <v>497783.82</v>
          </cell>
          <cell r="U6697">
            <v>41852</v>
          </cell>
        </row>
        <row r="6698">
          <cell r="C6698">
            <v>64</v>
          </cell>
          <cell r="F6698">
            <v>1025391.21</v>
          </cell>
          <cell r="K6698">
            <v>288236.19</v>
          </cell>
          <cell r="O6698">
            <v>527638.94999999995</v>
          </cell>
          <cell r="U6698">
            <v>41852</v>
          </cell>
        </row>
        <row r="6699">
          <cell r="C6699">
            <v>66</v>
          </cell>
          <cell r="F6699">
            <v>60324.35</v>
          </cell>
          <cell r="K6699">
            <v>16418.39</v>
          </cell>
          <cell r="O6699">
            <v>30055.119999999999</v>
          </cell>
          <cell r="U6699">
            <v>41852</v>
          </cell>
        </row>
        <row r="6700">
          <cell r="C6700">
            <v>94</v>
          </cell>
          <cell r="F6700">
            <v>-25473.119999999999</v>
          </cell>
          <cell r="K6700">
            <v>0</v>
          </cell>
          <cell r="O6700">
            <v>0</v>
          </cell>
          <cell r="U6700">
            <v>41852</v>
          </cell>
        </row>
        <row r="6701">
          <cell r="C6701">
            <v>96</v>
          </cell>
          <cell r="F6701">
            <v>-3391.24</v>
          </cell>
          <cell r="K6701">
            <v>0</v>
          </cell>
          <cell r="O6701">
            <v>0</v>
          </cell>
          <cell r="U6701">
            <v>41852</v>
          </cell>
        </row>
        <row r="6702">
          <cell r="C6702">
            <v>98</v>
          </cell>
          <cell r="F6702">
            <v>-7000</v>
          </cell>
          <cell r="K6702">
            <v>0</v>
          </cell>
          <cell r="O6702">
            <v>0</v>
          </cell>
          <cell r="U6702">
            <v>41852</v>
          </cell>
        </row>
        <row r="6703">
          <cell r="C6703">
            <v>64</v>
          </cell>
          <cell r="F6703">
            <v>90601.4</v>
          </cell>
          <cell r="K6703">
            <v>15955.42</v>
          </cell>
          <cell r="O6703">
            <v>29207.65</v>
          </cell>
          <cell r="U6703">
            <v>41852</v>
          </cell>
        </row>
        <row r="6704">
          <cell r="C6704">
            <v>2</v>
          </cell>
          <cell r="F6704">
            <v>29057.02</v>
          </cell>
          <cell r="K6704">
            <v>4785.68</v>
          </cell>
          <cell r="O6704">
            <v>8760.56</v>
          </cell>
          <cell r="U6704">
            <v>41852</v>
          </cell>
        </row>
        <row r="6705">
          <cell r="C6705">
            <v>62</v>
          </cell>
          <cell r="F6705">
            <v>1156731.96</v>
          </cell>
          <cell r="K6705">
            <v>120728.08</v>
          </cell>
          <cell r="O6705">
            <v>221002.19</v>
          </cell>
          <cell r="U6705">
            <v>41852</v>
          </cell>
        </row>
        <row r="6706">
          <cell r="C6706">
            <v>64</v>
          </cell>
          <cell r="F6706">
            <v>1287540.6499999999</v>
          </cell>
          <cell r="K6706">
            <v>131383.84</v>
          </cell>
          <cell r="O6706">
            <v>240508.46</v>
          </cell>
          <cell r="U6706">
            <v>41852</v>
          </cell>
        </row>
        <row r="6707">
          <cell r="C6707">
            <v>66</v>
          </cell>
          <cell r="F6707">
            <v>116476.38</v>
          </cell>
          <cell r="K6707">
            <v>9070.26</v>
          </cell>
          <cell r="O6707">
            <v>16603.830000000002</v>
          </cell>
          <cell r="U6707">
            <v>41852</v>
          </cell>
        </row>
        <row r="6708">
          <cell r="C6708">
            <v>62</v>
          </cell>
          <cell r="F6708">
            <v>10312.41</v>
          </cell>
          <cell r="K6708">
            <v>2804.43</v>
          </cell>
          <cell r="O6708">
            <v>5133.72</v>
          </cell>
          <cell r="U6708">
            <v>41852</v>
          </cell>
        </row>
        <row r="6709">
          <cell r="C6709">
            <v>64</v>
          </cell>
          <cell r="F6709">
            <v>90572.92</v>
          </cell>
          <cell r="K6709">
            <v>24408.57</v>
          </cell>
          <cell r="O6709">
            <v>44681.8</v>
          </cell>
          <cell r="U6709">
            <v>41852</v>
          </cell>
        </row>
        <row r="6710">
          <cell r="C6710">
            <v>66</v>
          </cell>
          <cell r="F6710">
            <v>5665.15</v>
          </cell>
          <cell r="K6710">
            <v>1550.3</v>
          </cell>
          <cell r="O6710">
            <v>2837.95</v>
          </cell>
          <cell r="U6710">
            <v>41852</v>
          </cell>
        </row>
        <row r="6711">
          <cell r="C6711">
            <v>96</v>
          </cell>
          <cell r="F6711">
            <v>-977.68</v>
          </cell>
          <cell r="K6711">
            <v>0</v>
          </cell>
          <cell r="O6711">
            <v>0</v>
          </cell>
          <cell r="U6711">
            <v>41852</v>
          </cell>
        </row>
        <row r="6712">
          <cell r="C6712">
            <v>62</v>
          </cell>
          <cell r="F6712">
            <v>12884.59</v>
          </cell>
          <cell r="K6712">
            <v>1248.3800000000001</v>
          </cell>
          <cell r="O6712">
            <v>2285.25</v>
          </cell>
          <cell r="U6712">
            <v>41852</v>
          </cell>
        </row>
        <row r="6713">
          <cell r="C6713">
            <v>64</v>
          </cell>
          <cell r="F6713">
            <v>77800.08</v>
          </cell>
          <cell r="K6713">
            <v>8206.69</v>
          </cell>
          <cell r="O6713">
            <v>15023</v>
          </cell>
          <cell r="U6713">
            <v>41852</v>
          </cell>
        </row>
        <row r="6714">
          <cell r="C6714">
            <v>66</v>
          </cell>
          <cell r="F6714">
            <v>11234.25</v>
          </cell>
          <cell r="K6714">
            <v>787.98</v>
          </cell>
          <cell r="O6714">
            <v>1442.46</v>
          </cell>
          <cell r="U6714">
            <v>41852</v>
          </cell>
        </row>
        <row r="6715">
          <cell r="C6715">
            <v>64</v>
          </cell>
          <cell r="F6715">
            <v>21301.88</v>
          </cell>
          <cell r="K6715">
            <v>5829.38</v>
          </cell>
          <cell r="O6715">
            <v>10671.15</v>
          </cell>
          <cell r="U6715">
            <v>41852</v>
          </cell>
        </row>
        <row r="6716">
          <cell r="C6716">
            <v>66</v>
          </cell>
          <cell r="F6716">
            <v>5584.89</v>
          </cell>
          <cell r="K6716">
            <v>1528.34</v>
          </cell>
          <cell r="O6716">
            <v>2797.74</v>
          </cell>
          <cell r="U6716">
            <v>41852</v>
          </cell>
        </row>
        <row r="6717">
          <cell r="C6717">
            <v>64</v>
          </cell>
          <cell r="F6717">
            <v>41536.639999999999</v>
          </cell>
          <cell r="K6717">
            <v>3657.5</v>
          </cell>
          <cell r="O6717">
            <v>6695.33</v>
          </cell>
          <cell r="U6717">
            <v>41852</v>
          </cell>
        </row>
        <row r="6718">
          <cell r="C6718">
            <v>66</v>
          </cell>
          <cell r="F6718">
            <v>10380.09</v>
          </cell>
          <cell r="K6718">
            <v>826.71</v>
          </cell>
          <cell r="O6718">
            <v>1513.35</v>
          </cell>
          <cell r="U6718">
            <v>41852</v>
          </cell>
        </row>
        <row r="6719">
          <cell r="C6719">
            <v>62</v>
          </cell>
          <cell r="F6719">
            <v>675593.09</v>
          </cell>
          <cell r="K6719">
            <v>185035.92</v>
          </cell>
          <cell r="O6719">
            <v>338722.76</v>
          </cell>
          <cell r="U6719">
            <v>41852</v>
          </cell>
        </row>
        <row r="6720">
          <cell r="C6720">
            <v>64</v>
          </cell>
          <cell r="F6720">
            <v>626662.76</v>
          </cell>
          <cell r="K6720">
            <v>171462.54</v>
          </cell>
          <cell r="O6720">
            <v>313875.65000000002</v>
          </cell>
          <cell r="U6720">
            <v>41852</v>
          </cell>
        </row>
        <row r="6721">
          <cell r="C6721">
            <v>66</v>
          </cell>
          <cell r="F6721">
            <v>262176.42</v>
          </cell>
          <cell r="K6721">
            <v>70596.350000000006</v>
          </cell>
          <cell r="O6721">
            <v>129232.16</v>
          </cell>
          <cell r="U6721">
            <v>41852</v>
          </cell>
        </row>
        <row r="6722">
          <cell r="C6722">
            <v>67</v>
          </cell>
          <cell r="F6722">
            <v>11525.91</v>
          </cell>
          <cell r="K6722">
            <v>2966.13</v>
          </cell>
          <cell r="O6722">
            <v>5429.73</v>
          </cell>
          <cell r="U6722">
            <v>41852</v>
          </cell>
        </row>
        <row r="6723">
          <cell r="C6723">
            <v>68</v>
          </cell>
          <cell r="F6723">
            <v>32950.589999999997</v>
          </cell>
          <cell r="K6723">
            <v>9017.1200000000008</v>
          </cell>
          <cell r="O6723">
            <v>16506.54</v>
          </cell>
          <cell r="U6723">
            <v>41852</v>
          </cell>
        </row>
        <row r="6724">
          <cell r="C6724">
            <v>92</v>
          </cell>
          <cell r="F6724">
            <v>-6994.46</v>
          </cell>
          <cell r="K6724">
            <v>0</v>
          </cell>
          <cell r="O6724">
            <v>0</v>
          </cell>
          <cell r="U6724">
            <v>41852</v>
          </cell>
        </row>
        <row r="6725">
          <cell r="C6725">
            <v>94</v>
          </cell>
          <cell r="F6725">
            <v>-22645.47</v>
          </cell>
          <cell r="K6725">
            <v>0</v>
          </cell>
          <cell r="O6725">
            <v>0</v>
          </cell>
          <cell r="U6725">
            <v>41852</v>
          </cell>
        </row>
        <row r="6726">
          <cell r="C6726">
            <v>96</v>
          </cell>
          <cell r="F6726">
            <v>-1936.45</v>
          </cell>
          <cell r="K6726">
            <v>0</v>
          </cell>
          <cell r="O6726">
            <v>0</v>
          </cell>
          <cell r="U6726">
            <v>41852</v>
          </cell>
        </row>
        <row r="6727">
          <cell r="C6727">
            <v>98</v>
          </cell>
          <cell r="F6727">
            <v>-11540.2</v>
          </cell>
          <cell r="K6727">
            <v>0</v>
          </cell>
          <cell r="O6727">
            <v>0</v>
          </cell>
          <cell r="U6727">
            <v>41852</v>
          </cell>
        </row>
        <row r="6728">
          <cell r="C6728">
            <v>62</v>
          </cell>
          <cell r="F6728">
            <v>681533.7</v>
          </cell>
          <cell r="K6728">
            <v>75334.22</v>
          </cell>
          <cell r="O6728">
            <v>137905.18</v>
          </cell>
          <cell r="U6728">
            <v>41852</v>
          </cell>
        </row>
        <row r="6729">
          <cell r="C6729">
            <v>64</v>
          </cell>
          <cell r="F6729">
            <v>650682.81999999995</v>
          </cell>
          <cell r="K6729">
            <v>72114.039999999994</v>
          </cell>
          <cell r="O6729">
            <v>132010.39000000001</v>
          </cell>
          <cell r="U6729">
            <v>41852</v>
          </cell>
        </row>
        <row r="6730">
          <cell r="C6730">
            <v>66</v>
          </cell>
          <cell r="F6730">
            <v>236802.3</v>
          </cell>
          <cell r="K6730">
            <v>24052.17</v>
          </cell>
          <cell r="O6730">
            <v>44029.38</v>
          </cell>
          <cell r="U6730">
            <v>41852</v>
          </cell>
        </row>
        <row r="6731">
          <cell r="C6731">
            <v>67</v>
          </cell>
          <cell r="F6731">
            <v>-48.04</v>
          </cell>
          <cell r="K6731">
            <v>14.99</v>
          </cell>
          <cell r="O6731">
            <v>27.44</v>
          </cell>
          <cell r="U6731">
            <v>41852</v>
          </cell>
        </row>
        <row r="6732">
          <cell r="C6732">
            <v>68</v>
          </cell>
          <cell r="F6732">
            <v>37197.99</v>
          </cell>
          <cell r="K6732">
            <v>4220.16</v>
          </cell>
          <cell r="O6732">
            <v>7725.33</v>
          </cell>
          <cell r="U6732">
            <v>41852</v>
          </cell>
        </row>
        <row r="6733">
          <cell r="C6733">
            <v>64</v>
          </cell>
          <cell r="F6733">
            <v>23425.32</v>
          </cell>
          <cell r="K6733">
            <v>0</v>
          </cell>
          <cell r="O6733">
            <v>14640.7</v>
          </cell>
          <cell r="U6733">
            <v>41852</v>
          </cell>
        </row>
        <row r="6734">
          <cell r="C6734">
            <v>96</v>
          </cell>
          <cell r="F6734">
            <v>-1558.51</v>
          </cell>
          <cell r="K6734">
            <v>0</v>
          </cell>
          <cell r="O6734">
            <v>0</v>
          </cell>
          <cell r="U6734">
            <v>41852</v>
          </cell>
        </row>
        <row r="6735">
          <cell r="C6735">
            <v>4</v>
          </cell>
          <cell r="F6735">
            <v>9.8800000000000008</v>
          </cell>
          <cell r="K6735">
            <v>1.35</v>
          </cell>
          <cell r="O6735">
            <v>2.4700000000000002</v>
          </cell>
          <cell r="U6735">
            <v>41852</v>
          </cell>
        </row>
        <row r="6736">
          <cell r="C6736">
            <v>16</v>
          </cell>
          <cell r="F6736">
            <v>111.88</v>
          </cell>
          <cell r="K6736">
            <v>14.01</v>
          </cell>
          <cell r="O6736">
            <v>25.5</v>
          </cell>
          <cell r="U6736">
            <v>41852</v>
          </cell>
        </row>
        <row r="6737">
          <cell r="C6737">
            <v>1</v>
          </cell>
          <cell r="F6737">
            <v>85.15</v>
          </cell>
          <cell r="K6737">
            <v>13.1</v>
          </cell>
          <cell r="O6737">
            <v>23.97</v>
          </cell>
          <cell r="U6737">
            <v>41852</v>
          </cell>
        </row>
        <row r="6738">
          <cell r="C6738">
            <v>2</v>
          </cell>
          <cell r="F6738">
            <v>49226.03</v>
          </cell>
          <cell r="K6738">
            <v>7568.96</v>
          </cell>
          <cell r="O6738">
            <v>13854.53</v>
          </cell>
          <cell r="U6738">
            <v>41852</v>
          </cell>
        </row>
        <row r="6739">
          <cell r="C6739">
            <v>15</v>
          </cell>
          <cell r="F6739">
            <v>3</v>
          </cell>
          <cell r="K6739">
            <v>0.02</v>
          </cell>
          <cell r="O6739">
            <v>0</v>
          </cell>
          <cell r="U6739">
            <v>41852</v>
          </cell>
        </row>
        <row r="6740">
          <cell r="C6740">
            <v>16</v>
          </cell>
          <cell r="F6740">
            <v>1547.7</v>
          </cell>
          <cell r="K6740">
            <v>223.05</v>
          </cell>
          <cell r="O6740">
            <v>407</v>
          </cell>
          <cell r="U6740">
            <v>41852</v>
          </cell>
        </row>
        <row r="6741">
          <cell r="C6741">
            <v>2</v>
          </cell>
          <cell r="F6741">
            <v>227.24</v>
          </cell>
          <cell r="K6741">
            <v>0</v>
          </cell>
          <cell r="O6741">
            <v>0</v>
          </cell>
          <cell r="U6741">
            <v>41852</v>
          </cell>
        </row>
        <row r="6742">
          <cell r="C6742">
            <v>62</v>
          </cell>
          <cell r="F6742">
            <v>1546.08</v>
          </cell>
          <cell r="K6742">
            <v>0</v>
          </cell>
          <cell r="O6742">
            <v>0</v>
          </cell>
          <cell r="U6742">
            <v>41852</v>
          </cell>
        </row>
        <row r="6743">
          <cell r="C6743">
            <v>64</v>
          </cell>
          <cell r="F6743">
            <v>247.19</v>
          </cell>
          <cell r="K6743">
            <v>0</v>
          </cell>
          <cell r="O6743">
            <v>0</v>
          </cell>
          <cell r="U6743">
            <v>41852</v>
          </cell>
        </row>
        <row r="6744">
          <cell r="C6744">
            <v>66</v>
          </cell>
          <cell r="F6744">
            <v>87.12</v>
          </cell>
          <cell r="K6744">
            <v>0</v>
          </cell>
          <cell r="O6744">
            <v>0</v>
          </cell>
          <cell r="U6744">
            <v>41852</v>
          </cell>
        </row>
        <row r="6745">
          <cell r="C6745">
            <v>2</v>
          </cell>
          <cell r="F6745">
            <v>26</v>
          </cell>
          <cell r="K6745">
            <v>0</v>
          </cell>
          <cell r="O6745">
            <v>0</v>
          </cell>
          <cell r="U6745">
            <v>41852</v>
          </cell>
        </row>
        <row r="6746">
          <cell r="C6746">
            <v>62</v>
          </cell>
          <cell r="F6746">
            <v>65</v>
          </cell>
          <cell r="K6746">
            <v>0</v>
          </cell>
          <cell r="O6746">
            <v>0</v>
          </cell>
          <cell r="U6746">
            <v>41852</v>
          </cell>
        </row>
        <row r="6747">
          <cell r="C6747">
            <v>64</v>
          </cell>
          <cell r="F6747">
            <v>52</v>
          </cell>
          <cell r="K6747">
            <v>0</v>
          </cell>
          <cell r="O6747">
            <v>0</v>
          </cell>
          <cell r="U6747">
            <v>41852</v>
          </cell>
        </row>
        <row r="6748">
          <cell r="C6748">
            <v>62</v>
          </cell>
          <cell r="F6748">
            <v>12985.88</v>
          </cell>
          <cell r="K6748">
            <v>0</v>
          </cell>
          <cell r="O6748">
            <v>0</v>
          </cell>
          <cell r="U6748">
            <v>41852</v>
          </cell>
        </row>
        <row r="6749">
          <cell r="C6749">
            <v>64</v>
          </cell>
          <cell r="F6749">
            <v>3250</v>
          </cell>
          <cell r="K6749">
            <v>0</v>
          </cell>
          <cell r="O6749">
            <v>0</v>
          </cell>
          <cell r="U6749">
            <v>41852</v>
          </cell>
        </row>
        <row r="6750">
          <cell r="C6750">
            <v>66</v>
          </cell>
          <cell r="F6750">
            <v>13806</v>
          </cell>
          <cell r="K6750">
            <v>0</v>
          </cell>
          <cell r="O6750">
            <v>0</v>
          </cell>
          <cell r="U6750">
            <v>41852</v>
          </cell>
        </row>
        <row r="6751">
          <cell r="C6751">
            <v>1</v>
          </cell>
          <cell r="F6751">
            <v>22.35</v>
          </cell>
          <cell r="K6751">
            <v>2.4500000000000002</v>
          </cell>
          <cell r="O6751">
            <v>4.4800000000000004</v>
          </cell>
          <cell r="U6751">
            <v>41852</v>
          </cell>
        </row>
        <row r="6752">
          <cell r="C6752">
            <v>2</v>
          </cell>
          <cell r="F6752">
            <v>312.89999999999998</v>
          </cell>
          <cell r="K6752">
            <v>34.299999999999997</v>
          </cell>
          <cell r="O6752">
            <v>62.72</v>
          </cell>
          <cell r="U6752">
            <v>41852</v>
          </cell>
        </row>
        <row r="6753">
          <cell r="C6753">
            <v>16</v>
          </cell>
          <cell r="F6753">
            <v>491.7</v>
          </cell>
          <cell r="K6753">
            <v>53.9</v>
          </cell>
          <cell r="O6753">
            <v>98.56</v>
          </cell>
          <cell r="U6753">
            <v>41852</v>
          </cell>
        </row>
        <row r="6754">
          <cell r="C6754">
            <v>0</v>
          </cell>
          <cell r="F6754">
            <v>1444.91</v>
          </cell>
          <cell r="K6754">
            <v>101.7</v>
          </cell>
          <cell r="O6754">
            <v>186.92</v>
          </cell>
          <cell r="U6754">
            <v>41852</v>
          </cell>
        </row>
        <row r="6755">
          <cell r="C6755">
            <v>1</v>
          </cell>
          <cell r="F6755">
            <v>123.81</v>
          </cell>
          <cell r="K6755">
            <v>7.8</v>
          </cell>
          <cell r="O6755">
            <v>14.3</v>
          </cell>
          <cell r="U6755">
            <v>41852</v>
          </cell>
        </row>
        <row r="6756">
          <cell r="C6756">
            <v>2</v>
          </cell>
          <cell r="F6756">
            <v>289.52999999999997</v>
          </cell>
          <cell r="K6756">
            <v>19.2</v>
          </cell>
          <cell r="O6756">
            <v>35.200000000000003</v>
          </cell>
          <cell r="U6756">
            <v>41852</v>
          </cell>
        </row>
        <row r="6757">
          <cell r="C6757">
            <v>4</v>
          </cell>
          <cell r="F6757">
            <v>8.42</v>
          </cell>
          <cell r="K6757">
            <v>0.6</v>
          </cell>
          <cell r="O6757">
            <v>1.1000000000000001</v>
          </cell>
          <cell r="U6757">
            <v>41852</v>
          </cell>
        </row>
        <row r="6758">
          <cell r="C6758">
            <v>16</v>
          </cell>
          <cell r="F6758">
            <v>19.71</v>
          </cell>
          <cell r="K6758">
            <v>1.2</v>
          </cell>
          <cell r="O6758">
            <v>2.2000000000000002</v>
          </cell>
          <cell r="U6758">
            <v>41852</v>
          </cell>
        </row>
        <row r="6759">
          <cell r="C6759">
            <v>1</v>
          </cell>
          <cell r="F6759">
            <v>1082.08</v>
          </cell>
          <cell r="K6759">
            <v>63.16</v>
          </cell>
          <cell r="O6759">
            <v>115.11</v>
          </cell>
          <cell r="U6759">
            <v>41852</v>
          </cell>
        </row>
        <row r="6760">
          <cell r="C6760">
            <v>2</v>
          </cell>
          <cell r="F6760">
            <v>592.96</v>
          </cell>
          <cell r="K6760">
            <v>40.270000000000003</v>
          </cell>
          <cell r="O6760">
            <v>73.39</v>
          </cell>
          <cell r="U6760">
            <v>41852</v>
          </cell>
        </row>
        <row r="6761">
          <cell r="C6761">
            <v>15</v>
          </cell>
          <cell r="F6761">
            <v>98.29</v>
          </cell>
          <cell r="K6761">
            <v>11.79</v>
          </cell>
          <cell r="O6761">
            <v>21.59</v>
          </cell>
          <cell r="U6761">
            <v>41852</v>
          </cell>
        </row>
        <row r="6762">
          <cell r="C6762">
            <v>15</v>
          </cell>
          <cell r="F6762">
            <v>715.78</v>
          </cell>
          <cell r="K6762">
            <v>47.08</v>
          </cell>
          <cell r="O6762">
            <v>86.19</v>
          </cell>
          <cell r="U6762">
            <v>41852</v>
          </cell>
        </row>
        <row r="6763">
          <cell r="C6763">
            <v>15</v>
          </cell>
          <cell r="F6763">
            <v>4981.07</v>
          </cell>
          <cell r="K6763">
            <v>444.04</v>
          </cell>
          <cell r="O6763">
            <v>812.85</v>
          </cell>
          <cell r="U6763">
            <v>41852</v>
          </cell>
        </row>
        <row r="6764">
          <cell r="C6764">
            <v>15</v>
          </cell>
          <cell r="F6764">
            <v>39.76</v>
          </cell>
          <cell r="K6764">
            <v>4.92</v>
          </cell>
          <cell r="O6764">
            <v>9.01</v>
          </cell>
          <cell r="U6764">
            <v>41852</v>
          </cell>
        </row>
        <row r="6765">
          <cell r="C6765">
            <v>0</v>
          </cell>
          <cell r="F6765">
            <v>505.5</v>
          </cell>
          <cell r="K6765">
            <v>63</v>
          </cell>
          <cell r="O6765">
            <v>115.26</v>
          </cell>
          <cell r="U6765">
            <v>41852</v>
          </cell>
        </row>
        <row r="6766">
          <cell r="C6766">
            <v>1</v>
          </cell>
          <cell r="F6766">
            <v>532.1</v>
          </cell>
          <cell r="K6766">
            <v>67.58</v>
          </cell>
          <cell r="O6766">
            <v>123.62</v>
          </cell>
          <cell r="U6766">
            <v>41852</v>
          </cell>
        </row>
        <row r="6767">
          <cell r="C6767">
            <v>2</v>
          </cell>
          <cell r="F6767">
            <v>14944.61</v>
          </cell>
          <cell r="K6767">
            <v>1943.9</v>
          </cell>
          <cell r="O6767">
            <v>3602.79</v>
          </cell>
          <cell r="U6767">
            <v>41852</v>
          </cell>
        </row>
        <row r="6768">
          <cell r="C6768">
            <v>4</v>
          </cell>
          <cell r="F6768">
            <v>867.6</v>
          </cell>
          <cell r="K6768">
            <v>118.81</v>
          </cell>
          <cell r="O6768">
            <v>217.55</v>
          </cell>
          <cell r="U6768">
            <v>41852</v>
          </cell>
        </row>
        <row r="6769">
          <cell r="C6769">
            <v>15</v>
          </cell>
          <cell r="F6769">
            <v>13.72</v>
          </cell>
          <cell r="K6769">
            <v>1.28</v>
          </cell>
          <cell r="O6769">
            <v>2.33</v>
          </cell>
          <cell r="U6769">
            <v>41852</v>
          </cell>
        </row>
        <row r="6770">
          <cell r="C6770">
            <v>16</v>
          </cell>
          <cell r="F6770">
            <v>3797.35</v>
          </cell>
          <cell r="K6770">
            <v>502.52</v>
          </cell>
          <cell r="O6770">
            <v>919.75</v>
          </cell>
          <cell r="U6770">
            <v>41852</v>
          </cell>
        </row>
        <row r="6771">
          <cell r="C6771">
            <v>17</v>
          </cell>
          <cell r="F6771">
            <v>45.39</v>
          </cell>
          <cell r="K6771">
            <v>5.05</v>
          </cell>
          <cell r="O6771">
            <v>9.2200000000000006</v>
          </cell>
          <cell r="U6771">
            <v>41852</v>
          </cell>
        </row>
        <row r="6772">
          <cell r="C6772">
            <v>18</v>
          </cell>
          <cell r="F6772">
            <v>108.73</v>
          </cell>
          <cell r="K6772">
            <v>12.59</v>
          </cell>
          <cell r="O6772">
            <v>23</v>
          </cell>
          <cell r="U6772">
            <v>41852</v>
          </cell>
        </row>
        <row r="6773">
          <cell r="C6773">
            <v>0</v>
          </cell>
          <cell r="F6773">
            <v>9772.39</v>
          </cell>
          <cell r="K6773">
            <v>863.43</v>
          </cell>
          <cell r="O6773">
            <v>1577</v>
          </cell>
          <cell r="U6773">
            <v>41852</v>
          </cell>
        </row>
        <row r="6774">
          <cell r="C6774">
            <v>1</v>
          </cell>
          <cell r="F6774">
            <v>4595.28</v>
          </cell>
          <cell r="K6774">
            <v>349.89</v>
          </cell>
          <cell r="O6774">
            <v>638.35</v>
          </cell>
          <cell r="U6774">
            <v>41852</v>
          </cell>
        </row>
        <row r="6775">
          <cell r="C6775">
            <v>2</v>
          </cell>
          <cell r="F6775">
            <v>12026.36</v>
          </cell>
          <cell r="K6775">
            <v>1274.1500000000001</v>
          </cell>
          <cell r="O6775">
            <v>2330</v>
          </cell>
          <cell r="U6775">
            <v>41852</v>
          </cell>
        </row>
        <row r="6776">
          <cell r="C6776">
            <v>4</v>
          </cell>
          <cell r="F6776">
            <v>1187.8499999999999</v>
          </cell>
          <cell r="K6776">
            <v>138.93</v>
          </cell>
          <cell r="O6776">
            <v>253.96</v>
          </cell>
          <cell r="U6776">
            <v>41852</v>
          </cell>
        </row>
        <row r="6777">
          <cell r="C6777">
            <v>15</v>
          </cell>
          <cell r="F6777">
            <v>65.22</v>
          </cell>
          <cell r="K6777">
            <v>1.86</v>
          </cell>
          <cell r="O6777">
            <v>3.39</v>
          </cell>
          <cell r="U6777">
            <v>41852</v>
          </cell>
        </row>
        <row r="6778">
          <cell r="C6778">
            <v>16</v>
          </cell>
          <cell r="F6778">
            <v>2137.63</v>
          </cell>
          <cell r="K6778">
            <v>193.92</v>
          </cell>
          <cell r="O6778">
            <v>354.26</v>
          </cell>
          <cell r="U6778">
            <v>41852</v>
          </cell>
        </row>
        <row r="6779">
          <cell r="C6779">
            <v>17</v>
          </cell>
          <cell r="F6779">
            <v>16.64</v>
          </cell>
          <cell r="K6779">
            <v>1.24</v>
          </cell>
          <cell r="O6779">
            <v>2.2599999999999998</v>
          </cell>
          <cell r="U6779">
            <v>41852</v>
          </cell>
        </row>
        <row r="6780">
          <cell r="C6780">
            <v>18</v>
          </cell>
          <cell r="F6780">
            <v>22.94</v>
          </cell>
          <cell r="K6780">
            <v>2.14</v>
          </cell>
          <cell r="O6780">
            <v>3.9</v>
          </cell>
          <cell r="U6780">
            <v>41852</v>
          </cell>
        </row>
        <row r="6781">
          <cell r="C6781">
            <v>1</v>
          </cell>
          <cell r="F6781">
            <v>116</v>
          </cell>
          <cell r="K6781">
            <v>8.56</v>
          </cell>
          <cell r="O6781">
            <v>15.6</v>
          </cell>
          <cell r="U6781">
            <v>41852</v>
          </cell>
        </row>
        <row r="6782">
          <cell r="C6782">
            <v>2</v>
          </cell>
          <cell r="F6782">
            <v>265.95</v>
          </cell>
          <cell r="K6782">
            <v>18.34</v>
          </cell>
          <cell r="O6782">
            <v>33.450000000000003</v>
          </cell>
          <cell r="U6782">
            <v>41852</v>
          </cell>
        </row>
        <row r="6783">
          <cell r="C6783">
            <v>0</v>
          </cell>
          <cell r="F6783">
            <v>12037057.66</v>
          </cell>
          <cell r="K6783">
            <v>1839917.59</v>
          </cell>
          <cell r="O6783">
            <v>3345842.58</v>
          </cell>
          <cell r="U6783">
            <v>41852</v>
          </cell>
        </row>
        <row r="6784">
          <cell r="C6784">
            <v>1</v>
          </cell>
          <cell r="F6784">
            <v>107059.94</v>
          </cell>
          <cell r="K6784">
            <v>15634.11</v>
          </cell>
          <cell r="O6784">
            <v>28522.58</v>
          </cell>
          <cell r="U6784">
            <v>41852</v>
          </cell>
        </row>
        <row r="6785">
          <cell r="C6785">
            <v>16</v>
          </cell>
          <cell r="F6785">
            <v>28.98</v>
          </cell>
          <cell r="K6785">
            <v>3.15</v>
          </cell>
          <cell r="O6785">
            <v>5.76</v>
          </cell>
          <cell r="U6785">
            <v>41852</v>
          </cell>
        </row>
        <row r="6786">
          <cell r="C6786">
            <v>60</v>
          </cell>
          <cell r="F6786">
            <v>187.58</v>
          </cell>
          <cell r="K6786">
            <v>29.14</v>
          </cell>
          <cell r="O6786">
            <v>53.34</v>
          </cell>
          <cell r="U6786">
            <v>41852</v>
          </cell>
        </row>
        <row r="6787">
          <cell r="C6787">
            <v>0</v>
          </cell>
          <cell r="F6787">
            <v>-84.99</v>
          </cell>
          <cell r="K6787">
            <v>-1.39</v>
          </cell>
          <cell r="O6787">
            <v>-25.75</v>
          </cell>
          <cell r="U6787">
            <v>41852</v>
          </cell>
        </row>
        <row r="6788">
          <cell r="C6788">
            <v>0</v>
          </cell>
          <cell r="F6788">
            <v>5247.42</v>
          </cell>
          <cell r="K6788">
            <v>0</v>
          </cell>
          <cell r="O6788">
            <v>1553.43</v>
          </cell>
          <cell r="U6788">
            <v>41852</v>
          </cell>
        </row>
        <row r="6789">
          <cell r="C6789">
            <v>0</v>
          </cell>
          <cell r="F6789">
            <v>75944.259999999995</v>
          </cell>
          <cell r="K6789">
            <v>3270.07</v>
          </cell>
          <cell r="O6789">
            <v>23084.48</v>
          </cell>
          <cell r="U6789">
            <v>41852</v>
          </cell>
        </row>
        <row r="6790">
          <cell r="C6790">
            <v>1</v>
          </cell>
          <cell r="F6790">
            <v>222.45</v>
          </cell>
          <cell r="K6790">
            <v>7.57</v>
          </cell>
          <cell r="O6790">
            <v>49.61</v>
          </cell>
          <cell r="U6790">
            <v>41852</v>
          </cell>
        </row>
        <row r="6791">
          <cell r="C6791">
            <v>0</v>
          </cell>
          <cell r="F6791">
            <v>123.46</v>
          </cell>
          <cell r="K6791">
            <v>2.37</v>
          </cell>
          <cell r="O6791">
            <v>34.89</v>
          </cell>
          <cell r="U6791">
            <v>41852</v>
          </cell>
        </row>
        <row r="6792">
          <cell r="C6792">
            <v>15</v>
          </cell>
          <cell r="F6792">
            <v>57.6</v>
          </cell>
          <cell r="K6792">
            <v>16.25</v>
          </cell>
          <cell r="O6792">
            <v>29.75</v>
          </cell>
          <cell r="U6792">
            <v>41852</v>
          </cell>
        </row>
        <row r="6793">
          <cell r="C6793">
            <v>15</v>
          </cell>
          <cell r="F6793">
            <v>5.68</v>
          </cell>
          <cell r="K6793">
            <v>0.62</v>
          </cell>
          <cell r="O6793">
            <v>1.1299999999999999</v>
          </cell>
          <cell r="U6793">
            <v>41852</v>
          </cell>
        </row>
        <row r="6794">
          <cell r="C6794">
            <v>15</v>
          </cell>
          <cell r="F6794">
            <v>372.77</v>
          </cell>
          <cell r="K6794">
            <v>105.19</v>
          </cell>
          <cell r="O6794">
            <v>192.51</v>
          </cell>
          <cell r="U6794">
            <v>41852</v>
          </cell>
        </row>
        <row r="6795">
          <cell r="C6795">
            <v>2</v>
          </cell>
          <cell r="F6795">
            <v>2715.98</v>
          </cell>
          <cell r="K6795">
            <v>262.49</v>
          </cell>
          <cell r="O6795">
            <v>480.35</v>
          </cell>
          <cell r="U6795">
            <v>41852</v>
          </cell>
        </row>
        <row r="6796">
          <cell r="C6796">
            <v>15</v>
          </cell>
          <cell r="F6796">
            <v>13892.62</v>
          </cell>
          <cell r="K6796">
            <v>1553.81</v>
          </cell>
          <cell r="O6796">
            <v>2726.63</v>
          </cell>
          <cell r="U6796">
            <v>41852</v>
          </cell>
        </row>
        <row r="6797">
          <cell r="C6797">
            <v>15</v>
          </cell>
          <cell r="F6797">
            <v>1877.58</v>
          </cell>
          <cell r="K6797">
            <v>128.9</v>
          </cell>
          <cell r="O6797">
            <v>235.89</v>
          </cell>
          <cell r="U6797">
            <v>41852</v>
          </cell>
        </row>
        <row r="6798">
          <cell r="C6798">
            <v>15</v>
          </cell>
          <cell r="F6798">
            <v>401.27</v>
          </cell>
          <cell r="K6798">
            <v>41.43</v>
          </cell>
          <cell r="O6798">
            <v>75.73</v>
          </cell>
          <cell r="U6798">
            <v>41852</v>
          </cell>
        </row>
        <row r="6799">
          <cell r="C6799">
            <v>2</v>
          </cell>
          <cell r="F6799">
            <v>21.91</v>
          </cell>
          <cell r="K6799">
            <v>2.4500000000000002</v>
          </cell>
          <cell r="O6799">
            <v>4.4800000000000004</v>
          </cell>
          <cell r="U6799">
            <v>41852</v>
          </cell>
        </row>
        <row r="6800">
          <cell r="C6800">
            <v>15</v>
          </cell>
          <cell r="F6800">
            <v>2394.04</v>
          </cell>
          <cell r="K6800">
            <v>210.64</v>
          </cell>
          <cell r="O6800">
            <v>385.23</v>
          </cell>
          <cell r="U6800">
            <v>41852</v>
          </cell>
        </row>
        <row r="6801">
          <cell r="C6801">
            <v>2</v>
          </cell>
          <cell r="F6801">
            <v>51.2</v>
          </cell>
          <cell r="K6801">
            <v>5.32</v>
          </cell>
          <cell r="O6801">
            <v>9.7100000000000009</v>
          </cell>
          <cell r="U6801">
            <v>41852</v>
          </cell>
        </row>
        <row r="6802">
          <cell r="C6802">
            <v>15</v>
          </cell>
          <cell r="F6802">
            <v>69471.570000000007</v>
          </cell>
          <cell r="K6802">
            <v>8849.66</v>
          </cell>
          <cell r="O6802">
            <v>14516.01</v>
          </cell>
          <cell r="U6802">
            <v>41852</v>
          </cell>
        </row>
        <row r="6803">
          <cell r="C6803">
            <v>2</v>
          </cell>
          <cell r="F6803">
            <v>1458.86</v>
          </cell>
          <cell r="K6803">
            <v>50.36</v>
          </cell>
          <cell r="O6803">
            <v>92.12</v>
          </cell>
          <cell r="U6803">
            <v>41852</v>
          </cell>
        </row>
        <row r="6804">
          <cell r="C6804">
            <v>15</v>
          </cell>
          <cell r="F6804">
            <v>7605.88</v>
          </cell>
          <cell r="K6804">
            <v>372.38</v>
          </cell>
          <cell r="O6804">
            <v>681.55</v>
          </cell>
          <cell r="U6804">
            <v>41852</v>
          </cell>
        </row>
        <row r="6805">
          <cell r="C6805">
            <v>15</v>
          </cell>
          <cell r="F6805">
            <v>35.5</v>
          </cell>
          <cell r="K6805">
            <v>2.19</v>
          </cell>
          <cell r="O6805">
            <v>4.01</v>
          </cell>
          <cell r="U6805">
            <v>41852</v>
          </cell>
        </row>
        <row r="6806">
          <cell r="C6806">
            <v>2</v>
          </cell>
          <cell r="F6806">
            <v>2046.44</v>
          </cell>
          <cell r="K6806">
            <v>84.82</v>
          </cell>
          <cell r="O6806">
            <v>155.24</v>
          </cell>
          <cell r="U6806">
            <v>41852</v>
          </cell>
        </row>
        <row r="6807">
          <cell r="C6807">
            <v>15</v>
          </cell>
          <cell r="F6807">
            <v>8779.52</v>
          </cell>
          <cell r="K6807">
            <v>616.42999999999995</v>
          </cell>
          <cell r="O6807">
            <v>1128.4000000000001</v>
          </cell>
          <cell r="U6807">
            <v>41852</v>
          </cell>
        </row>
        <row r="6808">
          <cell r="C6808">
            <v>15</v>
          </cell>
          <cell r="F6808">
            <v>3947.46</v>
          </cell>
          <cell r="K6808">
            <v>394.32</v>
          </cell>
          <cell r="O6808">
            <v>721.7</v>
          </cell>
          <cell r="U6808">
            <v>41852</v>
          </cell>
        </row>
        <row r="6809">
          <cell r="C6809">
            <v>15</v>
          </cell>
          <cell r="F6809">
            <v>119.02</v>
          </cell>
          <cell r="K6809">
            <v>28.12</v>
          </cell>
          <cell r="O6809">
            <v>51.48</v>
          </cell>
          <cell r="U6809">
            <v>41852</v>
          </cell>
        </row>
        <row r="6810">
          <cell r="C6810">
            <v>0</v>
          </cell>
          <cell r="F6810">
            <v>84.21</v>
          </cell>
          <cell r="K6810">
            <v>10.98</v>
          </cell>
          <cell r="O6810">
            <v>20.05</v>
          </cell>
          <cell r="U6810">
            <v>41852</v>
          </cell>
        </row>
        <row r="6811">
          <cell r="C6811">
            <v>2</v>
          </cell>
          <cell r="F6811">
            <v>257.64</v>
          </cell>
          <cell r="K6811">
            <v>46.39</v>
          </cell>
          <cell r="O6811">
            <v>84.94</v>
          </cell>
          <cell r="U6811">
            <v>41852</v>
          </cell>
        </row>
        <row r="6812">
          <cell r="C6812">
            <v>16</v>
          </cell>
          <cell r="F6812">
            <v>11.82</v>
          </cell>
          <cell r="K6812">
            <v>2.4300000000000002</v>
          </cell>
          <cell r="O6812">
            <v>4.45</v>
          </cell>
          <cell r="U6812">
            <v>41852</v>
          </cell>
        </row>
        <row r="6813">
          <cell r="C6813">
            <v>2</v>
          </cell>
          <cell r="F6813">
            <v>34.630000000000003</v>
          </cell>
          <cell r="K6813">
            <v>3.47</v>
          </cell>
          <cell r="O6813">
            <v>6.34</v>
          </cell>
          <cell r="U6813">
            <v>41852</v>
          </cell>
        </row>
        <row r="6814">
          <cell r="C6814">
            <v>16</v>
          </cell>
          <cell r="F6814">
            <v>3762.06</v>
          </cell>
          <cell r="K6814">
            <v>427.59</v>
          </cell>
          <cell r="O6814">
            <v>860.39</v>
          </cell>
          <cell r="U6814">
            <v>41852</v>
          </cell>
        </row>
        <row r="6815">
          <cell r="C6815">
            <v>0</v>
          </cell>
          <cell r="F6815">
            <v>39.61</v>
          </cell>
          <cell r="K6815">
            <v>4.93</v>
          </cell>
          <cell r="O6815">
            <v>9.01</v>
          </cell>
          <cell r="U6815">
            <v>41852</v>
          </cell>
        </row>
        <row r="6816">
          <cell r="C6816">
            <v>2</v>
          </cell>
          <cell r="F6816">
            <v>25.7</v>
          </cell>
          <cell r="K6816">
            <v>2.81</v>
          </cell>
          <cell r="O6816">
            <v>5.14</v>
          </cell>
          <cell r="U6816">
            <v>41852</v>
          </cell>
        </row>
        <row r="6817">
          <cell r="C6817">
            <v>15</v>
          </cell>
          <cell r="F6817">
            <v>43.74</v>
          </cell>
          <cell r="K6817">
            <v>7.11</v>
          </cell>
          <cell r="O6817">
            <v>13.02</v>
          </cell>
          <cell r="U6817">
            <v>41852</v>
          </cell>
        </row>
        <row r="6818">
          <cell r="C6818">
            <v>15</v>
          </cell>
          <cell r="F6818">
            <v>61.09</v>
          </cell>
          <cell r="K6818">
            <v>7.46</v>
          </cell>
          <cell r="O6818">
            <v>13.63</v>
          </cell>
          <cell r="U6818">
            <v>41852</v>
          </cell>
        </row>
        <row r="6819">
          <cell r="C6819">
            <v>0</v>
          </cell>
          <cell r="F6819">
            <v>23</v>
          </cell>
          <cell r="K6819">
            <v>2.69</v>
          </cell>
          <cell r="O6819">
            <v>4.92</v>
          </cell>
          <cell r="U6819">
            <v>41852</v>
          </cell>
        </row>
        <row r="6820">
          <cell r="C6820">
            <v>2</v>
          </cell>
          <cell r="F6820">
            <v>36.33</v>
          </cell>
          <cell r="K6820">
            <v>5.43</v>
          </cell>
          <cell r="O6820">
            <v>9.9499999999999993</v>
          </cell>
          <cell r="U6820">
            <v>41852</v>
          </cell>
        </row>
        <row r="6821">
          <cell r="C6821">
            <v>15</v>
          </cell>
          <cell r="F6821">
            <v>12.51</v>
          </cell>
          <cell r="K6821">
            <v>1.61</v>
          </cell>
          <cell r="O6821">
            <v>2.94</v>
          </cell>
          <cell r="U6821">
            <v>41852</v>
          </cell>
        </row>
        <row r="6822">
          <cell r="C6822">
            <v>16</v>
          </cell>
          <cell r="F6822">
            <v>13.62</v>
          </cell>
          <cell r="K6822">
            <v>1.92</v>
          </cell>
          <cell r="O6822">
            <v>3.52</v>
          </cell>
          <cell r="U6822">
            <v>41852</v>
          </cell>
        </row>
        <row r="6823">
          <cell r="C6823">
            <v>2</v>
          </cell>
          <cell r="F6823">
            <v>12.22</v>
          </cell>
          <cell r="K6823">
            <v>2.4300000000000002</v>
          </cell>
          <cell r="O6823">
            <v>4.45</v>
          </cell>
          <cell r="U6823">
            <v>41852</v>
          </cell>
        </row>
        <row r="6824">
          <cell r="C6824">
            <v>15</v>
          </cell>
          <cell r="F6824">
            <v>66.87</v>
          </cell>
          <cell r="K6824">
            <v>8.6199999999999992</v>
          </cell>
          <cell r="O6824">
            <v>15.77</v>
          </cell>
          <cell r="U6824">
            <v>41852</v>
          </cell>
        </row>
        <row r="6825">
          <cell r="C6825">
            <v>15</v>
          </cell>
          <cell r="F6825">
            <v>3015.36</v>
          </cell>
          <cell r="K6825">
            <v>857.53</v>
          </cell>
          <cell r="O6825">
            <v>1531.95</v>
          </cell>
          <cell r="U6825">
            <v>41852</v>
          </cell>
        </row>
        <row r="6826">
          <cell r="C6826">
            <v>2</v>
          </cell>
          <cell r="F6826">
            <v>1.34</v>
          </cell>
          <cell r="K6826">
            <v>0.28000000000000003</v>
          </cell>
          <cell r="O6826">
            <v>0.5</v>
          </cell>
          <cell r="U6826">
            <v>41852</v>
          </cell>
        </row>
        <row r="6827">
          <cell r="C6827">
            <v>15</v>
          </cell>
          <cell r="F6827">
            <v>4737.32</v>
          </cell>
          <cell r="K6827">
            <v>950.03</v>
          </cell>
          <cell r="O6827">
            <v>1734.36</v>
          </cell>
          <cell r="U6827">
            <v>41852</v>
          </cell>
        </row>
        <row r="6828">
          <cell r="C6828">
            <v>62</v>
          </cell>
          <cell r="F6828">
            <v>37855.230000000003</v>
          </cell>
          <cell r="K6828">
            <v>8974.07</v>
          </cell>
          <cell r="O6828">
            <v>16427.75</v>
          </cell>
          <cell r="U6828">
            <v>41852</v>
          </cell>
        </row>
        <row r="6829">
          <cell r="C6829">
            <v>64</v>
          </cell>
          <cell r="F6829">
            <v>449527.38</v>
          </cell>
          <cell r="K6829">
            <v>110048.98</v>
          </cell>
          <cell r="O6829">
            <v>201453.31</v>
          </cell>
          <cell r="U6829">
            <v>41852</v>
          </cell>
        </row>
        <row r="6830">
          <cell r="C6830">
            <v>66</v>
          </cell>
          <cell r="F6830">
            <v>49870.5</v>
          </cell>
          <cell r="K6830">
            <v>11890.2</v>
          </cell>
          <cell r="O6830">
            <v>21765.96</v>
          </cell>
          <cell r="U6830">
            <v>41852</v>
          </cell>
        </row>
        <row r="6831">
          <cell r="C6831">
            <v>94</v>
          </cell>
          <cell r="F6831">
            <v>-5324.19</v>
          </cell>
          <cell r="K6831">
            <v>0</v>
          </cell>
          <cell r="O6831">
            <v>0</v>
          </cell>
          <cell r="U6831">
            <v>41852</v>
          </cell>
        </row>
        <row r="6832">
          <cell r="C6832">
            <v>98</v>
          </cell>
          <cell r="F6832">
            <v>-24962.81</v>
          </cell>
          <cell r="K6832">
            <v>0</v>
          </cell>
          <cell r="O6832">
            <v>0</v>
          </cell>
          <cell r="U6832">
            <v>41852</v>
          </cell>
        </row>
        <row r="6833">
          <cell r="C6833">
            <v>64</v>
          </cell>
          <cell r="F6833">
            <v>58271.25</v>
          </cell>
          <cell r="K6833">
            <v>12206.85</v>
          </cell>
          <cell r="O6833">
            <v>22345.599999999999</v>
          </cell>
          <cell r="U6833">
            <v>41852</v>
          </cell>
        </row>
        <row r="6834">
          <cell r="C6834">
            <v>62</v>
          </cell>
          <cell r="F6834">
            <v>59303.44</v>
          </cell>
          <cell r="K6834">
            <v>5070.01</v>
          </cell>
          <cell r="O6834">
            <v>9281.06</v>
          </cell>
          <cell r="U6834">
            <v>41852</v>
          </cell>
        </row>
        <row r="6835">
          <cell r="C6835">
            <v>64</v>
          </cell>
          <cell r="F6835">
            <v>352697.28</v>
          </cell>
          <cell r="K6835">
            <v>50822.6</v>
          </cell>
          <cell r="O6835">
            <v>93034.75</v>
          </cell>
          <cell r="U6835">
            <v>41852</v>
          </cell>
        </row>
        <row r="6836">
          <cell r="C6836">
            <v>66</v>
          </cell>
          <cell r="F6836">
            <v>22611.77</v>
          </cell>
          <cell r="K6836">
            <v>3235.31</v>
          </cell>
          <cell r="O6836">
            <v>5922.5</v>
          </cell>
          <cell r="U6836">
            <v>41852</v>
          </cell>
        </row>
        <row r="6837">
          <cell r="C6837">
            <v>64</v>
          </cell>
          <cell r="F6837">
            <v>64674.5</v>
          </cell>
          <cell r="K6837">
            <v>15834.86</v>
          </cell>
          <cell r="O6837">
            <v>28986.959999999999</v>
          </cell>
          <cell r="U6837">
            <v>41852</v>
          </cell>
        </row>
        <row r="6838">
          <cell r="C6838">
            <v>66</v>
          </cell>
          <cell r="F6838">
            <v>79865.740000000005</v>
          </cell>
          <cell r="K6838">
            <v>19517.73</v>
          </cell>
          <cell r="O6838">
            <v>35728.730000000003</v>
          </cell>
          <cell r="U6838">
            <v>41852</v>
          </cell>
        </row>
        <row r="6839">
          <cell r="C6839">
            <v>64</v>
          </cell>
          <cell r="F6839">
            <v>62748.25</v>
          </cell>
          <cell r="K6839">
            <v>11084.73</v>
          </cell>
          <cell r="O6839">
            <v>20291.47</v>
          </cell>
          <cell r="U6839">
            <v>41852</v>
          </cell>
        </row>
        <row r="6840">
          <cell r="C6840">
            <v>64</v>
          </cell>
          <cell r="F6840">
            <v>65386.03</v>
          </cell>
          <cell r="K6840">
            <v>6201.93</v>
          </cell>
          <cell r="O6840">
            <v>11353.13</v>
          </cell>
          <cell r="U6840">
            <v>41852</v>
          </cell>
        </row>
        <row r="6841">
          <cell r="C6841">
            <v>66</v>
          </cell>
          <cell r="F6841">
            <v>52998.98</v>
          </cell>
          <cell r="K6841">
            <v>7423.67</v>
          </cell>
          <cell r="O6841">
            <v>13589.6</v>
          </cell>
          <cell r="U6841">
            <v>41852</v>
          </cell>
        </row>
        <row r="6842">
          <cell r="C6842">
            <v>64</v>
          </cell>
          <cell r="F6842">
            <v>13090.86</v>
          </cell>
          <cell r="K6842">
            <v>0</v>
          </cell>
          <cell r="O6842">
            <v>9163.81</v>
          </cell>
          <cell r="U6842">
            <v>41852</v>
          </cell>
        </row>
        <row r="6843">
          <cell r="C6843">
            <v>64</v>
          </cell>
          <cell r="F6843">
            <v>25155.43</v>
          </cell>
          <cell r="K6843">
            <v>0</v>
          </cell>
          <cell r="O6843">
            <v>18431.86</v>
          </cell>
          <cell r="U6843">
            <v>41852</v>
          </cell>
        </row>
        <row r="6844">
          <cell r="C6844">
            <v>15</v>
          </cell>
          <cell r="F6844">
            <v>78.56</v>
          </cell>
          <cell r="K6844">
            <v>22.17</v>
          </cell>
          <cell r="O6844">
            <v>40.57</v>
          </cell>
          <cell r="U6844">
            <v>41852</v>
          </cell>
        </row>
        <row r="6845">
          <cell r="C6845">
            <v>0</v>
          </cell>
          <cell r="F6845">
            <v>132.55000000000001</v>
          </cell>
          <cell r="K6845">
            <v>37.44</v>
          </cell>
          <cell r="O6845">
            <v>68.489999999999995</v>
          </cell>
          <cell r="U6845">
            <v>41852</v>
          </cell>
        </row>
        <row r="6846">
          <cell r="C6846">
            <v>2</v>
          </cell>
          <cell r="F6846">
            <v>500.26</v>
          </cell>
          <cell r="K6846">
            <v>139.5</v>
          </cell>
          <cell r="O6846">
            <v>259.42</v>
          </cell>
          <cell r="U6846">
            <v>41852</v>
          </cell>
        </row>
        <row r="6847">
          <cell r="C6847">
            <v>4</v>
          </cell>
          <cell r="F6847">
            <v>77.37</v>
          </cell>
          <cell r="K6847">
            <v>21.81</v>
          </cell>
          <cell r="O6847">
            <v>39.94</v>
          </cell>
          <cell r="U6847">
            <v>41852</v>
          </cell>
        </row>
        <row r="6848">
          <cell r="C6848">
            <v>15</v>
          </cell>
          <cell r="F6848">
            <v>119.35</v>
          </cell>
          <cell r="K6848">
            <v>33.65</v>
          </cell>
          <cell r="O6848">
            <v>61.62</v>
          </cell>
          <cell r="U6848">
            <v>41852</v>
          </cell>
        </row>
        <row r="6849">
          <cell r="C6849">
            <v>16</v>
          </cell>
          <cell r="F6849">
            <v>42.39</v>
          </cell>
          <cell r="K6849">
            <v>11.96</v>
          </cell>
          <cell r="O6849">
            <v>21.9</v>
          </cell>
          <cell r="U6849">
            <v>41852</v>
          </cell>
        </row>
        <row r="6850">
          <cell r="C6850">
            <v>2</v>
          </cell>
          <cell r="F6850">
            <v>149.68</v>
          </cell>
          <cell r="K6850">
            <v>42.25</v>
          </cell>
          <cell r="O6850">
            <v>77.31</v>
          </cell>
          <cell r="U6850">
            <v>41852</v>
          </cell>
        </row>
        <row r="6851">
          <cell r="C6851">
            <v>15</v>
          </cell>
          <cell r="F6851">
            <v>1964.76</v>
          </cell>
          <cell r="K6851">
            <v>559.91999999999996</v>
          </cell>
          <cell r="O6851">
            <v>1011.13</v>
          </cell>
          <cell r="U6851">
            <v>41852</v>
          </cell>
        </row>
        <row r="6852">
          <cell r="C6852">
            <v>16</v>
          </cell>
          <cell r="F6852">
            <v>702.73</v>
          </cell>
          <cell r="K6852">
            <v>0</v>
          </cell>
          <cell r="O6852">
            <v>263.68</v>
          </cell>
          <cell r="U6852">
            <v>41852</v>
          </cell>
        </row>
        <row r="6853">
          <cell r="C6853">
            <v>68</v>
          </cell>
          <cell r="F6853">
            <v>17869.71</v>
          </cell>
          <cell r="K6853">
            <v>2003.82</v>
          </cell>
          <cell r="O6853">
            <v>6807.28</v>
          </cell>
          <cell r="U6853">
            <v>41883</v>
          </cell>
        </row>
        <row r="6854">
          <cell r="C6854">
            <v>62</v>
          </cell>
          <cell r="F6854">
            <v>46961.32</v>
          </cell>
          <cell r="K6854">
            <v>5147.79</v>
          </cell>
          <cell r="O6854">
            <v>17487.82</v>
          </cell>
          <cell r="U6854">
            <v>41883</v>
          </cell>
        </row>
        <row r="6855">
          <cell r="C6855">
            <v>64</v>
          </cell>
          <cell r="F6855">
            <v>23740.63</v>
          </cell>
          <cell r="K6855">
            <v>2359.5</v>
          </cell>
          <cell r="O6855">
            <v>8015.6</v>
          </cell>
          <cell r="U6855">
            <v>41883</v>
          </cell>
        </row>
        <row r="6856">
          <cell r="C6856">
            <v>66</v>
          </cell>
          <cell r="F6856">
            <v>42739.81</v>
          </cell>
          <cell r="K6856">
            <v>4589.51</v>
          </cell>
          <cell r="O6856">
            <v>15591.27</v>
          </cell>
          <cell r="U6856">
            <v>41883</v>
          </cell>
        </row>
        <row r="6857">
          <cell r="C6857">
            <v>62</v>
          </cell>
          <cell r="F6857">
            <v>1351.03</v>
          </cell>
          <cell r="K6857">
            <v>95.82</v>
          </cell>
          <cell r="O6857">
            <v>325.5</v>
          </cell>
          <cell r="U6857">
            <v>41883</v>
          </cell>
        </row>
        <row r="6858">
          <cell r="C6858">
            <v>67</v>
          </cell>
          <cell r="F6858">
            <v>11648.3</v>
          </cell>
          <cell r="K6858">
            <v>1184.69</v>
          </cell>
          <cell r="O6858">
            <v>4024.57</v>
          </cell>
          <cell r="U6858">
            <v>41883</v>
          </cell>
        </row>
        <row r="6859">
          <cell r="C6859">
            <v>62</v>
          </cell>
          <cell r="F6859">
            <v>858.64</v>
          </cell>
          <cell r="K6859">
            <v>69.239999999999995</v>
          </cell>
          <cell r="O6859">
            <v>235.22</v>
          </cell>
          <cell r="U6859">
            <v>41883</v>
          </cell>
        </row>
        <row r="6860">
          <cell r="C6860">
            <v>64</v>
          </cell>
          <cell r="F6860">
            <v>6481.49</v>
          </cell>
          <cell r="K6860">
            <v>799.49</v>
          </cell>
          <cell r="O6860">
            <v>2716</v>
          </cell>
          <cell r="U6860">
            <v>41883</v>
          </cell>
        </row>
        <row r="6861">
          <cell r="C6861">
            <v>1</v>
          </cell>
          <cell r="F6861">
            <v>25553.49</v>
          </cell>
          <cell r="K6861">
            <v>2301.09</v>
          </cell>
          <cell r="O6861">
            <v>7817.23</v>
          </cell>
          <cell r="U6861">
            <v>41883</v>
          </cell>
        </row>
        <row r="6862">
          <cell r="C6862">
            <v>2</v>
          </cell>
          <cell r="F6862">
            <v>5748139.2999999998</v>
          </cell>
          <cell r="K6862">
            <v>521336.93</v>
          </cell>
          <cell r="O6862">
            <v>1771383.15</v>
          </cell>
          <cell r="U6862">
            <v>41883</v>
          </cell>
        </row>
        <row r="6863">
          <cell r="C6863">
            <v>4</v>
          </cell>
          <cell r="F6863">
            <v>321843.01</v>
          </cell>
          <cell r="K6863">
            <v>29150.55</v>
          </cell>
          <cell r="O6863">
            <v>98917.57</v>
          </cell>
          <cell r="U6863">
            <v>41883</v>
          </cell>
        </row>
        <row r="6864">
          <cell r="C6864">
            <v>15</v>
          </cell>
          <cell r="F6864">
            <v>10084.24</v>
          </cell>
          <cell r="K6864">
            <v>872.32</v>
          </cell>
          <cell r="O6864">
            <v>2963.38</v>
          </cell>
          <cell r="U6864">
            <v>41883</v>
          </cell>
        </row>
        <row r="6865">
          <cell r="C6865">
            <v>16</v>
          </cell>
          <cell r="F6865">
            <v>503333.4</v>
          </cell>
          <cell r="K6865">
            <v>44297.17</v>
          </cell>
          <cell r="O6865">
            <v>150575.72</v>
          </cell>
          <cell r="U6865">
            <v>41883</v>
          </cell>
        </row>
        <row r="6866">
          <cell r="C6866">
            <v>17</v>
          </cell>
          <cell r="F6866">
            <v>66.989999999999995</v>
          </cell>
          <cell r="K6866">
            <v>2.58</v>
          </cell>
          <cell r="O6866">
            <v>8.76</v>
          </cell>
          <cell r="U6866">
            <v>41883</v>
          </cell>
        </row>
        <row r="6867">
          <cell r="C6867">
            <v>18</v>
          </cell>
          <cell r="F6867">
            <v>42146.93</v>
          </cell>
          <cell r="K6867">
            <v>3995.03</v>
          </cell>
          <cell r="O6867">
            <v>13446.21</v>
          </cell>
          <cell r="U6867">
            <v>41883</v>
          </cell>
        </row>
        <row r="6868">
          <cell r="C6868">
            <v>62</v>
          </cell>
          <cell r="F6868">
            <v>1266084.8500000001</v>
          </cell>
          <cell r="K6868">
            <v>129614.03</v>
          </cell>
          <cell r="O6868">
            <v>440198.95</v>
          </cell>
          <cell r="U6868">
            <v>41883</v>
          </cell>
        </row>
        <row r="6869">
          <cell r="C6869">
            <v>64</v>
          </cell>
          <cell r="F6869">
            <v>243136.06</v>
          </cell>
          <cell r="K6869">
            <v>23280.41</v>
          </cell>
          <cell r="O6869">
            <v>79087.070000000007</v>
          </cell>
          <cell r="U6869">
            <v>41883</v>
          </cell>
        </row>
        <row r="6870">
          <cell r="C6870">
            <v>66</v>
          </cell>
          <cell r="F6870">
            <v>524544.6</v>
          </cell>
          <cell r="K6870">
            <v>47022.41</v>
          </cell>
          <cell r="O6870">
            <v>159484.45000000001</v>
          </cell>
          <cell r="U6870">
            <v>41883</v>
          </cell>
        </row>
        <row r="6871">
          <cell r="C6871">
            <v>68</v>
          </cell>
          <cell r="F6871">
            <v>12214.6</v>
          </cell>
          <cell r="K6871">
            <v>1390.18</v>
          </cell>
          <cell r="O6871">
            <v>4722.67</v>
          </cell>
          <cell r="U6871">
            <v>41883</v>
          </cell>
        </row>
        <row r="6872">
          <cell r="C6872">
            <v>92</v>
          </cell>
          <cell r="F6872">
            <v>-3333.26</v>
          </cell>
          <cell r="K6872">
            <v>0</v>
          </cell>
          <cell r="O6872">
            <v>0</v>
          </cell>
          <cell r="U6872">
            <v>41883</v>
          </cell>
        </row>
        <row r="6873">
          <cell r="C6873">
            <v>94</v>
          </cell>
          <cell r="F6873">
            <v>-2628.43</v>
          </cell>
          <cell r="K6873">
            <v>0</v>
          </cell>
          <cell r="O6873">
            <v>0</v>
          </cell>
          <cell r="U6873">
            <v>41883</v>
          </cell>
        </row>
        <row r="6874">
          <cell r="C6874">
            <v>96</v>
          </cell>
          <cell r="F6874">
            <v>-1801.56</v>
          </cell>
          <cell r="K6874">
            <v>0</v>
          </cell>
          <cell r="O6874">
            <v>0</v>
          </cell>
          <cell r="U6874">
            <v>41883</v>
          </cell>
        </row>
        <row r="6875">
          <cell r="C6875">
            <v>2</v>
          </cell>
          <cell r="F6875">
            <v>9764.5300000000007</v>
          </cell>
          <cell r="K6875">
            <v>247.56</v>
          </cell>
          <cell r="O6875">
            <v>1348.7</v>
          </cell>
          <cell r="U6875">
            <v>41883</v>
          </cell>
        </row>
        <row r="6876">
          <cell r="C6876">
            <v>4</v>
          </cell>
          <cell r="F6876">
            <v>1913.07</v>
          </cell>
          <cell r="K6876">
            <v>65.2</v>
          </cell>
          <cell r="O6876">
            <v>197.84</v>
          </cell>
          <cell r="U6876">
            <v>41883</v>
          </cell>
        </row>
        <row r="6877">
          <cell r="C6877">
            <v>16</v>
          </cell>
          <cell r="F6877">
            <v>7444.36</v>
          </cell>
          <cell r="K6877">
            <v>232.8</v>
          </cell>
          <cell r="O6877">
            <v>790.91</v>
          </cell>
          <cell r="U6877">
            <v>41883</v>
          </cell>
        </row>
        <row r="6878">
          <cell r="C6878">
            <v>62</v>
          </cell>
          <cell r="F6878">
            <v>856.07</v>
          </cell>
          <cell r="K6878">
            <v>26.89</v>
          </cell>
          <cell r="O6878">
            <v>91.35</v>
          </cell>
          <cell r="U6878">
            <v>41883</v>
          </cell>
        </row>
        <row r="6879">
          <cell r="C6879">
            <v>2</v>
          </cell>
          <cell r="F6879">
            <v>30</v>
          </cell>
          <cell r="K6879">
            <v>0</v>
          </cell>
          <cell r="O6879">
            <v>0</v>
          </cell>
          <cell r="U6879">
            <v>41883</v>
          </cell>
        </row>
        <row r="6880">
          <cell r="C6880">
            <v>16</v>
          </cell>
          <cell r="F6880">
            <v>-15</v>
          </cell>
          <cell r="K6880">
            <v>0</v>
          </cell>
          <cell r="O6880">
            <v>0</v>
          </cell>
          <cell r="U6880">
            <v>41883</v>
          </cell>
        </row>
        <row r="6881">
          <cell r="C6881">
            <v>4</v>
          </cell>
          <cell r="F6881">
            <v>8795.57</v>
          </cell>
          <cell r="K6881">
            <v>888.75</v>
          </cell>
          <cell r="O6881">
            <v>3019.23</v>
          </cell>
          <cell r="U6881">
            <v>41883</v>
          </cell>
        </row>
        <row r="6882">
          <cell r="C6882">
            <v>62</v>
          </cell>
          <cell r="F6882">
            <v>4534.68</v>
          </cell>
          <cell r="K6882">
            <v>442.7</v>
          </cell>
          <cell r="O6882">
            <v>1503.93</v>
          </cell>
          <cell r="U6882">
            <v>41883</v>
          </cell>
        </row>
        <row r="6883">
          <cell r="C6883">
            <v>66</v>
          </cell>
          <cell r="F6883">
            <v>10739.75</v>
          </cell>
          <cell r="K6883">
            <v>1093.0999999999999</v>
          </cell>
          <cell r="O6883">
            <v>3713.43</v>
          </cell>
          <cell r="U6883">
            <v>41883</v>
          </cell>
        </row>
        <row r="6884">
          <cell r="C6884">
            <v>66</v>
          </cell>
          <cell r="F6884">
            <v>9563.94</v>
          </cell>
          <cell r="K6884">
            <v>1003.74</v>
          </cell>
          <cell r="O6884">
            <v>3409.88</v>
          </cell>
          <cell r="U6884">
            <v>41883</v>
          </cell>
        </row>
        <row r="6885">
          <cell r="C6885">
            <v>2</v>
          </cell>
          <cell r="F6885">
            <v>161691.79999999999</v>
          </cell>
          <cell r="K6885">
            <v>16372.79</v>
          </cell>
          <cell r="O6885">
            <v>55620.89</v>
          </cell>
          <cell r="U6885">
            <v>41883</v>
          </cell>
        </row>
        <row r="6886">
          <cell r="C6886">
            <v>4</v>
          </cell>
          <cell r="F6886">
            <v>6889.71</v>
          </cell>
          <cell r="K6886">
            <v>597.74</v>
          </cell>
          <cell r="O6886">
            <v>2030.61</v>
          </cell>
          <cell r="U6886">
            <v>41883</v>
          </cell>
        </row>
        <row r="6887">
          <cell r="C6887">
            <v>16</v>
          </cell>
          <cell r="F6887">
            <v>2115.69</v>
          </cell>
          <cell r="K6887">
            <v>171.57</v>
          </cell>
          <cell r="O6887">
            <v>582.83000000000004</v>
          </cell>
          <cell r="U6887">
            <v>41883</v>
          </cell>
        </row>
        <row r="6888">
          <cell r="C6888">
            <v>17</v>
          </cell>
          <cell r="F6888">
            <v>49.59</v>
          </cell>
          <cell r="K6888">
            <v>2.59</v>
          </cell>
          <cell r="O6888">
            <v>8.7899999999999991</v>
          </cell>
          <cell r="U6888">
            <v>41883</v>
          </cell>
        </row>
        <row r="6889">
          <cell r="C6889">
            <v>62</v>
          </cell>
          <cell r="F6889">
            <v>38546.85</v>
          </cell>
          <cell r="K6889">
            <v>3945.38</v>
          </cell>
          <cell r="O6889">
            <v>13403.06</v>
          </cell>
          <cell r="U6889">
            <v>41883</v>
          </cell>
        </row>
        <row r="6890">
          <cell r="C6890">
            <v>64</v>
          </cell>
          <cell r="F6890">
            <v>26141.78</v>
          </cell>
          <cell r="K6890">
            <v>2912.59</v>
          </cell>
          <cell r="O6890">
            <v>9894.51</v>
          </cell>
          <cell r="U6890">
            <v>41883</v>
          </cell>
        </row>
        <row r="6891">
          <cell r="C6891">
            <v>66</v>
          </cell>
          <cell r="F6891">
            <v>8691.48</v>
          </cell>
          <cell r="K6891">
            <v>783.33</v>
          </cell>
          <cell r="O6891">
            <v>2661.1</v>
          </cell>
          <cell r="U6891">
            <v>41883</v>
          </cell>
        </row>
        <row r="6892">
          <cell r="C6892">
            <v>2</v>
          </cell>
          <cell r="F6892">
            <v>93068.43</v>
          </cell>
          <cell r="K6892">
            <v>7364.62</v>
          </cell>
          <cell r="O6892">
            <v>24973.64</v>
          </cell>
          <cell r="U6892">
            <v>41883</v>
          </cell>
        </row>
        <row r="6893">
          <cell r="C6893">
            <v>62</v>
          </cell>
          <cell r="F6893">
            <v>5811.96</v>
          </cell>
          <cell r="K6893">
            <v>430.53</v>
          </cell>
          <cell r="O6893">
            <v>1462.59</v>
          </cell>
          <cell r="U6893">
            <v>41883</v>
          </cell>
        </row>
        <row r="6894">
          <cell r="C6894">
            <v>2</v>
          </cell>
          <cell r="F6894">
            <v>432.29</v>
          </cell>
          <cell r="K6894">
            <v>13.42</v>
          </cell>
          <cell r="O6894">
            <v>45.59</v>
          </cell>
          <cell r="U6894">
            <v>41883</v>
          </cell>
        </row>
        <row r="6895">
          <cell r="C6895">
            <v>2</v>
          </cell>
          <cell r="F6895">
            <v>77223.89</v>
          </cell>
          <cell r="K6895">
            <v>6004.43</v>
          </cell>
          <cell r="O6895">
            <v>20262.939999999999</v>
          </cell>
          <cell r="U6895">
            <v>41883</v>
          </cell>
        </row>
        <row r="6896">
          <cell r="C6896">
            <v>2</v>
          </cell>
          <cell r="F6896">
            <v>5339.92</v>
          </cell>
          <cell r="K6896">
            <v>271.85000000000002</v>
          </cell>
          <cell r="O6896">
            <v>923.52</v>
          </cell>
          <cell r="U6896">
            <v>41883</v>
          </cell>
        </row>
        <row r="6897">
          <cell r="C6897">
            <v>62</v>
          </cell>
          <cell r="F6897">
            <v>2337.0300000000002</v>
          </cell>
          <cell r="K6897">
            <v>0</v>
          </cell>
          <cell r="O6897">
            <v>1243.6300000000001</v>
          </cell>
          <cell r="U6897">
            <v>41883</v>
          </cell>
        </row>
        <row r="6898">
          <cell r="C6898">
            <v>64</v>
          </cell>
          <cell r="F6898">
            <v>-484.53</v>
          </cell>
          <cell r="K6898">
            <v>0</v>
          </cell>
          <cell r="O6898">
            <v>-806.48</v>
          </cell>
          <cell r="U6898">
            <v>41883</v>
          </cell>
        </row>
        <row r="6899">
          <cell r="C6899">
            <v>62</v>
          </cell>
          <cell r="F6899">
            <v>903999.09</v>
          </cell>
          <cell r="K6899">
            <v>152428.97</v>
          </cell>
          <cell r="O6899">
            <v>517824.87</v>
          </cell>
          <cell r="U6899">
            <v>41883</v>
          </cell>
        </row>
        <row r="6900">
          <cell r="C6900">
            <v>64</v>
          </cell>
          <cell r="F6900">
            <v>956462.18</v>
          </cell>
          <cell r="K6900">
            <v>161347.32</v>
          </cell>
          <cell r="O6900">
            <v>548121.92000000004</v>
          </cell>
          <cell r="U6900">
            <v>41883</v>
          </cell>
        </row>
        <row r="6901">
          <cell r="C6901">
            <v>66</v>
          </cell>
          <cell r="F6901">
            <v>64895.95</v>
          </cell>
          <cell r="K6901">
            <v>10928.25</v>
          </cell>
          <cell r="O6901">
            <v>37124.959999999999</v>
          </cell>
          <cell r="U6901">
            <v>41883</v>
          </cell>
        </row>
        <row r="6902">
          <cell r="C6902">
            <v>92</v>
          </cell>
          <cell r="F6902">
            <v>-2804.24</v>
          </cell>
          <cell r="K6902">
            <v>0</v>
          </cell>
          <cell r="O6902">
            <v>0</v>
          </cell>
          <cell r="U6902">
            <v>41883</v>
          </cell>
        </row>
        <row r="6903">
          <cell r="C6903">
            <v>94</v>
          </cell>
          <cell r="F6903">
            <v>-25206.22</v>
          </cell>
          <cell r="K6903">
            <v>0</v>
          </cell>
          <cell r="O6903">
            <v>0</v>
          </cell>
          <cell r="U6903">
            <v>41883</v>
          </cell>
        </row>
        <row r="6904">
          <cell r="C6904">
            <v>96</v>
          </cell>
          <cell r="F6904">
            <v>-29010.61</v>
          </cell>
          <cell r="K6904">
            <v>0</v>
          </cell>
          <cell r="O6904">
            <v>0</v>
          </cell>
          <cell r="U6904">
            <v>41883</v>
          </cell>
        </row>
        <row r="6905">
          <cell r="C6905">
            <v>98</v>
          </cell>
          <cell r="F6905">
            <v>-7110</v>
          </cell>
          <cell r="K6905">
            <v>0</v>
          </cell>
          <cell r="O6905">
            <v>0</v>
          </cell>
          <cell r="U6905">
            <v>41883</v>
          </cell>
        </row>
        <row r="6906">
          <cell r="C6906">
            <v>64</v>
          </cell>
          <cell r="F6906">
            <v>85329.59</v>
          </cell>
          <cell r="K6906">
            <v>8881.66</v>
          </cell>
          <cell r="O6906">
            <v>30172.36</v>
          </cell>
          <cell r="U6906">
            <v>41883</v>
          </cell>
        </row>
        <row r="6907">
          <cell r="C6907">
            <v>2</v>
          </cell>
          <cell r="F6907">
            <v>28351.97</v>
          </cell>
          <cell r="K6907">
            <v>2770.89</v>
          </cell>
          <cell r="O6907">
            <v>9413.15</v>
          </cell>
          <cell r="U6907">
            <v>41883</v>
          </cell>
        </row>
        <row r="6908">
          <cell r="C6908">
            <v>62</v>
          </cell>
          <cell r="F6908">
            <v>1140886.3899999999</v>
          </cell>
          <cell r="K6908">
            <v>65750.789999999994</v>
          </cell>
          <cell r="O6908">
            <v>223365.68</v>
          </cell>
          <cell r="U6908">
            <v>41883</v>
          </cell>
        </row>
        <row r="6909">
          <cell r="C6909">
            <v>64</v>
          </cell>
          <cell r="F6909">
            <v>1274278.81</v>
          </cell>
          <cell r="K6909">
            <v>71620.990000000005</v>
          </cell>
          <cell r="O6909">
            <v>243307.56</v>
          </cell>
          <cell r="U6909">
            <v>41883</v>
          </cell>
        </row>
        <row r="6910">
          <cell r="C6910">
            <v>66</v>
          </cell>
          <cell r="F6910">
            <v>143408.04</v>
          </cell>
          <cell r="K6910">
            <v>6717.14</v>
          </cell>
          <cell r="O6910">
            <v>22819.17</v>
          </cell>
          <cell r="U6910">
            <v>41883</v>
          </cell>
        </row>
        <row r="6911">
          <cell r="C6911">
            <v>62</v>
          </cell>
          <cell r="F6911">
            <v>5951.33</v>
          </cell>
          <cell r="K6911">
            <v>1003.85</v>
          </cell>
          <cell r="O6911">
            <v>3410.23</v>
          </cell>
          <cell r="U6911">
            <v>41883</v>
          </cell>
        </row>
        <row r="6912">
          <cell r="C6912">
            <v>62</v>
          </cell>
          <cell r="F6912">
            <v>6454.9</v>
          </cell>
          <cell r="K6912">
            <v>409.94</v>
          </cell>
          <cell r="O6912">
            <v>1392.64</v>
          </cell>
          <cell r="U6912">
            <v>41883</v>
          </cell>
        </row>
        <row r="6913">
          <cell r="C6913">
            <v>62</v>
          </cell>
          <cell r="F6913">
            <v>10818.46</v>
          </cell>
          <cell r="K6913">
            <v>1813.39</v>
          </cell>
          <cell r="O6913">
            <v>6160.38</v>
          </cell>
          <cell r="U6913">
            <v>41883</v>
          </cell>
        </row>
        <row r="6914">
          <cell r="C6914">
            <v>64</v>
          </cell>
          <cell r="F6914">
            <v>80193.91</v>
          </cell>
          <cell r="K6914">
            <v>13298.34</v>
          </cell>
          <cell r="O6914">
            <v>45176.51</v>
          </cell>
          <cell r="U6914">
            <v>41883</v>
          </cell>
        </row>
        <row r="6915">
          <cell r="C6915">
            <v>66</v>
          </cell>
          <cell r="F6915">
            <v>6338.79</v>
          </cell>
          <cell r="K6915">
            <v>1069.72</v>
          </cell>
          <cell r="O6915">
            <v>3634</v>
          </cell>
          <cell r="U6915">
            <v>41883</v>
          </cell>
        </row>
        <row r="6916">
          <cell r="C6916">
            <v>98</v>
          </cell>
          <cell r="F6916">
            <v>-2294.89</v>
          </cell>
          <cell r="K6916">
            <v>0</v>
          </cell>
          <cell r="O6916">
            <v>0</v>
          </cell>
          <cell r="U6916">
            <v>41883</v>
          </cell>
        </row>
        <row r="6917">
          <cell r="C6917">
            <v>62</v>
          </cell>
          <cell r="F6917">
            <v>12397.12</v>
          </cell>
          <cell r="K6917">
            <v>734.03</v>
          </cell>
          <cell r="O6917">
            <v>2493.61</v>
          </cell>
          <cell r="U6917">
            <v>41883</v>
          </cell>
        </row>
        <row r="6918">
          <cell r="C6918">
            <v>64</v>
          </cell>
          <cell r="F6918">
            <v>76296.7</v>
          </cell>
          <cell r="K6918">
            <v>4292.1899999999996</v>
          </cell>
          <cell r="O6918">
            <v>14581.24</v>
          </cell>
          <cell r="U6918">
            <v>41883</v>
          </cell>
        </row>
        <row r="6919">
          <cell r="C6919">
            <v>66</v>
          </cell>
          <cell r="F6919">
            <v>12058.44</v>
          </cell>
          <cell r="K6919">
            <v>555.44000000000005</v>
          </cell>
          <cell r="O6919">
            <v>1886.91</v>
          </cell>
          <cell r="U6919">
            <v>41883</v>
          </cell>
        </row>
        <row r="6920">
          <cell r="C6920">
            <v>66</v>
          </cell>
          <cell r="F6920">
            <v>11435.81</v>
          </cell>
          <cell r="K6920">
            <v>1916.37</v>
          </cell>
          <cell r="O6920">
            <v>6510.21</v>
          </cell>
          <cell r="U6920">
            <v>41883</v>
          </cell>
        </row>
        <row r="6921">
          <cell r="C6921">
            <v>66</v>
          </cell>
          <cell r="F6921">
            <v>10338.59</v>
          </cell>
          <cell r="K6921">
            <v>620.48</v>
          </cell>
          <cell r="O6921">
            <v>2107.85</v>
          </cell>
          <cell r="U6921">
            <v>41883</v>
          </cell>
        </row>
        <row r="6922">
          <cell r="C6922">
            <v>64</v>
          </cell>
          <cell r="F6922">
            <v>18061.57</v>
          </cell>
          <cell r="K6922">
            <v>3025.67</v>
          </cell>
          <cell r="O6922">
            <v>10278.66</v>
          </cell>
          <cell r="U6922">
            <v>41883</v>
          </cell>
        </row>
        <row r="6923">
          <cell r="C6923">
            <v>66</v>
          </cell>
          <cell r="F6923">
            <v>6944.56</v>
          </cell>
          <cell r="K6923">
            <v>1171.95</v>
          </cell>
          <cell r="O6923">
            <v>3981.28</v>
          </cell>
          <cell r="U6923">
            <v>41883</v>
          </cell>
        </row>
        <row r="6924">
          <cell r="C6924">
            <v>64</v>
          </cell>
          <cell r="F6924">
            <v>37545.410000000003</v>
          </cell>
          <cell r="K6924">
            <v>1876.71</v>
          </cell>
          <cell r="O6924">
            <v>6375.49</v>
          </cell>
          <cell r="U6924">
            <v>41883</v>
          </cell>
        </row>
        <row r="6925">
          <cell r="C6925">
            <v>66</v>
          </cell>
          <cell r="F6925">
            <v>13076.47</v>
          </cell>
          <cell r="K6925">
            <v>666.57</v>
          </cell>
          <cell r="O6925">
            <v>2264.4299999999998</v>
          </cell>
          <cell r="U6925">
            <v>41883</v>
          </cell>
        </row>
        <row r="6926">
          <cell r="C6926">
            <v>62</v>
          </cell>
          <cell r="F6926">
            <v>608218.32999999996</v>
          </cell>
          <cell r="K6926">
            <v>103035.75</v>
          </cell>
          <cell r="O6926">
            <v>350028.47</v>
          </cell>
          <cell r="U6926">
            <v>41883</v>
          </cell>
        </row>
        <row r="6927">
          <cell r="C6927">
            <v>64</v>
          </cell>
          <cell r="F6927">
            <v>547360.6</v>
          </cell>
          <cell r="K6927">
            <v>92356.27</v>
          </cell>
          <cell r="O6927">
            <v>313748.56</v>
          </cell>
          <cell r="U6927">
            <v>41883</v>
          </cell>
        </row>
        <row r="6928">
          <cell r="C6928">
            <v>66</v>
          </cell>
          <cell r="F6928">
            <v>244601.04</v>
          </cell>
          <cell r="K6928">
            <v>41220.050000000003</v>
          </cell>
          <cell r="O6928">
            <v>140030.93</v>
          </cell>
          <cell r="U6928">
            <v>41883</v>
          </cell>
        </row>
        <row r="6929">
          <cell r="C6929">
            <v>67</v>
          </cell>
          <cell r="F6929">
            <v>10490.5</v>
          </cell>
          <cell r="K6929">
            <v>1769.42</v>
          </cell>
          <cell r="O6929">
            <v>6010.99</v>
          </cell>
          <cell r="U6929">
            <v>41883</v>
          </cell>
        </row>
        <row r="6930">
          <cell r="C6930">
            <v>68</v>
          </cell>
          <cell r="F6930">
            <v>27474.9</v>
          </cell>
          <cell r="K6930">
            <v>4636.59</v>
          </cell>
          <cell r="O6930">
            <v>15751.23</v>
          </cell>
          <cell r="U6930">
            <v>41883</v>
          </cell>
        </row>
        <row r="6931">
          <cell r="C6931">
            <v>92</v>
          </cell>
          <cell r="F6931">
            <v>-7010.81</v>
          </cell>
          <cell r="K6931">
            <v>0</v>
          </cell>
          <cell r="O6931">
            <v>0</v>
          </cell>
          <cell r="U6931">
            <v>41883</v>
          </cell>
        </row>
        <row r="6932">
          <cell r="C6932">
            <v>94</v>
          </cell>
          <cell r="F6932">
            <v>-24303.8</v>
          </cell>
          <cell r="K6932">
            <v>0</v>
          </cell>
          <cell r="O6932">
            <v>0</v>
          </cell>
          <cell r="U6932">
            <v>41883</v>
          </cell>
        </row>
        <row r="6933">
          <cell r="C6933">
            <v>96</v>
          </cell>
          <cell r="F6933">
            <v>-2680.78</v>
          </cell>
          <cell r="K6933">
            <v>0</v>
          </cell>
          <cell r="O6933">
            <v>0</v>
          </cell>
          <cell r="U6933">
            <v>41883</v>
          </cell>
        </row>
        <row r="6934">
          <cell r="C6934">
            <v>98</v>
          </cell>
          <cell r="F6934">
            <v>-11604.04</v>
          </cell>
          <cell r="K6934">
            <v>0</v>
          </cell>
          <cell r="O6934">
            <v>0</v>
          </cell>
          <cell r="U6934">
            <v>41883</v>
          </cell>
        </row>
        <row r="6935">
          <cell r="C6935">
            <v>62</v>
          </cell>
          <cell r="F6935">
            <v>657842.11</v>
          </cell>
          <cell r="K6935">
            <v>39721.33</v>
          </cell>
          <cell r="O6935">
            <v>134939.57999999999</v>
          </cell>
          <cell r="U6935">
            <v>41883</v>
          </cell>
        </row>
        <row r="6936">
          <cell r="C6936">
            <v>64</v>
          </cell>
          <cell r="F6936">
            <v>655691.92000000004</v>
          </cell>
          <cell r="K6936">
            <v>40021.589999999997</v>
          </cell>
          <cell r="O6936">
            <v>135959.57</v>
          </cell>
          <cell r="U6936">
            <v>41883</v>
          </cell>
        </row>
        <row r="6937">
          <cell r="C6937">
            <v>66</v>
          </cell>
          <cell r="F6937">
            <v>298715.34999999998</v>
          </cell>
          <cell r="K6937">
            <v>14354.87</v>
          </cell>
          <cell r="O6937">
            <v>48765.72</v>
          </cell>
          <cell r="U6937">
            <v>41883</v>
          </cell>
        </row>
        <row r="6938">
          <cell r="C6938">
            <v>67</v>
          </cell>
          <cell r="F6938">
            <v>7554.66</v>
          </cell>
          <cell r="K6938">
            <v>40.65</v>
          </cell>
          <cell r="O6938">
            <v>138.1</v>
          </cell>
          <cell r="U6938">
            <v>41883</v>
          </cell>
        </row>
        <row r="6939">
          <cell r="C6939">
            <v>68</v>
          </cell>
          <cell r="F6939">
            <v>35506.620000000003</v>
          </cell>
          <cell r="K6939">
            <v>2139.4</v>
          </cell>
          <cell r="O6939">
            <v>7267.89</v>
          </cell>
          <cell r="U6939">
            <v>41883</v>
          </cell>
        </row>
        <row r="6940">
          <cell r="C6940">
            <v>64</v>
          </cell>
          <cell r="F6940">
            <v>26697.29</v>
          </cell>
          <cell r="K6940">
            <v>0</v>
          </cell>
          <cell r="O6940">
            <v>15851.97</v>
          </cell>
          <cell r="U6940">
            <v>41883</v>
          </cell>
        </row>
        <row r="6941">
          <cell r="C6941">
            <v>96</v>
          </cell>
          <cell r="F6941">
            <v>-1586.9</v>
          </cell>
          <cell r="K6941">
            <v>0</v>
          </cell>
          <cell r="O6941">
            <v>0</v>
          </cell>
          <cell r="U6941">
            <v>41883</v>
          </cell>
        </row>
        <row r="6942">
          <cell r="C6942">
            <v>4</v>
          </cell>
          <cell r="F6942">
            <v>9.34</v>
          </cell>
          <cell r="K6942">
            <v>0.73</v>
          </cell>
          <cell r="O6942">
            <v>2.4700000000000002</v>
          </cell>
          <cell r="U6942">
            <v>41883</v>
          </cell>
        </row>
        <row r="6943">
          <cell r="C6943">
            <v>16</v>
          </cell>
          <cell r="F6943">
            <v>106.3</v>
          </cell>
          <cell r="K6943">
            <v>7.55</v>
          </cell>
          <cell r="O6943">
            <v>25.5</v>
          </cell>
          <cell r="U6943">
            <v>41883</v>
          </cell>
        </row>
        <row r="6944">
          <cell r="C6944">
            <v>1</v>
          </cell>
          <cell r="F6944">
            <v>79.89</v>
          </cell>
          <cell r="K6944">
            <v>7.06</v>
          </cell>
          <cell r="O6944">
            <v>23.97</v>
          </cell>
          <cell r="U6944">
            <v>41883</v>
          </cell>
        </row>
        <row r="6945">
          <cell r="C6945">
            <v>2</v>
          </cell>
          <cell r="F6945">
            <v>46189.13</v>
          </cell>
          <cell r="K6945">
            <v>4078.51</v>
          </cell>
          <cell r="O6945">
            <v>13854.53</v>
          </cell>
          <cell r="U6945">
            <v>41883</v>
          </cell>
        </row>
        <row r="6946">
          <cell r="C6946">
            <v>15</v>
          </cell>
          <cell r="F6946">
            <v>3</v>
          </cell>
          <cell r="K6946">
            <v>0.01</v>
          </cell>
          <cell r="O6946">
            <v>0</v>
          </cell>
          <cell r="U6946">
            <v>41883</v>
          </cell>
        </row>
        <row r="6947">
          <cell r="C6947">
            <v>16</v>
          </cell>
          <cell r="F6947">
            <v>1458.47</v>
          </cell>
          <cell r="K6947">
            <v>120.14</v>
          </cell>
          <cell r="O6947">
            <v>407</v>
          </cell>
          <cell r="U6947">
            <v>41883</v>
          </cell>
        </row>
        <row r="6948">
          <cell r="C6948">
            <v>2</v>
          </cell>
          <cell r="F6948">
            <v>227.24</v>
          </cell>
          <cell r="K6948">
            <v>0</v>
          </cell>
          <cell r="O6948">
            <v>0</v>
          </cell>
          <cell r="U6948">
            <v>41883</v>
          </cell>
        </row>
        <row r="6949">
          <cell r="C6949">
            <v>62</v>
          </cell>
          <cell r="F6949">
            <v>1546.08</v>
          </cell>
          <cell r="K6949">
            <v>0</v>
          </cell>
          <cell r="O6949">
            <v>0</v>
          </cell>
          <cell r="U6949">
            <v>41883</v>
          </cell>
        </row>
        <row r="6950">
          <cell r="C6950">
            <v>64</v>
          </cell>
          <cell r="F6950">
            <v>247.19</v>
          </cell>
          <cell r="K6950">
            <v>0</v>
          </cell>
          <cell r="O6950">
            <v>0</v>
          </cell>
          <cell r="U6950">
            <v>41883</v>
          </cell>
        </row>
        <row r="6951">
          <cell r="C6951">
            <v>66</v>
          </cell>
          <cell r="F6951">
            <v>87.12</v>
          </cell>
          <cell r="K6951">
            <v>0</v>
          </cell>
          <cell r="O6951">
            <v>0</v>
          </cell>
          <cell r="U6951">
            <v>41883</v>
          </cell>
        </row>
        <row r="6952">
          <cell r="C6952">
            <v>2</v>
          </cell>
          <cell r="F6952">
            <v>26</v>
          </cell>
          <cell r="K6952">
            <v>0</v>
          </cell>
          <cell r="O6952">
            <v>0</v>
          </cell>
          <cell r="U6952">
            <v>41883</v>
          </cell>
        </row>
        <row r="6953">
          <cell r="C6953">
            <v>62</v>
          </cell>
          <cell r="F6953">
            <v>65</v>
          </cell>
          <cell r="K6953">
            <v>0</v>
          </cell>
          <cell r="O6953">
            <v>0</v>
          </cell>
          <cell r="U6953">
            <v>41883</v>
          </cell>
        </row>
        <row r="6954">
          <cell r="C6954">
            <v>64</v>
          </cell>
          <cell r="F6954">
            <v>52</v>
          </cell>
          <cell r="K6954">
            <v>0</v>
          </cell>
          <cell r="O6954">
            <v>0</v>
          </cell>
          <cell r="U6954">
            <v>41883</v>
          </cell>
        </row>
        <row r="6955">
          <cell r="C6955">
            <v>62</v>
          </cell>
          <cell r="F6955">
            <v>12985.88</v>
          </cell>
          <cell r="K6955">
            <v>0</v>
          </cell>
          <cell r="O6955">
            <v>0</v>
          </cell>
          <cell r="U6955">
            <v>41883</v>
          </cell>
        </row>
        <row r="6956">
          <cell r="C6956">
            <v>64</v>
          </cell>
          <cell r="F6956">
            <v>3250</v>
          </cell>
          <cell r="K6956">
            <v>0</v>
          </cell>
          <cell r="O6956">
            <v>0</v>
          </cell>
          <cell r="U6956">
            <v>41883</v>
          </cell>
        </row>
        <row r="6957">
          <cell r="C6957">
            <v>66</v>
          </cell>
          <cell r="F6957">
            <v>13806</v>
          </cell>
          <cell r="K6957">
            <v>0</v>
          </cell>
          <cell r="O6957">
            <v>0</v>
          </cell>
          <cell r="U6957">
            <v>41883</v>
          </cell>
        </row>
        <row r="6958">
          <cell r="C6958">
            <v>1</v>
          </cell>
          <cell r="F6958">
            <v>21.37</v>
          </cell>
          <cell r="K6958">
            <v>1.32</v>
          </cell>
          <cell r="O6958">
            <v>4.4800000000000004</v>
          </cell>
          <cell r="U6958">
            <v>41883</v>
          </cell>
        </row>
        <row r="6959">
          <cell r="C6959">
            <v>2</v>
          </cell>
          <cell r="F6959">
            <v>299.18</v>
          </cell>
          <cell r="K6959">
            <v>18.48</v>
          </cell>
          <cell r="O6959">
            <v>62.72</v>
          </cell>
          <cell r="U6959">
            <v>41883</v>
          </cell>
        </row>
        <row r="6960">
          <cell r="C6960">
            <v>16</v>
          </cell>
          <cell r="F6960">
            <v>470.14</v>
          </cell>
          <cell r="K6960">
            <v>29.04</v>
          </cell>
          <cell r="O6960">
            <v>98.56</v>
          </cell>
          <cell r="U6960">
            <v>41883</v>
          </cell>
        </row>
        <row r="6961">
          <cell r="C6961">
            <v>0</v>
          </cell>
          <cell r="F6961">
            <v>1396.77</v>
          </cell>
          <cell r="K6961">
            <v>54.08</v>
          </cell>
          <cell r="O6961">
            <v>185.9</v>
          </cell>
          <cell r="U6961">
            <v>41883</v>
          </cell>
        </row>
        <row r="6962">
          <cell r="C6962">
            <v>1</v>
          </cell>
          <cell r="F6962">
            <v>120.69</v>
          </cell>
          <cell r="K6962">
            <v>4.16</v>
          </cell>
          <cell r="O6962">
            <v>14.3</v>
          </cell>
          <cell r="U6962">
            <v>41883</v>
          </cell>
        </row>
        <row r="6963">
          <cell r="C6963">
            <v>2</v>
          </cell>
          <cell r="F6963">
            <v>281.85000000000002</v>
          </cell>
          <cell r="K6963">
            <v>10.24</v>
          </cell>
          <cell r="O6963">
            <v>35.200000000000003</v>
          </cell>
          <cell r="U6963">
            <v>41883</v>
          </cell>
        </row>
        <row r="6964">
          <cell r="C6964">
            <v>4</v>
          </cell>
          <cell r="F6964">
            <v>8.18</v>
          </cell>
          <cell r="K6964">
            <v>0.32</v>
          </cell>
          <cell r="O6964">
            <v>1.1000000000000001</v>
          </cell>
          <cell r="U6964">
            <v>41883</v>
          </cell>
        </row>
        <row r="6965">
          <cell r="C6965">
            <v>16</v>
          </cell>
          <cell r="F6965">
            <v>19.23</v>
          </cell>
          <cell r="K6965">
            <v>0.64</v>
          </cell>
          <cell r="O6965">
            <v>2.2000000000000002</v>
          </cell>
          <cell r="U6965">
            <v>41883</v>
          </cell>
        </row>
        <row r="6966">
          <cell r="C6966">
            <v>0</v>
          </cell>
          <cell r="F6966">
            <v>11.61</v>
          </cell>
          <cell r="K6966">
            <v>0.33</v>
          </cell>
          <cell r="O6966">
            <v>1.1299999999999999</v>
          </cell>
          <cell r="U6966">
            <v>41883</v>
          </cell>
        </row>
        <row r="6967">
          <cell r="C6967">
            <v>1</v>
          </cell>
          <cell r="F6967">
            <v>1056.6500000000001</v>
          </cell>
          <cell r="K6967">
            <v>33.630000000000003</v>
          </cell>
          <cell r="O6967">
            <v>115.11</v>
          </cell>
          <cell r="U6967">
            <v>41883</v>
          </cell>
        </row>
        <row r="6968">
          <cell r="C6968">
            <v>2</v>
          </cell>
          <cell r="F6968">
            <v>576.77</v>
          </cell>
          <cell r="K6968">
            <v>21.45</v>
          </cell>
          <cell r="O6968">
            <v>73.39</v>
          </cell>
          <cell r="U6968">
            <v>41883</v>
          </cell>
        </row>
        <row r="6969">
          <cell r="C6969">
            <v>15</v>
          </cell>
          <cell r="F6969">
            <v>93.55</v>
          </cell>
          <cell r="K6969">
            <v>6.35</v>
          </cell>
          <cell r="O6969">
            <v>21.59</v>
          </cell>
          <cell r="U6969">
            <v>41883</v>
          </cell>
        </row>
        <row r="6970">
          <cell r="C6970">
            <v>15</v>
          </cell>
          <cell r="F6970">
            <v>696.89</v>
          </cell>
          <cell r="K6970">
            <v>25.37</v>
          </cell>
          <cell r="O6970">
            <v>86.19</v>
          </cell>
          <cell r="U6970">
            <v>41883</v>
          </cell>
        </row>
        <row r="6971">
          <cell r="C6971">
            <v>15</v>
          </cell>
          <cell r="F6971">
            <v>4783.01</v>
          </cell>
          <cell r="K6971">
            <v>238.15</v>
          </cell>
          <cell r="O6971">
            <v>809.95</v>
          </cell>
          <cell r="U6971">
            <v>41883</v>
          </cell>
        </row>
        <row r="6972">
          <cell r="C6972">
            <v>15</v>
          </cell>
          <cell r="F6972">
            <v>37.78</v>
          </cell>
          <cell r="K6972">
            <v>2.65</v>
          </cell>
          <cell r="O6972">
            <v>9.01</v>
          </cell>
          <cell r="U6972">
            <v>41883</v>
          </cell>
        </row>
        <row r="6973">
          <cell r="C6973">
            <v>0</v>
          </cell>
          <cell r="F6973">
            <v>480.24</v>
          </cell>
          <cell r="K6973">
            <v>33.92</v>
          </cell>
          <cell r="O6973">
            <v>115.26</v>
          </cell>
          <cell r="U6973">
            <v>41883</v>
          </cell>
        </row>
        <row r="6974">
          <cell r="C6974">
            <v>1</v>
          </cell>
          <cell r="F6974">
            <v>505</v>
          </cell>
          <cell r="K6974">
            <v>36.380000000000003</v>
          </cell>
          <cell r="O6974">
            <v>123.62</v>
          </cell>
          <cell r="U6974">
            <v>41883</v>
          </cell>
        </row>
        <row r="6975">
          <cell r="C6975">
            <v>2</v>
          </cell>
          <cell r="F6975">
            <v>14531.3</v>
          </cell>
          <cell r="K6975">
            <v>1089.3499999999999</v>
          </cell>
          <cell r="O6975">
            <v>3679.02</v>
          </cell>
          <cell r="U6975">
            <v>41883</v>
          </cell>
        </row>
        <row r="6976">
          <cell r="C6976">
            <v>4</v>
          </cell>
          <cell r="F6976">
            <v>790.52</v>
          </cell>
          <cell r="K6976">
            <v>61.62</v>
          </cell>
          <cell r="O6976">
            <v>209.64</v>
          </cell>
          <cell r="U6976">
            <v>41883</v>
          </cell>
        </row>
        <row r="6977">
          <cell r="C6977">
            <v>15</v>
          </cell>
          <cell r="F6977">
            <v>13.21</v>
          </cell>
          <cell r="K6977">
            <v>0.69</v>
          </cell>
          <cell r="O6977">
            <v>2.33</v>
          </cell>
          <cell r="U6977">
            <v>41883</v>
          </cell>
        </row>
        <row r="6978">
          <cell r="C6978">
            <v>16</v>
          </cell>
          <cell r="F6978">
            <v>3564.11</v>
          </cell>
          <cell r="K6978">
            <v>268.47000000000003</v>
          </cell>
          <cell r="O6978">
            <v>912.77</v>
          </cell>
          <cell r="U6978">
            <v>41883</v>
          </cell>
        </row>
        <row r="6979">
          <cell r="C6979">
            <v>17</v>
          </cell>
          <cell r="F6979">
            <v>43.37</v>
          </cell>
          <cell r="K6979">
            <v>2.72</v>
          </cell>
          <cell r="O6979">
            <v>9.2200000000000006</v>
          </cell>
          <cell r="U6979">
            <v>41883</v>
          </cell>
        </row>
        <row r="6980">
          <cell r="C6980">
            <v>18</v>
          </cell>
          <cell r="F6980">
            <v>103.69</v>
          </cell>
          <cell r="K6980">
            <v>6.78</v>
          </cell>
          <cell r="O6980">
            <v>23</v>
          </cell>
          <cell r="U6980">
            <v>41883</v>
          </cell>
        </row>
        <row r="6981">
          <cell r="C6981">
            <v>16</v>
          </cell>
          <cell r="F6981">
            <v>-101.69</v>
          </cell>
          <cell r="K6981">
            <v>-9.33</v>
          </cell>
          <cell r="O6981">
            <v>-22.14</v>
          </cell>
          <cell r="U6981">
            <v>41883</v>
          </cell>
        </row>
        <row r="6982">
          <cell r="C6982">
            <v>0</v>
          </cell>
          <cell r="F6982">
            <v>9359.1299999999992</v>
          </cell>
          <cell r="K6982">
            <v>458.24</v>
          </cell>
          <cell r="O6982">
            <v>1566.01</v>
          </cell>
          <cell r="U6982">
            <v>41883</v>
          </cell>
        </row>
        <row r="6983">
          <cell r="C6983">
            <v>1</v>
          </cell>
          <cell r="F6983">
            <v>4464.72</v>
          </cell>
          <cell r="K6983">
            <v>187.87</v>
          </cell>
          <cell r="O6983">
            <v>639.71</v>
          </cell>
          <cell r="U6983">
            <v>41883</v>
          </cell>
        </row>
        <row r="6984">
          <cell r="C6984">
            <v>2</v>
          </cell>
          <cell r="F6984">
            <v>11565.14</v>
          </cell>
          <cell r="K6984">
            <v>690.65</v>
          </cell>
          <cell r="O6984">
            <v>2339.66</v>
          </cell>
          <cell r="U6984">
            <v>41883</v>
          </cell>
        </row>
        <row r="6985">
          <cell r="C6985">
            <v>4</v>
          </cell>
          <cell r="F6985">
            <v>1132.8800000000001</v>
          </cell>
          <cell r="K6985">
            <v>74.87</v>
          </cell>
          <cell r="O6985">
            <v>254.07</v>
          </cell>
          <cell r="U6985">
            <v>41883</v>
          </cell>
        </row>
        <row r="6986">
          <cell r="C6986">
            <v>15</v>
          </cell>
          <cell r="F6986">
            <v>64.47</v>
          </cell>
          <cell r="K6986">
            <v>0.99</v>
          </cell>
          <cell r="O6986">
            <v>3.39</v>
          </cell>
          <cell r="U6986">
            <v>41883</v>
          </cell>
        </row>
        <row r="6987">
          <cell r="C6987">
            <v>16</v>
          </cell>
          <cell r="F6987">
            <v>2054.79</v>
          </cell>
          <cell r="K6987">
            <v>104.06</v>
          </cell>
          <cell r="O6987">
            <v>353.54</v>
          </cell>
          <cell r="U6987">
            <v>41883</v>
          </cell>
        </row>
        <row r="6988">
          <cell r="C6988">
            <v>17</v>
          </cell>
          <cell r="F6988">
            <v>16.14</v>
          </cell>
          <cell r="K6988">
            <v>0.66</v>
          </cell>
          <cell r="O6988">
            <v>2.2599999999999998</v>
          </cell>
          <cell r="U6988">
            <v>41883</v>
          </cell>
        </row>
        <row r="6989">
          <cell r="C6989">
            <v>18</v>
          </cell>
          <cell r="F6989">
            <v>22.08</v>
          </cell>
          <cell r="K6989">
            <v>1.1499999999999999</v>
          </cell>
          <cell r="O6989">
            <v>3.9</v>
          </cell>
          <cell r="U6989">
            <v>41883</v>
          </cell>
        </row>
        <row r="6990">
          <cell r="C6990">
            <v>0</v>
          </cell>
          <cell r="F6990">
            <v>-9.93</v>
          </cell>
          <cell r="K6990">
            <v>0</v>
          </cell>
          <cell r="O6990">
            <v>0</v>
          </cell>
          <cell r="U6990">
            <v>41883</v>
          </cell>
        </row>
        <row r="6991">
          <cell r="C6991">
            <v>16</v>
          </cell>
          <cell r="F6991">
            <v>-16.350000000000001</v>
          </cell>
          <cell r="K6991">
            <v>-0.95</v>
          </cell>
          <cell r="O6991">
            <v>-2.2599999999999998</v>
          </cell>
          <cell r="U6991">
            <v>41883</v>
          </cell>
        </row>
        <row r="6992">
          <cell r="C6992">
            <v>1</v>
          </cell>
          <cell r="F6992">
            <v>112.56</v>
          </cell>
          <cell r="K6992">
            <v>4.5599999999999996</v>
          </cell>
          <cell r="O6992">
            <v>15.6</v>
          </cell>
          <cell r="U6992">
            <v>41883</v>
          </cell>
        </row>
        <row r="6993">
          <cell r="C6993">
            <v>2</v>
          </cell>
          <cell r="F6993">
            <v>258.54000000000002</v>
          </cell>
          <cell r="K6993">
            <v>9.7899999999999991</v>
          </cell>
          <cell r="O6993">
            <v>33.450000000000003</v>
          </cell>
          <cell r="U6993">
            <v>41883</v>
          </cell>
        </row>
        <row r="6994">
          <cell r="C6994">
            <v>0</v>
          </cell>
          <cell r="F6994">
            <v>12167470.23</v>
          </cell>
          <cell r="K6994">
            <v>1066069.79</v>
          </cell>
          <cell r="O6994">
            <v>3614071.77</v>
          </cell>
          <cell r="U6994">
            <v>41883</v>
          </cell>
        </row>
        <row r="6995">
          <cell r="C6995">
            <v>1</v>
          </cell>
          <cell r="F6995">
            <v>100843.17</v>
          </cell>
          <cell r="K6995">
            <v>8424.93</v>
          </cell>
          <cell r="O6995">
            <v>28540.5</v>
          </cell>
          <cell r="U6995">
            <v>41883</v>
          </cell>
        </row>
        <row r="6996">
          <cell r="C6996">
            <v>2</v>
          </cell>
          <cell r="F6996">
            <v>-421.91</v>
          </cell>
          <cell r="K6996">
            <v>-31.62</v>
          </cell>
          <cell r="O6996">
            <v>-97.84</v>
          </cell>
          <cell r="U6996">
            <v>41883</v>
          </cell>
        </row>
        <row r="6997">
          <cell r="C6997">
            <v>16</v>
          </cell>
          <cell r="F6997">
            <v>28.34</v>
          </cell>
          <cell r="K6997">
            <v>1.75</v>
          </cell>
          <cell r="O6997">
            <v>5.96</v>
          </cell>
          <cell r="U6997">
            <v>41883</v>
          </cell>
        </row>
        <row r="6998">
          <cell r="C6998">
            <v>60</v>
          </cell>
          <cell r="F6998">
            <v>219.46</v>
          </cell>
          <cell r="K6998">
            <v>19.72</v>
          </cell>
          <cell r="O6998">
            <v>66.91</v>
          </cell>
          <cell r="U6998">
            <v>41883</v>
          </cell>
        </row>
        <row r="6999">
          <cell r="C6999">
            <v>70</v>
          </cell>
          <cell r="F6999">
            <v>-5187</v>
          </cell>
          <cell r="K6999">
            <v>0</v>
          </cell>
          <cell r="O6999">
            <v>0</v>
          </cell>
          <cell r="U6999">
            <v>41883</v>
          </cell>
        </row>
        <row r="7000">
          <cell r="C7000">
            <v>71</v>
          </cell>
          <cell r="F7000">
            <v>-8</v>
          </cell>
          <cell r="K7000">
            <v>0</v>
          </cell>
          <cell r="O7000">
            <v>0</v>
          </cell>
          <cell r="U7000">
            <v>41883</v>
          </cell>
        </row>
        <row r="7001">
          <cell r="C7001">
            <v>0</v>
          </cell>
          <cell r="F7001">
            <v>-188.75</v>
          </cell>
          <cell r="K7001">
            <v>-4.21</v>
          </cell>
          <cell r="O7001">
            <v>-55.17</v>
          </cell>
          <cell r="U7001">
            <v>41883</v>
          </cell>
        </row>
        <row r="7002">
          <cell r="C7002">
            <v>0</v>
          </cell>
          <cell r="F7002">
            <v>906.2</v>
          </cell>
          <cell r="K7002">
            <v>0</v>
          </cell>
          <cell r="O7002">
            <v>256.32</v>
          </cell>
          <cell r="U7002">
            <v>41883</v>
          </cell>
        </row>
        <row r="7003">
          <cell r="C7003">
            <v>0</v>
          </cell>
          <cell r="F7003">
            <v>73061.42</v>
          </cell>
          <cell r="K7003">
            <v>4141.5600000000004</v>
          </cell>
          <cell r="O7003">
            <v>21578.37</v>
          </cell>
          <cell r="U7003">
            <v>41883</v>
          </cell>
        </row>
        <row r="7004">
          <cell r="C7004">
            <v>1</v>
          </cell>
          <cell r="F7004">
            <v>1317.39</v>
          </cell>
          <cell r="K7004">
            <v>64.89</v>
          </cell>
          <cell r="O7004">
            <v>406.08</v>
          </cell>
          <cell r="U7004">
            <v>41883</v>
          </cell>
        </row>
        <row r="7005">
          <cell r="C7005">
            <v>0</v>
          </cell>
          <cell r="F7005">
            <v>994.43</v>
          </cell>
          <cell r="K7005">
            <v>27.7</v>
          </cell>
          <cell r="O7005">
            <v>299.89</v>
          </cell>
          <cell r="U7005">
            <v>41883</v>
          </cell>
        </row>
        <row r="7006">
          <cell r="C7006">
            <v>15</v>
          </cell>
          <cell r="F7006">
            <v>51.07</v>
          </cell>
          <cell r="K7006">
            <v>8.76</v>
          </cell>
          <cell r="O7006">
            <v>29.75</v>
          </cell>
          <cell r="U7006">
            <v>41883</v>
          </cell>
        </row>
        <row r="7007">
          <cell r="C7007">
            <v>15</v>
          </cell>
          <cell r="F7007">
            <v>5.43</v>
          </cell>
          <cell r="K7007">
            <v>0.33</v>
          </cell>
          <cell r="O7007">
            <v>1.1299999999999999</v>
          </cell>
          <cell r="U7007">
            <v>41883</v>
          </cell>
        </row>
        <row r="7008">
          <cell r="C7008">
            <v>15</v>
          </cell>
          <cell r="F7008">
            <v>330.56</v>
          </cell>
          <cell r="K7008">
            <v>56.67</v>
          </cell>
          <cell r="O7008">
            <v>192.51</v>
          </cell>
          <cell r="U7008">
            <v>41883</v>
          </cell>
        </row>
        <row r="7009">
          <cell r="C7009">
            <v>2</v>
          </cell>
          <cell r="F7009">
            <v>2610.6</v>
          </cell>
          <cell r="K7009">
            <v>141.36000000000001</v>
          </cell>
          <cell r="O7009">
            <v>480.35</v>
          </cell>
          <cell r="U7009">
            <v>41883</v>
          </cell>
        </row>
        <row r="7010">
          <cell r="C7010">
            <v>15</v>
          </cell>
          <cell r="F7010">
            <v>14824.29</v>
          </cell>
          <cell r="K7010">
            <v>879.3</v>
          </cell>
          <cell r="O7010">
            <v>3045.93</v>
          </cell>
          <cell r="U7010">
            <v>41883</v>
          </cell>
        </row>
        <row r="7011">
          <cell r="C7011">
            <v>15</v>
          </cell>
          <cell r="F7011">
            <v>1825.84</v>
          </cell>
          <cell r="K7011">
            <v>69.430000000000007</v>
          </cell>
          <cell r="O7011">
            <v>235.89</v>
          </cell>
          <cell r="U7011">
            <v>41883</v>
          </cell>
        </row>
        <row r="7012">
          <cell r="C7012">
            <v>15</v>
          </cell>
          <cell r="F7012">
            <v>384.63</v>
          </cell>
          <cell r="K7012">
            <v>22.29</v>
          </cell>
          <cell r="O7012">
            <v>75.73</v>
          </cell>
          <cell r="U7012">
            <v>41883</v>
          </cell>
        </row>
        <row r="7013">
          <cell r="C7013">
            <v>2</v>
          </cell>
          <cell r="F7013">
            <v>20.93</v>
          </cell>
          <cell r="K7013">
            <v>1.32</v>
          </cell>
          <cell r="O7013">
            <v>4.4800000000000004</v>
          </cell>
          <cell r="U7013">
            <v>41883</v>
          </cell>
        </row>
        <row r="7014">
          <cell r="C7014">
            <v>15</v>
          </cell>
          <cell r="F7014">
            <v>2309.44</v>
          </cell>
          <cell r="K7014">
            <v>113.34</v>
          </cell>
          <cell r="O7014">
            <v>385.23</v>
          </cell>
          <cell r="U7014">
            <v>41883</v>
          </cell>
        </row>
        <row r="7015">
          <cell r="C7015">
            <v>2</v>
          </cell>
          <cell r="F7015">
            <v>49.06</v>
          </cell>
          <cell r="K7015">
            <v>2.85</v>
          </cell>
          <cell r="O7015">
            <v>9.7100000000000009</v>
          </cell>
          <cell r="U7015">
            <v>41883</v>
          </cell>
        </row>
        <row r="7016">
          <cell r="C7016">
            <v>15</v>
          </cell>
          <cell r="F7016">
            <v>104441.27</v>
          </cell>
          <cell r="K7016">
            <v>7794.1</v>
          </cell>
          <cell r="O7016">
            <v>25048.94</v>
          </cell>
          <cell r="U7016">
            <v>41883</v>
          </cell>
        </row>
        <row r="7017">
          <cell r="C7017">
            <v>2</v>
          </cell>
          <cell r="F7017">
            <v>1438.65</v>
          </cell>
          <cell r="K7017">
            <v>27.09</v>
          </cell>
          <cell r="O7017">
            <v>92.12</v>
          </cell>
          <cell r="U7017">
            <v>41883</v>
          </cell>
        </row>
        <row r="7018">
          <cell r="C7018">
            <v>15</v>
          </cell>
          <cell r="F7018">
            <v>7456.34</v>
          </cell>
          <cell r="K7018">
            <v>200.56</v>
          </cell>
          <cell r="O7018">
            <v>681.55</v>
          </cell>
          <cell r="U7018">
            <v>41883</v>
          </cell>
        </row>
        <row r="7019">
          <cell r="C7019">
            <v>15</v>
          </cell>
          <cell r="F7019">
            <v>34.619999999999997</v>
          </cell>
          <cell r="K7019">
            <v>1.18</v>
          </cell>
          <cell r="O7019">
            <v>4.01</v>
          </cell>
          <cell r="U7019">
            <v>41883</v>
          </cell>
        </row>
        <row r="7020">
          <cell r="C7020">
            <v>2</v>
          </cell>
          <cell r="F7020">
            <v>2012.38</v>
          </cell>
          <cell r="K7020">
            <v>45.69</v>
          </cell>
          <cell r="O7020">
            <v>155.24</v>
          </cell>
          <cell r="U7020">
            <v>41883</v>
          </cell>
        </row>
        <row r="7021">
          <cell r="C7021">
            <v>15</v>
          </cell>
          <cell r="F7021">
            <v>8532.17</v>
          </cell>
          <cell r="K7021">
            <v>332.15</v>
          </cell>
          <cell r="O7021">
            <v>1128.4000000000001</v>
          </cell>
          <cell r="U7021">
            <v>41883</v>
          </cell>
        </row>
        <row r="7022">
          <cell r="C7022">
            <v>15</v>
          </cell>
          <cell r="F7022">
            <v>3789.26</v>
          </cell>
          <cell r="K7022">
            <v>212.42</v>
          </cell>
          <cell r="O7022">
            <v>721.7</v>
          </cell>
          <cell r="U7022">
            <v>41883</v>
          </cell>
        </row>
        <row r="7023">
          <cell r="C7023">
            <v>15</v>
          </cell>
          <cell r="F7023">
            <v>107.73</v>
          </cell>
          <cell r="K7023">
            <v>15.15</v>
          </cell>
          <cell r="O7023">
            <v>51.48</v>
          </cell>
          <cell r="U7023">
            <v>41883</v>
          </cell>
        </row>
        <row r="7024">
          <cell r="C7024">
            <v>0</v>
          </cell>
          <cell r="F7024">
            <v>79.8</v>
          </cell>
          <cell r="K7024">
            <v>5.92</v>
          </cell>
          <cell r="O7024">
            <v>20.05</v>
          </cell>
          <cell r="U7024">
            <v>41883</v>
          </cell>
        </row>
        <row r="7025">
          <cell r="C7025">
            <v>2</v>
          </cell>
          <cell r="F7025">
            <v>239.01</v>
          </cell>
          <cell r="K7025">
            <v>25</v>
          </cell>
          <cell r="O7025">
            <v>84.94</v>
          </cell>
          <cell r="U7025">
            <v>41883</v>
          </cell>
        </row>
        <row r="7026">
          <cell r="C7026">
            <v>16</v>
          </cell>
          <cell r="F7026">
            <v>10.84</v>
          </cell>
          <cell r="K7026">
            <v>1.31</v>
          </cell>
          <cell r="O7026">
            <v>4.45</v>
          </cell>
          <cell r="U7026">
            <v>41883</v>
          </cell>
        </row>
        <row r="7027">
          <cell r="C7027">
            <v>2</v>
          </cell>
          <cell r="F7027">
            <v>27.66</v>
          </cell>
          <cell r="K7027">
            <v>1.46</v>
          </cell>
          <cell r="O7027">
            <v>4.97</v>
          </cell>
          <cell r="U7027">
            <v>41883</v>
          </cell>
        </row>
        <row r="7028">
          <cell r="C7028">
            <v>16</v>
          </cell>
          <cell r="F7028">
            <v>3399.49</v>
          </cell>
          <cell r="K7028">
            <v>238</v>
          </cell>
          <cell r="O7028">
            <v>808.52</v>
          </cell>
          <cell r="U7028">
            <v>41883</v>
          </cell>
        </row>
        <row r="7029">
          <cell r="C7029">
            <v>0</v>
          </cell>
          <cell r="F7029">
            <v>37.630000000000003</v>
          </cell>
          <cell r="K7029">
            <v>2.66</v>
          </cell>
          <cell r="O7029">
            <v>9.01</v>
          </cell>
          <cell r="U7029">
            <v>41883</v>
          </cell>
        </row>
        <row r="7030">
          <cell r="C7030">
            <v>2</v>
          </cell>
          <cell r="F7030">
            <v>24.56</v>
          </cell>
          <cell r="K7030">
            <v>1.51</v>
          </cell>
          <cell r="O7030">
            <v>5.14</v>
          </cell>
          <cell r="U7030">
            <v>41883</v>
          </cell>
        </row>
        <row r="7031">
          <cell r="C7031">
            <v>15</v>
          </cell>
          <cell r="F7031">
            <v>40.89</v>
          </cell>
          <cell r="K7031">
            <v>3.84</v>
          </cell>
          <cell r="O7031">
            <v>13.02</v>
          </cell>
          <cell r="U7031">
            <v>41883</v>
          </cell>
        </row>
        <row r="7032">
          <cell r="C7032">
            <v>15</v>
          </cell>
          <cell r="F7032">
            <v>58.08</v>
          </cell>
          <cell r="K7032">
            <v>4.01</v>
          </cell>
          <cell r="O7032">
            <v>13.63</v>
          </cell>
          <cell r="U7032">
            <v>41883</v>
          </cell>
        </row>
        <row r="7033">
          <cell r="C7033">
            <v>0</v>
          </cell>
          <cell r="F7033">
            <v>21.92</v>
          </cell>
          <cell r="K7033">
            <v>1.45</v>
          </cell>
          <cell r="O7033">
            <v>4.92</v>
          </cell>
          <cell r="U7033">
            <v>41883</v>
          </cell>
        </row>
        <row r="7034">
          <cell r="C7034">
            <v>2</v>
          </cell>
          <cell r="F7034">
            <v>34.15</v>
          </cell>
          <cell r="K7034">
            <v>2.93</v>
          </cell>
          <cell r="O7034">
            <v>9.9499999999999993</v>
          </cell>
          <cell r="U7034">
            <v>41883</v>
          </cell>
        </row>
        <row r="7035">
          <cell r="C7035">
            <v>15</v>
          </cell>
          <cell r="F7035">
            <v>11.87</v>
          </cell>
          <cell r="K7035">
            <v>0.87</v>
          </cell>
          <cell r="O7035">
            <v>2.94</v>
          </cell>
          <cell r="U7035">
            <v>41883</v>
          </cell>
        </row>
        <row r="7036">
          <cell r="C7036">
            <v>16</v>
          </cell>
          <cell r="F7036">
            <v>12.86</v>
          </cell>
          <cell r="K7036">
            <v>1.04</v>
          </cell>
          <cell r="O7036">
            <v>3.52</v>
          </cell>
          <cell r="U7036">
            <v>41883</v>
          </cell>
        </row>
        <row r="7037">
          <cell r="C7037">
            <v>2</v>
          </cell>
          <cell r="F7037">
            <v>11.24</v>
          </cell>
          <cell r="K7037">
            <v>1.31</v>
          </cell>
          <cell r="O7037">
            <v>4.45</v>
          </cell>
          <cell r="U7037">
            <v>41883</v>
          </cell>
        </row>
        <row r="7038">
          <cell r="C7038">
            <v>15</v>
          </cell>
          <cell r="F7038">
            <v>63.39</v>
          </cell>
          <cell r="K7038">
            <v>4.6399999999999997</v>
          </cell>
          <cell r="O7038">
            <v>15.77</v>
          </cell>
          <cell r="U7038">
            <v>41883</v>
          </cell>
        </row>
        <row r="7039">
          <cell r="C7039">
            <v>15</v>
          </cell>
          <cell r="F7039">
            <v>2665.17</v>
          </cell>
          <cell r="K7039">
            <v>446.41</v>
          </cell>
          <cell r="O7039">
            <v>1531.95</v>
          </cell>
          <cell r="U7039">
            <v>41883</v>
          </cell>
        </row>
        <row r="7040">
          <cell r="C7040">
            <v>2</v>
          </cell>
          <cell r="F7040">
            <v>1.22</v>
          </cell>
          <cell r="K7040">
            <v>0.14000000000000001</v>
          </cell>
          <cell r="O7040">
            <v>0.5</v>
          </cell>
          <cell r="U7040">
            <v>41883</v>
          </cell>
        </row>
        <row r="7041">
          <cell r="C7041">
            <v>15</v>
          </cell>
          <cell r="F7041">
            <v>4360.08</v>
          </cell>
          <cell r="K7041">
            <v>512.5</v>
          </cell>
          <cell r="O7041">
            <v>1734.36</v>
          </cell>
          <cell r="U7041">
            <v>41883</v>
          </cell>
        </row>
        <row r="7042">
          <cell r="C7042">
            <v>62</v>
          </cell>
          <cell r="F7042">
            <v>36314.769999999997</v>
          </cell>
          <cell r="K7042">
            <v>5176.5200000000004</v>
          </cell>
          <cell r="O7042">
            <v>17585.46</v>
          </cell>
          <cell r="U7042">
            <v>41883</v>
          </cell>
        </row>
        <row r="7043">
          <cell r="C7043">
            <v>64</v>
          </cell>
          <cell r="F7043">
            <v>416495.31</v>
          </cell>
          <cell r="K7043">
            <v>61925.41</v>
          </cell>
          <cell r="O7043">
            <v>210370.17</v>
          </cell>
          <cell r="U7043">
            <v>41883</v>
          </cell>
        </row>
        <row r="7044">
          <cell r="C7044">
            <v>66</v>
          </cell>
          <cell r="F7044">
            <v>48342.78</v>
          </cell>
          <cell r="K7044">
            <v>6994.06</v>
          </cell>
          <cell r="O7044">
            <v>23759.9</v>
          </cell>
          <cell r="U7044">
            <v>41883</v>
          </cell>
        </row>
        <row r="7045">
          <cell r="C7045">
            <v>94</v>
          </cell>
          <cell r="F7045">
            <v>-4983.51</v>
          </cell>
          <cell r="K7045">
            <v>0</v>
          </cell>
          <cell r="O7045">
            <v>0</v>
          </cell>
          <cell r="U7045">
            <v>41883</v>
          </cell>
        </row>
        <row r="7046">
          <cell r="C7046">
            <v>98</v>
          </cell>
          <cell r="F7046">
            <v>-25341.26</v>
          </cell>
          <cell r="K7046">
            <v>0</v>
          </cell>
          <cell r="O7046">
            <v>0</v>
          </cell>
          <cell r="U7046">
            <v>41883</v>
          </cell>
        </row>
        <row r="7047">
          <cell r="C7047">
            <v>64</v>
          </cell>
          <cell r="F7047">
            <v>54732.93</v>
          </cell>
          <cell r="K7047">
            <v>6669.33</v>
          </cell>
          <cell r="O7047">
            <v>22656.76</v>
          </cell>
          <cell r="U7047">
            <v>41883</v>
          </cell>
        </row>
        <row r="7048">
          <cell r="C7048">
            <v>62</v>
          </cell>
          <cell r="F7048">
            <v>58250.720000000001</v>
          </cell>
          <cell r="K7048">
            <v>2727.24</v>
          </cell>
          <cell r="O7048">
            <v>9264.83</v>
          </cell>
          <cell r="U7048">
            <v>41883</v>
          </cell>
        </row>
        <row r="7049">
          <cell r="C7049">
            <v>64</v>
          </cell>
          <cell r="F7049">
            <v>350707.67</v>
          </cell>
          <cell r="K7049">
            <v>29033.93</v>
          </cell>
          <cell r="O7049">
            <v>98632.77</v>
          </cell>
          <cell r="U7049">
            <v>41883</v>
          </cell>
        </row>
        <row r="7050">
          <cell r="C7050">
            <v>66</v>
          </cell>
          <cell r="F7050">
            <v>25131.25</v>
          </cell>
          <cell r="K7050">
            <v>1751.56</v>
          </cell>
          <cell r="O7050">
            <v>5950.32</v>
          </cell>
          <cell r="U7050">
            <v>41883</v>
          </cell>
        </row>
        <row r="7051">
          <cell r="C7051">
            <v>64</v>
          </cell>
          <cell r="F7051">
            <v>72472.149999999994</v>
          </cell>
          <cell r="K7051">
            <v>10765.73</v>
          </cell>
          <cell r="O7051">
            <v>36572.85</v>
          </cell>
          <cell r="U7051">
            <v>41883</v>
          </cell>
        </row>
        <row r="7052">
          <cell r="C7052">
            <v>66</v>
          </cell>
          <cell r="F7052">
            <v>80143.05</v>
          </cell>
          <cell r="K7052">
            <v>11861.28</v>
          </cell>
          <cell r="O7052">
            <v>40294.6</v>
          </cell>
          <cell r="U7052">
            <v>41883</v>
          </cell>
        </row>
        <row r="7053">
          <cell r="C7053">
            <v>64</v>
          </cell>
          <cell r="F7053">
            <v>62701.36</v>
          </cell>
          <cell r="K7053">
            <v>5980.77</v>
          </cell>
          <cell r="O7053">
            <v>20317.62</v>
          </cell>
          <cell r="U7053">
            <v>41883</v>
          </cell>
        </row>
        <row r="7054">
          <cell r="C7054">
            <v>64</v>
          </cell>
          <cell r="F7054">
            <v>66550.02</v>
          </cell>
          <cell r="K7054">
            <v>4049.81</v>
          </cell>
          <cell r="O7054">
            <v>13757.83</v>
          </cell>
          <cell r="U7054">
            <v>41883</v>
          </cell>
        </row>
        <row r="7055">
          <cell r="C7055">
            <v>66</v>
          </cell>
          <cell r="F7055">
            <v>51395.44</v>
          </cell>
          <cell r="K7055">
            <v>3853.5</v>
          </cell>
          <cell r="O7055">
            <v>13090.95</v>
          </cell>
          <cell r="U7055">
            <v>41883</v>
          </cell>
        </row>
        <row r="7056">
          <cell r="C7056">
            <v>64</v>
          </cell>
          <cell r="F7056">
            <v>15188.4</v>
          </cell>
          <cell r="K7056">
            <v>0</v>
          </cell>
          <cell r="O7056">
            <v>10282.25</v>
          </cell>
          <cell r="U7056">
            <v>41883</v>
          </cell>
        </row>
        <row r="7057">
          <cell r="C7057">
            <v>64</v>
          </cell>
          <cell r="F7057">
            <v>35050.69</v>
          </cell>
          <cell r="K7057">
            <v>0</v>
          </cell>
          <cell r="O7057">
            <v>25001.56</v>
          </cell>
          <cell r="U7057">
            <v>41883</v>
          </cell>
        </row>
        <row r="7058">
          <cell r="C7058">
            <v>15</v>
          </cell>
          <cell r="F7058">
            <v>69.650000000000006</v>
          </cell>
          <cell r="K7058">
            <v>11.94</v>
          </cell>
          <cell r="O7058">
            <v>40.57</v>
          </cell>
          <cell r="U7058">
            <v>41883</v>
          </cell>
        </row>
        <row r="7059">
          <cell r="C7059">
            <v>0</v>
          </cell>
          <cell r="F7059">
            <v>117.48</v>
          </cell>
          <cell r="K7059">
            <v>20.149999999999999</v>
          </cell>
          <cell r="O7059">
            <v>68.489999999999995</v>
          </cell>
          <cell r="U7059">
            <v>41883</v>
          </cell>
        </row>
        <row r="7060">
          <cell r="C7060">
            <v>2</v>
          </cell>
          <cell r="F7060">
            <v>423.14</v>
          </cell>
          <cell r="K7060">
            <v>72.56</v>
          </cell>
          <cell r="O7060">
            <v>246.44</v>
          </cell>
          <cell r="U7060">
            <v>41883</v>
          </cell>
        </row>
        <row r="7061">
          <cell r="C7061">
            <v>4</v>
          </cell>
          <cell r="F7061">
            <v>68.58</v>
          </cell>
          <cell r="K7061">
            <v>11.76</v>
          </cell>
          <cell r="O7061">
            <v>39.94</v>
          </cell>
          <cell r="U7061">
            <v>41883</v>
          </cell>
        </row>
        <row r="7062">
          <cell r="C7062">
            <v>15</v>
          </cell>
          <cell r="F7062">
            <v>105.83</v>
          </cell>
          <cell r="K7062">
            <v>18.149999999999999</v>
          </cell>
          <cell r="O7062">
            <v>61.62</v>
          </cell>
          <cell r="U7062">
            <v>41883</v>
          </cell>
        </row>
        <row r="7063">
          <cell r="C7063">
            <v>16</v>
          </cell>
          <cell r="F7063">
            <v>37.58</v>
          </cell>
          <cell r="K7063">
            <v>6.44</v>
          </cell>
          <cell r="O7063">
            <v>21.9</v>
          </cell>
          <cell r="U7063">
            <v>41883</v>
          </cell>
        </row>
        <row r="7064">
          <cell r="C7064">
            <v>2</v>
          </cell>
          <cell r="F7064">
            <v>132.68</v>
          </cell>
          <cell r="K7064">
            <v>22.73</v>
          </cell>
          <cell r="O7064">
            <v>77.31</v>
          </cell>
          <cell r="U7064">
            <v>41883</v>
          </cell>
        </row>
        <row r="7065">
          <cell r="C7065">
            <v>15</v>
          </cell>
          <cell r="F7065">
            <v>2086.4499999999998</v>
          </cell>
          <cell r="K7065">
            <v>361.57</v>
          </cell>
          <cell r="O7065">
            <v>1213.3599999999999</v>
          </cell>
          <cell r="U7065">
            <v>41883</v>
          </cell>
        </row>
        <row r="7066">
          <cell r="C7066">
            <v>62</v>
          </cell>
          <cell r="F7066">
            <v>41.89</v>
          </cell>
          <cell r="K7066">
            <v>0</v>
          </cell>
          <cell r="O7066">
            <v>0</v>
          </cell>
          <cell r="U7066">
            <v>41883</v>
          </cell>
        </row>
        <row r="7067">
          <cell r="C7067">
            <v>64</v>
          </cell>
          <cell r="F7067">
            <v>137.22999999999999</v>
          </cell>
          <cell r="K7067">
            <v>0</v>
          </cell>
          <cell r="O7067">
            <v>0</v>
          </cell>
          <cell r="U7067">
            <v>41883</v>
          </cell>
        </row>
        <row r="7068">
          <cell r="C7068">
            <v>66</v>
          </cell>
          <cell r="F7068">
            <v>45.43</v>
          </cell>
          <cell r="K7068">
            <v>0</v>
          </cell>
          <cell r="O7068">
            <v>0</v>
          </cell>
          <cell r="U7068">
            <v>41883</v>
          </cell>
        </row>
        <row r="7069">
          <cell r="C7069">
            <v>16</v>
          </cell>
          <cell r="F7069">
            <v>459.57</v>
          </cell>
          <cell r="K7069">
            <v>0</v>
          </cell>
          <cell r="O7069">
            <v>164.8</v>
          </cell>
          <cell r="U7069">
            <v>41883</v>
          </cell>
        </row>
        <row r="7070">
          <cell r="C7070">
            <v>68</v>
          </cell>
          <cell r="F7070">
            <v>14829.48</v>
          </cell>
          <cell r="K7070">
            <v>1305.97</v>
          </cell>
          <cell r="O7070">
            <v>5338.54</v>
          </cell>
          <cell r="U7070">
            <v>41913</v>
          </cell>
        </row>
        <row r="7071">
          <cell r="C7071">
            <v>62</v>
          </cell>
          <cell r="F7071">
            <v>39985.25</v>
          </cell>
          <cell r="K7071">
            <v>3672.34</v>
          </cell>
          <cell r="O7071">
            <v>15011.82</v>
          </cell>
          <cell r="U7071">
            <v>41913</v>
          </cell>
        </row>
        <row r="7072">
          <cell r="C7072">
            <v>64</v>
          </cell>
          <cell r="F7072">
            <v>22474.82</v>
          </cell>
          <cell r="K7072">
            <v>1765.55</v>
          </cell>
          <cell r="O7072">
            <v>7217.24</v>
          </cell>
          <cell r="U7072">
            <v>41913</v>
          </cell>
        </row>
        <row r="7073">
          <cell r="C7073">
            <v>66</v>
          </cell>
          <cell r="F7073">
            <v>31965.23</v>
          </cell>
          <cell r="K7073">
            <v>2701.07</v>
          </cell>
          <cell r="O7073">
            <v>11041.47</v>
          </cell>
          <cell r="U7073">
            <v>41913</v>
          </cell>
        </row>
        <row r="7074">
          <cell r="C7074">
            <v>62</v>
          </cell>
          <cell r="F7074">
            <v>1153.04</v>
          </cell>
          <cell r="K7074">
            <v>63.84</v>
          </cell>
          <cell r="O7074">
            <v>260.98</v>
          </cell>
          <cell r="U7074">
            <v>41913</v>
          </cell>
        </row>
        <row r="7075">
          <cell r="C7075">
            <v>67</v>
          </cell>
          <cell r="F7075">
            <v>10296.58</v>
          </cell>
          <cell r="K7075">
            <v>817.3</v>
          </cell>
          <cell r="O7075">
            <v>3340.96</v>
          </cell>
          <cell r="U7075">
            <v>41913</v>
          </cell>
        </row>
        <row r="7076">
          <cell r="C7076">
            <v>62</v>
          </cell>
          <cell r="F7076">
            <v>865.9</v>
          </cell>
          <cell r="K7076">
            <v>54.58</v>
          </cell>
          <cell r="O7076">
            <v>223.11</v>
          </cell>
          <cell r="U7076">
            <v>41913</v>
          </cell>
        </row>
        <row r="7077">
          <cell r="C7077">
            <v>64</v>
          </cell>
          <cell r="F7077">
            <v>4275.74</v>
          </cell>
          <cell r="K7077">
            <v>394.23</v>
          </cell>
          <cell r="O7077">
            <v>1611.54</v>
          </cell>
          <cell r="U7077">
            <v>41913</v>
          </cell>
        </row>
        <row r="7078">
          <cell r="C7078">
            <v>1</v>
          </cell>
          <cell r="F7078">
            <v>22311.21</v>
          </cell>
          <cell r="K7078">
            <v>1612.29</v>
          </cell>
          <cell r="O7078">
            <v>6590.74</v>
          </cell>
          <cell r="U7078">
            <v>41913</v>
          </cell>
        </row>
        <row r="7079">
          <cell r="C7079">
            <v>2</v>
          </cell>
          <cell r="F7079">
            <v>4803470.34</v>
          </cell>
          <cell r="K7079">
            <v>352732.54</v>
          </cell>
          <cell r="O7079">
            <v>1443006.75</v>
          </cell>
          <cell r="U7079">
            <v>41913</v>
          </cell>
        </row>
        <row r="7080">
          <cell r="C7080">
            <v>4</v>
          </cell>
          <cell r="F7080">
            <v>284885.8</v>
          </cell>
          <cell r="K7080">
            <v>21030.61</v>
          </cell>
          <cell r="O7080">
            <v>85978.31</v>
          </cell>
          <cell r="U7080">
            <v>41913</v>
          </cell>
        </row>
        <row r="7081">
          <cell r="C7081">
            <v>15</v>
          </cell>
          <cell r="F7081">
            <v>10194.23</v>
          </cell>
          <cell r="K7081">
            <v>756.58</v>
          </cell>
          <cell r="O7081">
            <v>3092.77</v>
          </cell>
          <cell r="U7081">
            <v>41913</v>
          </cell>
        </row>
        <row r="7082">
          <cell r="C7082">
            <v>16</v>
          </cell>
          <cell r="F7082">
            <v>372905.06</v>
          </cell>
          <cell r="K7082">
            <v>26163.03</v>
          </cell>
          <cell r="O7082">
            <v>110258.14</v>
          </cell>
          <cell r="U7082">
            <v>41913</v>
          </cell>
        </row>
        <row r="7083">
          <cell r="C7083">
            <v>17</v>
          </cell>
          <cell r="F7083">
            <v>67.75</v>
          </cell>
          <cell r="K7083">
            <v>2.23</v>
          </cell>
          <cell r="O7083">
            <v>9.1199999999999992</v>
          </cell>
          <cell r="U7083">
            <v>41913</v>
          </cell>
        </row>
        <row r="7084">
          <cell r="C7084">
            <v>18</v>
          </cell>
          <cell r="F7084">
            <v>37942.75</v>
          </cell>
          <cell r="K7084">
            <v>2995.15</v>
          </cell>
          <cell r="O7084">
            <v>12054.34</v>
          </cell>
          <cell r="U7084">
            <v>41913</v>
          </cell>
        </row>
        <row r="7085">
          <cell r="C7085">
            <v>62</v>
          </cell>
          <cell r="F7085">
            <v>1077547.3</v>
          </cell>
          <cell r="K7085">
            <v>91521.9</v>
          </cell>
          <cell r="O7085">
            <v>373996.91</v>
          </cell>
          <cell r="U7085">
            <v>41913</v>
          </cell>
        </row>
        <row r="7086">
          <cell r="C7086">
            <v>64</v>
          </cell>
          <cell r="F7086">
            <v>215910.6</v>
          </cell>
          <cell r="K7086">
            <v>16923.54</v>
          </cell>
          <cell r="O7086">
            <v>69180.23</v>
          </cell>
          <cell r="U7086">
            <v>41913</v>
          </cell>
        </row>
        <row r="7087">
          <cell r="C7087">
            <v>66</v>
          </cell>
          <cell r="F7087">
            <v>386220.08</v>
          </cell>
          <cell r="K7087">
            <v>28348.73</v>
          </cell>
          <cell r="O7087">
            <v>115884.38</v>
          </cell>
          <cell r="U7087">
            <v>41913</v>
          </cell>
        </row>
        <row r="7088">
          <cell r="C7088">
            <v>68</v>
          </cell>
          <cell r="F7088">
            <v>11172.4</v>
          </cell>
          <cell r="K7088">
            <v>1081.5899999999999</v>
          </cell>
          <cell r="O7088">
            <v>4421.34</v>
          </cell>
          <cell r="U7088">
            <v>41913</v>
          </cell>
        </row>
        <row r="7089">
          <cell r="C7089">
            <v>70</v>
          </cell>
          <cell r="F7089">
            <v>-31</v>
          </cell>
          <cell r="K7089">
            <v>0</v>
          </cell>
          <cell r="O7089">
            <v>0</v>
          </cell>
          <cell r="U7089">
            <v>41913</v>
          </cell>
        </row>
        <row r="7090">
          <cell r="C7090">
            <v>94</v>
          </cell>
          <cell r="F7090">
            <v>-3732.07</v>
          </cell>
          <cell r="K7090">
            <v>0</v>
          </cell>
          <cell r="O7090">
            <v>0</v>
          </cell>
          <cell r="U7090">
            <v>41913</v>
          </cell>
        </row>
        <row r="7091">
          <cell r="C7091">
            <v>96</v>
          </cell>
          <cell r="F7091">
            <v>-1753.19</v>
          </cell>
          <cell r="K7091">
            <v>0</v>
          </cell>
          <cell r="O7091">
            <v>0</v>
          </cell>
          <cell r="U7091">
            <v>41913</v>
          </cell>
        </row>
        <row r="7092">
          <cell r="C7092">
            <v>2</v>
          </cell>
          <cell r="F7092">
            <v>14899.44</v>
          </cell>
          <cell r="K7092">
            <v>378.11</v>
          </cell>
          <cell r="O7092">
            <v>1580.63</v>
          </cell>
          <cell r="U7092">
            <v>41913</v>
          </cell>
        </row>
        <row r="7093">
          <cell r="C7093">
            <v>4</v>
          </cell>
          <cell r="F7093">
            <v>913.3</v>
          </cell>
          <cell r="K7093">
            <v>22.8</v>
          </cell>
          <cell r="O7093">
            <v>93.22</v>
          </cell>
          <cell r="U7093">
            <v>41913</v>
          </cell>
        </row>
        <row r="7094">
          <cell r="C7094">
            <v>16</v>
          </cell>
          <cell r="F7094">
            <v>10785</v>
          </cell>
          <cell r="K7094">
            <v>299.12</v>
          </cell>
          <cell r="O7094">
            <v>1144.05</v>
          </cell>
          <cell r="U7094">
            <v>41913</v>
          </cell>
        </row>
        <row r="7095">
          <cell r="C7095">
            <v>18</v>
          </cell>
          <cell r="F7095">
            <v>869.37</v>
          </cell>
          <cell r="K7095">
            <v>27.81</v>
          </cell>
          <cell r="O7095">
            <v>94.48</v>
          </cell>
          <cell r="U7095">
            <v>41913</v>
          </cell>
        </row>
        <row r="7096">
          <cell r="C7096">
            <v>62</v>
          </cell>
          <cell r="F7096">
            <v>5696.56</v>
          </cell>
          <cell r="K7096">
            <v>153.1</v>
          </cell>
          <cell r="O7096">
            <v>625.86</v>
          </cell>
          <cell r="U7096">
            <v>41913</v>
          </cell>
        </row>
        <row r="7097">
          <cell r="C7097">
            <v>2</v>
          </cell>
          <cell r="F7097">
            <v>298.85000000000002</v>
          </cell>
          <cell r="K7097">
            <v>4.6399999999999997</v>
          </cell>
          <cell r="O7097">
            <v>89.94</v>
          </cell>
          <cell r="U7097">
            <v>41913</v>
          </cell>
        </row>
        <row r="7098">
          <cell r="C7098">
            <v>4</v>
          </cell>
          <cell r="F7098">
            <v>8009.34</v>
          </cell>
          <cell r="K7098">
            <v>679.03</v>
          </cell>
          <cell r="O7098">
            <v>2775.74</v>
          </cell>
          <cell r="U7098">
            <v>41913</v>
          </cell>
        </row>
        <row r="7099">
          <cell r="C7099">
            <v>62</v>
          </cell>
          <cell r="F7099">
            <v>3800.54</v>
          </cell>
          <cell r="K7099">
            <v>303.58</v>
          </cell>
          <cell r="O7099">
            <v>1241</v>
          </cell>
          <cell r="U7099">
            <v>41913</v>
          </cell>
        </row>
        <row r="7100">
          <cell r="C7100">
            <v>66</v>
          </cell>
          <cell r="F7100">
            <v>10047.700000000001</v>
          </cell>
          <cell r="K7100">
            <v>860.25</v>
          </cell>
          <cell r="O7100">
            <v>3516.55</v>
          </cell>
          <cell r="U7100">
            <v>41913</v>
          </cell>
        </row>
        <row r="7101">
          <cell r="C7101">
            <v>66</v>
          </cell>
          <cell r="F7101">
            <v>8746.31</v>
          </cell>
          <cell r="K7101">
            <v>747.91</v>
          </cell>
          <cell r="O7101">
            <v>3057.32</v>
          </cell>
          <cell r="U7101">
            <v>41913</v>
          </cell>
        </row>
        <row r="7102">
          <cell r="C7102">
            <v>2</v>
          </cell>
          <cell r="F7102">
            <v>139717.42000000001</v>
          </cell>
          <cell r="K7102">
            <v>11643.87</v>
          </cell>
          <cell r="O7102">
            <v>46105.77</v>
          </cell>
          <cell r="U7102">
            <v>41913</v>
          </cell>
        </row>
        <row r="7103">
          <cell r="C7103">
            <v>4</v>
          </cell>
          <cell r="F7103">
            <v>6346.68</v>
          </cell>
          <cell r="K7103">
            <v>455.56</v>
          </cell>
          <cell r="O7103">
            <v>1862.27</v>
          </cell>
          <cell r="U7103">
            <v>41913</v>
          </cell>
        </row>
        <row r="7104">
          <cell r="C7104">
            <v>16</v>
          </cell>
          <cell r="F7104">
            <v>2524.02</v>
          </cell>
          <cell r="K7104">
            <v>168.78</v>
          </cell>
          <cell r="O7104">
            <v>689.95</v>
          </cell>
          <cell r="U7104">
            <v>41913</v>
          </cell>
        </row>
        <row r="7105">
          <cell r="C7105">
            <v>17</v>
          </cell>
          <cell r="F7105">
            <v>78.3</v>
          </cell>
          <cell r="K7105">
            <v>4.3</v>
          </cell>
          <cell r="O7105">
            <v>17.579999999999998</v>
          </cell>
          <cell r="U7105">
            <v>41913</v>
          </cell>
        </row>
        <row r="7106">
          <cell r="C7106">
            <v>62</v>
          </cell>
          <cell r="F7106">
            <v>31148.35</v>
          </cell>
          <cell r="K7106">
            <v>2610.5100000000002</v>
          </cell>
          <cell r="O7106">
            <v>10671.29</v>
          </cell>
          <cell r="U7106">
            <v>41913</v>
          </cell>
        </row>
        <row r="7107">
          <cell r="C7107">
            <v>64</v>
          </cell>
          <cell r="F7107">
            <v>25920.67</v>
          </cell>
          <cell r="K7107">
            <v>2499.77</v>
          </cell>
          <cell r="O7107">
            <v>10218.57</v>
          </cell>
          <cell r="U7107">
            <v>41913</v>
          </cell>
        </row>
        <row r="7108">
          <cell r="C7108">
            <v>66</v>
          </cell>
          <cell r="F7108">
            <v>6862.24</v>
          </cell>
          <cell r="K7108">
            <v>479.32</v>
          </cell>
          <cell r="O7108">
            <v>1959.37</v>
          </cell>
          <cell r="U7108">
            <v>41913</v>
          </cell>
        </row>
        <row r="7109">
          <cell r="C7109">
            <v>2</v>
          </cell>
          <cell r="F7109">
            <v>375.67</v>
          </cell>
          <cell r="K7109">
            <v>9.68</v>
          </cell>
          <cell r="O7109">
            <v>39.549999999999997</v>
          </cell>
          <cell r="U7109">
            <v>41913</v>
          </cell>
        </row>
        <row r="7110">
          <cell r="C7110">
            <v>62</v>
          </cell>
          <cell r="F7110">
            <v>1812.71</v>
          </cell>
          <cell r="K7110">
            <v>48.77</v>
          </cell>
          <cell r="O7110">
            <v>199.35</v>
          </cell>
          <cell r="U7110">
            <v>41913</v>
          </cell>
        </row>
        <row r="7111">
          <cell r="C7111">
            <v>2</v>
          </cell>
          <cell r="F7111">
            <v>68618.570000000007</v>
          </cell>
          <cell r="K7111">
            <v>3985.37</v>
          </cell>
          <cell r="O7111">
            <v>16661.86</v>
          </cell>
          <cell r="U7111">
            <v>41913</v>
          </cell>
        </row>
        <row r="7112">
          <cell r="C7112">
            <v>62</v>
          </cell>
          <cell r="F7112">
            <v>5231.43</v>
          </cell>
          <cell r="K7112">
            <v>331.37</v>
          </cell>
          <cell r="O7112">
            <v>1354.6</v>
          </cell>
          <cell r="U7112">
            <v>41913</v>
          </cell>
        </row>
        <row r="7113">
          <cell r="C7113">
            <v>2</v>
          </cell>
          <cell r="F7113">
            <v>1047.76</v>
          </cell>
          <cell r="K7113">
            <v>26.87</v>
          </cell>
          <cell r="O7113">
            <v>109.83</v>
          </cell>
          <cell r="U7113">
            <v>41913</v>
          </cell>
        </row>
        <row r="7114">
          <cell r="C7114">
            <v>2</v>
          </cell>
          <cell r="F7114">
            <v>41353.26</v>
          </cell>
          <cell r="K7114">
            <v>2400.79</v>
          </cell>
          <cell r="O7114">
            <v>10124.42</v>
          </cell>
          <cell r="U7114">
            <v>41913</v>
          </cell>
        </row>
        <row r="7115">
          <cell r="C7115">
            <v>70</v>
          </cell>
          <cell r="F7115">
            <v>-10</v>
          </cell>
          <cell r="K7115">
            <v>0</v>
          </cell>
          <cell r="O7115">
            <v>0</v>
          </cell>
          <cell r="U7115">
            <v>41913</v>
          </cell>
        </row>
        <row r="7116">
          <cell r="C7116">
            <v>2</v>
          </cell>
          <cell r="F7116">
            <v>12427.48</v>
          </cell>
          <cell r="K7116">
            <v>529.03</v>
          </cell>
          <cell r="O7116">
            <v>2139.5500000000002</v>
          </cell>
          <cell r="U7116">
            <v>41913</v>
          </cell>
        </row>
        <row r="7117">
          <cell r="C7117">
            <v>62</v>
          </cell>
          <cell r="F7117">
            <v>1603.44</v>
          </cell>
          <cell r="K7117">
            <v>0</v>
          </cell>
          <cell r="O7117">
            <v>841.97</v>
          </cell>
          <cell r="U7117">
            <v>41913</v>
          </cell>
        </row>
        <row r="7118">
          <cell r="C7118">
            <v>64</v>
          </cell>
          <cell r="F7118">
            <v>45.68</v>
          </cell>
          <cell r="K7118">
            <v>0</v>
          </cell>
          <cell r="O7118">
            <v>-258.95</v>
          </cell>
          <cell r="U7118">
            <v>41913</v>
          </cell>
        </row>
        <row r="7119">
          <cell r="C7119">
            <v>62</v>
          </cell>
          <cell r="F7119">
            <v>-86931.94</v>
          </cell>
          <cell r="K7119">
            <v>-8078.69</v>
          </cell>
          <cell r="O7119">
            <v>-20725.98</v>
          </cell>
          <cell r="U7119">
            <v>41913</v>
          </cell>
        </row>
        <row r="7120">
          <cell r="C7120">
            <v>66</v>
          </cell>
          <cell r="F7120">
            <v>-7000</v>
          </cell>
          <cell r="K7120">
            <v>0</v>
          </cell>
          <cell r="O7120">
            <v>0</v>
          </cell>
          <cell r="U7120">
            <v>41913</v>
          </cell>
        </row>
        <row r="7121">
          <cell r="C7121">
            <v>92</v>
          </cell>
          <cell r="F7121">
            <v>-35890.85</v>
          </cell>
          <cell r="K7121">
            <v>0</v>
          </cell>
          <cell r="O7121">
            <v>0</v>
          </cell>
          <cell r="U7121">
            <v>41913</v>
          </cell>
        </row>
        <row r="7122">
          <cell r="C7122">
            <v>94</v>
          </cell>
          <cell r="F7122">
            <v>-15701.89</v>
          </cell>
          <cell r="K7122">
            <v>0</v>
          </cell>
          <cell r="O7122">
            <v>0</v>
          </cell>
          <cell r="U7122">
            <v>41913</v>
          </cell>
        </row>
        <row r="7123">
          <cell r="C7123">
            <v>96</v>
          </cell>
          <cell r="F7123">
            <v>-656.25</v>
          </cell>
          <cell r="K7123">
            <v>0</v>
          </cell>
          <cell r="O7123">
            <v>0</v>
          </cell>
          <cell r="U7123">
            <v>41913</v>
          </cell>
        </row>
        <row r="7124">
          <cell r="C7124">
            <v>62</v>
          </cell>
          <cell r="F7124">
            <v>74525.66</v>
          </cell>
          <cell r="K7124">
            <v>6664.88</v>
          </cell>
          <cell r="O7124">
            <v>15923.08</v>
          </cell>
          <cell r="U7124">
            <v>41913</v>
          </cell>
        </row>
        <row r="7125">
          <cell r="C7125">
            <v>62</v>
          </cell>
          <cell r="F7125">
            <v>748934.96</v>
          </cell>
          <cell r="K7125">
            <v>107989.15</v>
          </cell>
          <cell r="O7125">
            <v>441439.09</v>
          </cell>
          <cell r="U7125">
            <v>41913</v>
          </cell>
        </row>
        <row r="7126">
          <cell r="C7126">
            <v>64</v>
          </cell>
          <cell r="F7126">
            <v>861964.55</v>
          </cell>
          <cell r="K7126">
            <v>124285.83</v>
          </cell>
          <cell r="O7126">
            <v>508056.98</v>
          </cell>
          <cell r="U7126">
            <v>41913</v>
          </cell>
        </row>
        <row r="7127">
          <cell r="C7127">
            <v>66</v>
          </cell>
          <cell r="F7127">
            <v>47411.38</v>
          </cell>
          <cell r="K7127">
            <v>6838.29</v>
          </cell>
          <cell r="O7127">
            <v>27953.61</v>
          </cell>
          <cell r="U7127">
            <v>41913</v>
          </cell>
        </row>
        <row r="7128">
          <cell r="C7128">
            <v>64</v>
          </cell>
          <cell r="F7128">
            <v>65893.009999999995</v>
          </cell>
          <cell r="K7128">
            <v>5480.57</v>
          </cell>
          <cell r="O7128">
            <v>22403.52</v>
          </cell>
          <cell r="U7128">
            <v>41913</v>
          </cell>
        </row>
        <row r="7129">
          <cell r="C7129">
            <v>2</v>
          </cell>
          <cell r="F7129">
            <v>22952.54</v>
          </cell>
          <cell r="K7129">
            <v>1914.11</v>
          </cell>
          <cell r="O7129">
            <v>7824.51</v>
          </cell>
          <cell r="U7129">
            <v>41913</v>
          </cell>
        </row>
        <row r="7130">
          <cell r="C7130">
            <v>62</v>
          </cell>
          <cell r="F7130">
            <v>953357.7</v>
          </cell>
          <cell r="K7130">
            <v>45825.1</v>
          </cell>
          <cell r="O7130">
            <v>187324.46</v>
          </cell>
          <cell r="U7130">
            <v>41913</v>
          </cell>
        </row>
        <row r="7131">
          <cell r="C7131">
            <v>64</v>
          </cell>
          <cell r="F7131">
            <v>1096304.06</v>
          </cell>
          <cell r="K7131">
            <v>53441.47</v>
          </cell>
          <cell r="O7131">
            <v>218458.68</v>
          </cell>
          <cell r="U7131">
            <v>41913</v>
          </cell>
        </row>
        <row r="7132">
          <cell r="C7132">
            <v>66</v>
          </cell>
          <cell r="F7132">
            <v>113260.09</v>
          </cell>
          <cell r="K7132">
            <v>4422.1400000000003</v>
          </cell>
          <cell r="O7132">
            <v>18076.89</v>
          </cell>
          <cell r="U7132">
            <v>41913</v>
          </cell>
        </row>
        <row r="7133">
          <cell r="C7133">
            <v>98</v>
          </cell>
          <cell r="F7133">
            <v>-1228.53</v>
          </cell>
          <cell r="K7133">
            <v>0</v>
          </cell>
          <cell r="O7133">
            <v>0</v>
          </cell>
          <cell r="U7133">
            <v>41913</v>
          </cell>
        </row>
        <row r="7134">
          <cell r="C7134">
            <v>62</v>
          </cell>
          <cell r="F7134">
            <v>7924.36</v>
          </cell>
          <cell r="K7134">
            <v>1143.97</v>
          </cell>
          <cell r="O7134">
            <v>4676.33</v>
          </cell>
          <cell r="U7134">
            <v>41913</v>
          </cell>
        </row>
        <row r="7135">
          <cell r="C7135">
            <v>64</v>
          </cell>
          <cell r="F7135">
            <v>68741.34</v>
          </cell>
          <cell r="K7135">
            <v>9747.3700000000008</v>
          </cell>
          <cell r="O7135">
            <v>39845.39</v>
          </cell>
          <cell r="U7135">
            <v>41913</v>
          </cell>
        </row>
        <row r="7136">
          <cell r="C7136">
            <v>66</v>
          </cell>
          <cell r="F7136">
            <v>4443</v>
          </cell>
          <cell r="K7136">
            <v>641.4</v>
          </cell>
          <cell r="O7136">
            <v>2621.9</v>
          </cell>
          <cell r="U7136">
            <v>41913</v>
          </cell>
        </row>
        <row r="7137">
          <cell r="C7137">
            <v>62</v>
          </cell>
          <cell r="F7137">
            <v>10247.86</v>
          </cell>
          <cell r="K7137">
            <v>440.78</v>
          </cell>
          <cell r="O7137">
            <v>1801.82</v>
          </cell>
          <cell r="U7137">
            <v>41913</v>
          </cell>
        </row>
        <row r="7138">
          <cell r="C7138">
            <v>64</v>
          </cell>
          <cell r="F7138">
            <v>62047.58</v>
          </cell>
          <cell r="K7138">
            <v>2889.49</v>
          </cell>
          <cell r="O7138">
            <v>11811.67</v>
          </cell>
          <cell r="U7138">
            <v>41913</v>
          </cell>
        </row>
        <row r="7139">
          <cell r="C7139">
            <v>66</v>
          </cell>
          <cell r="F7139">
            <v>10604.57</v>
          </cell>
          <cell r="K7139">
            <v>394.05</v>
          </cell>
          <cell r="O7139">
            <v>1610.8</v>
          </cell>
          <cell r="U7139">
            <v>41913</v>
          </cell>
        </row>
        <row r="7140">
          <cell r="C7140">
            <v>66</v>
          </cell>
          <cell r="F7140">
            <v>9599.48</v>
          </cell>
          <cell r="K7140">
            <v>1371.85</v>
          </cell>
          <cell r="O7140">
            <v>5607.84</v>
          </cell>
          <cell r="U7140">
            <v>41913</v>
          </cell>
        </row>
        <row r="7141">
          <cell r="C7141">
            <v>66</v>
          </cell>
          <cell r="F7141">
            <v>9920.9500000000007</v>
          </cell>
          <cell r="K7141">
            <v>517.48</v>
          </cell>
          <cell r="O7141">
            <v>2115.35</v>
          </cell>
          <cell r="U7141">
            <v>41913</v>
          </cell>
        </row>
        <row r="7142">
          <cell r="C7142">
            <v>64</v>
          </cell>
          <cell r="F7142">
            <v>19252.05</v>
          </cell>
          <cell r="K7142">
            <v>2779.25</v>
          </cell>
          <cell r="O7142">
            <v>11361.04</v>
          </cell>
          <cell r="U7142">
            <v>41913</v>
          </cell>
        </row>
        <row r="7143">
          <cell r="C7143">
            <v>66</v>
          </cell>
          <cell r="F7143">
            <v>4314.8599999999997</v>
          </cell>
          <cell r="K7143">
            <v>622.9</v>
          </cell>
          <cell r="O7143">
            <v>2546.29</v>
          </cell>
          <cell r="U7143">
            <v>41913</v>
          </cell>
        </row>
        <row r="7144">
          <cell r="C7144">
            <v>64</v>
          </cell>
          <cell r="F7144">
            <v>36978.910000000003</v>
          </cell>
          <cell r="K7144">
            <v>1609.3</v>
          </cell>
          <cell r="O7144">
            <v>6578.52</v>
          </cell>
          <cell r="U7144">
            <v>41913</v>
          </cell>
        </row>
        <row r="7145">
          <cell r="C7145">
            <v>66</v>
          </cell>
          <cell r="F7145">
            <v>8128.1</v>
          </cell>
          <cell r="K7145">
            <v>343.15</v>
          </cell>
          <cell r="O7145">
            <v>1402.74</v>
          </cell>
          <cell r="U7145">
            <v>41913</v>
          </cell>
        </row>
        <row r="7146">
          <cell r="C7146">
            <v>62</v>
          </cell>
          <cell r="F7146">
            <v>-1511.8</v>
          </cell>
          <cell r="K7146">
            <v>0</v>
          </cell>
          <cell r="O7146">
            <v>0</v>
          </cell>
          <cell r="U7146">
            <v>41913</v>
          </cell>
        </row>
        <row r="7147">
          <cell r="C7147">
            <v>92</v>
          </cell>
          <cell r="F7147">
            <v>-7358.73</v>
          </cell>
          <cell r="K7147">
            <v>0</v>
          </cell>
          <cell r="O7147">
            <v>0</v>
          </cell>
          <cell r="U7147">
            <v>41913</v>
          </cell>
        </row>
        <row r="7148">
          <cell r="C7148">
            <v>94</v>
          </cell>
          <cell r="F7148">
            <v>-20687.13</v>
          </cell>
          <cell r="K7148">
            <v>0</v>
          </cell>
          <cell r="O7148">
            <v>0</v>
          </cell>
          <cell r="U7148">
            <v>41913</v>
          </cell>
        </row>
        <row r="7149">
          <cell r="C7149">
            <v>98</v>
          </cell>
          <cell r="F7149">
            <v>-11266.13</v>
          </cell>
          <cell r="K7149">
            <v>0</v>
          </cell>
          <cell r="O7149">
            <v>0</v>
          </cell>
          <cell r="U7149">
            <v>41913</v>
          </cell>
        </row>
        <row r="7150">
          <cell r="C7150">
            <v>62</v>
          </cell>
          <cell r="F7150">
            <v>537937.42000000004</v>
          </cell>
          <cell r="K7150">
            <v>77548.100000000006</v>
          </cell>
          <cell r="O7150">
            <v>317001.86</v>
          </cell>
          <cell r="U7150">
            <v>41913</v>
          </cell>
        </row>
        <row r="7151">
          <cell r="C7151">
            <v>64</v>
          </cell>
          <cell r="F7151">
            <v>571197.12</v>
          </cell>
          <cell r="K7151">
            <v>82411.64</v>
          </cell>
          <cell r="O7151">
            <v>336883.20000000001</v>
          </cell>
          <cell r="U7151">
            <v>41913</v>
          </cell>
        </row>
        <row r="7152">
          <cell r="C7152">
            <v>66</v>
          </cell>
          <cell r="F7152">
            <v>241822.66</v>
          </cell>
          <cell r="K7152">
            <v>34305.42</v>
          </cell>
          <cell r="O7152">
            <v>140234.12</v>
          </cell>
          <cell r="U7152">
            <v>41913</v>
          </cell>
        </row>
        <row r="7153">
          <cell r="C7153">
            <v>67</v>
          </cell>
          <cell r="F7153">
            <v>9425.07</v>
          </cell>
          <cell r="K7153">
            <v>1260.6400000000001</v>
          </cell>
          <cell r="O7153">
            <v>5153.25</v>
          </cell>
          <cell r="U7153">
            <v>41913</v>
          </cell>
        </row>
        <row r="7154">
          <cell r="C7154">
            <v>68</v>
          </cell>
          <cell r="F7154">
            <v>23939.93</v>
          </cell>
          <cell r="K7154">
            <v>3451.21</v>
          </cell>
          <cell r="O7154">
            <v>14107.91</v>
          </cell>
          <cell r="U7154">
            <v>41913</v>
          </cell>
        </row>
        <row r="7155">
          <cell r="C7155">
            <v>62</v>
          </cell>
          <cell r="F7155">
            <v>572258.73</v>
          </cell>
          <cell r="K7155">
            <v>29701.42</v>
          </cell>
          <cell r="O7155">
            <v>121413.8</v>
          </cell>
          <cell r="U7155">
            <v>41913</v>
          </cell>
        </row>
        <row r="7156">
          <cell r="C7156">
            <v>64</v>
          </cell>
          <cell r="F7156">
            <v>593344.49</v>
          </cell>
          <cell r="K7156">
            <v>31542.81</v>
          </cell>
          <cell r="O7156">
            <v>128941.11</v>
          </cell>
          <cell r="U7156">
            <v>41913</v>
          </cell>
        </row>
        <row r="7157">
          <cell r="C7157">
            <v>66</v>
          </cell>
          <cell r="F7157">
            <v>230387.81</v>
          </cell>
          <cell r="K7157">
            <v>11150.87</v>
          </cell>
          <cell r="O7157">
            <v>45582.62</v>
          </cell>
          <cell r="U7157">
            <v>41913</v>
          </cell>
        </row>
        <row r="7158">
          <cell r="C7158">
            <v>67</v>
          </cell>
          <cell r="F7158">
            <v>118.99</v>
          </cell>
          <cell r="K7158">
            <v>6.44</v>
          </cell>
          <cell r="O7158">
            <v>26.31</v>
          </cell>
          <cell r="U7158">
            <v>41913</v>
          </cell>
        </row>
        <row r="7159">
          <cell r="C7159">
            <v>68</v>
          </cell>
          <cell r="F7159">
            <v>28638.93</v>
          </cell>
          <cell r="K7159">
            <v>1437.67</v>
          </cell>
          <cell r="O7159">
            <v>5876.93</v>
          </cell>
          <cell r="U7159">
            <v>41913</v>
          </cell>
        </row>
        <row r="7160">
          <cell r="C7160">
            <v>96</v>
          </cell>
          <cell r="F7160">
            <v>-1422.55</v>
          </cell>
          <cell r="K7160">
            <v>0</v>
          </cell>
          <cell r="O7160">
            <v>0</v>
          </cell>
          <cell r="U7160">
            <v>41913</v>
          </cell>
        </row>
        <row r="7161">
          <cell r="C7161">
            <v>64</v>
          </cell>
          <cell r="F7161">
            <v>31645.119999999999</v>
          </cell>
          <cell r="K7161">
            <v>0</v>
          </cell>
          <cell r="O7161">
            <v>19745.86</v>
          </cell>
          <cell r="U7161">
            <v>41913</v>
          </cell>
        </row>
        <row r="7162">
          <cell r="C7162">
            <v>2</v>
          </cell>
          <cell r="F7162">
            <v>20298.830000000002</v>
          </cell>
          <cell r="K7162">
            <v>1843.04</v>
          </cell>
          <cell r="O7162">
            <v>7533.92</v>
          </cell>
          <cell r="U7162">
            <v>41913</v>
          </cell>
        </row>
        <row r="7163">
          <cell r="C7163">
            <v>4</v>
          </cell>
          <cell r="F7163">
            <v>446.48</v>
          </cell>
          <cell r="K7163">
            <v>40.85</v>
          </cell>
          <cell r="O7163">
            <v>166.99</v>
          </cell>
          <cell r="U7163">
            <v>41913</v>
          </cell>
        </row>
        <row r="7164">
          <cell r="C7164">
            <v>16</v>
          </cell>
          <cell r="F7164">
            <v>26588.62</v>
          </cell>
          <cell r="K7164">
            <v>2496.7800000000002</v>
          </cell>
          <cell r="O7164">
            <v>10206.280000000001</v>
          </cell>
          <cell r="U7164">
            <v>41913</v>
          </cell>
        </row>
        <row r="7165">
          <cell r="C7165">
            <v>66</v>
          </cell>
          <cell r="F7165">
            <v>56378.32</v>
          </cell>
          <cell r="K7165">
            <v>5346.14</v>
          </cell>
          <cell r="O7165">
            <v>21738.53</v>
          </cell>
          <cell r="U7165">
            <v>41913</v>
          </cell>
        </row>
        <row r="7166">
          <cell r="C7166">
            <v>4</v>
          </cell>
          <cell r="F7166">
            <v>9.2100000000000009</v>
          </cell>
          <cell r="K7166">
            <v>0.6</v>
          </cell>
          <cell r="O7166">
            <v>2.4700000000000002</v>
          </cell>
          <cell r="U7166">
            <v>41913</v>
          </cell>
        </row>
        <row r="7167">
          <cell r="C7167">
            <v>16</v>
          </cell>
          <cell r="F7167">
            <v>105.03</v>
          </cell>
          <cell r="K7167">
            <v>6.28</v>
          </cell>
          <cell r="O7167">
            <v>25.5</v>
          </cell>
          <cell r="U7167">
            <v>41913</v>
          </cell>
        </row>
        <row r="7168">
          <cell r="C7168">
            <v>1</v>
          </cell>
          <cell r="F7168">
            <v>78.69</v>
          </cell>
          <cell r="K7168">
            <v>5.86</v>
          </cell>
          <cell r="O7168">
            <v>23.97</v>
          </cell>
          <cell r="U7168">
            <v>41913</v>
          </cell>
        </row>
        <row r="7169">
          <cell r="C7169">
            <v>2</v>
          </cell>
          <cell r="F7169">
            <v>45499.51</v>
          </cell>
          <cell r="K7169">
            <v>3388.89</v>
          </cell>
          <cell r="O7169">
            <v>13854.53</v>
          </cell>
          <cell r="U7169">
            <v>41913</v>
          </cell>
        </row>
        <row r="7170">
          <cell r="C7170">
            <v>15</v>
          </cell>
          <cell r="F7170">
            <v>3</v>
          </cell>
          <cell r="K7170">
            <v>0.01</v>
          </cell>
          <cell r="O7170">
            <v>0</v>
          </cell>
          <cell r="U7170">
            <v>41913</v>
          </cell>
        </row>
        <row r="7171">
          <cell r="C7171">
            <v>16</v>
          </cell>
          <cell r="F7171">
            <v>1438.24</v>
          </cell>
          <cell r="K7171">
            <v>99.91</v>
          </cell>
          <cell r="O7171">
            <v>407</v>
          </cell>
          <cell r="U7171">
            <v>41913</v>
          </cell>
        </row>
        <row r="7172">
          <cell r="C7172">
            <v>2</v>
          </cell>
          <cell r="F7172">
            <v>227.24</v>
          </cell>
          <cell r="K7172">
            <v>0</v>
          </cell>
          <cell r="O7172">
            <v>0</v>
          </cell>
          <cell r="U7172">
            <v>41913</v>
          </cell>
        </row>
        <row r="7173">
          <cell r="C7173">
            <v>62</v>
          </cell>
          <cell r="F7173">
            <v>1546.08</v>
          </cell>
          <cell r="K7173">
            <v>0</v>
          </cell>
          <cell r="O7173">
            <v>0</v>
          </cell>
          <cell r="U7173">
            <v>41913</v>
          </cell>
        </row>
        <row r="7174">
          <cell r="C7174">
            <v>64</v>
          </cell>
          <cell r="F7174">
            <v>247.19</v>
          </cell>
          <cell r="K7174">
            <v>0</v>
          </cell>
          <cell r="O7174">
            <v>0</v>
          </cell>
          <cell r="U7174">
            <v>41913</v>
          </cell>
        </row>
        <row r="7175">
          <cell r="C7175">
            <v>66</v>
          </cell>
          <cell r="F7175">
            <v>87.12</v>
          </cell>
          <cell r="K7175">
            <v>0</v>
          </cell>
          <cell r="O7175">
            <v>0</v>
          </cell>
          <cell r="U7175">
            <v>41913</v>
          </cell>
        </row>
        <row r="7176">
          <cell r="C7176">
            <v>2</v>
          </cell>
          <cell r="F7176">
            <v>65</v>
          </cell>
          <cell r="K7176">
            <v>0</v>
          </cell>
          <cell r="O7176">
            <v>0</v>
          </cell>
          <cell r="U7176">
            <v>41913</v>
          </cell>
        </row>
        <row r="7177">
          <cell r="C7177">
            <v>62</v>
          </cell>
          <cell r="F7177">
            <v>78</v>
          </cell>
          <cell r="K7177">
            <v>0</v>
          </cell>
          <cell r="O7177">
            <v>0</v>
          </cell>
          <cell r="U7177">
            <v>41913</v>
          </cell>
        </row>
        <row r="7178">
          <cell r="C7178">
            <v>62</v>
          </cell>
          <cell r="F7178">
            <v>12985.88</v>
          </cell>
          <cell r="K7178">
            <v>0</v>
          </cell>
          <cell r="O7178">
            <v>0</v>
          </cell>
          <cell r="U7178">
            <v>41913</v>
          </cell>
        </row>
        <row r="7179">
          <cell r="C7179">
            <v>64</v>
          </cell>
          <cell r="F7179">
            <v>3250</v>
          </cell>
          <cell r="K7179">
            <v>0</v>
          </cell>
          <cell r="O7179">
            <v>0</v>
          </cell>
          <cell r="U7179">
            <v>41913</v>
          </cell>
        </row>
        <row r="7180">
          <cell r="C7180">
            <v>66</v>
          </cell>
          <cell r="F7180">
            <v>13806</v>
          </cell>
          <cell r="K7180">
            <v>0</v>
          </cell>
          <cell r="O7180">
            <v>0</v>
          </cell>
          <cell r="U7180">
            <v>41913</v>
          </cell>
        </row>
        <row r="7181">
          <cell r="C7181">
            <v>1</v>
          </cell>
          <cell r="F7181">
            <v>21.15</v>
          </cell>
          <cell r="K7181">
            <v>1.1000000000000001</v>
          </cell>
          <cell r="O7181">
            <v>4.4800000000000004</v>
          </cell>
          <cell r="U7181">
            <v>41913</v>
          </cell>
        </row>
        <row r="7182">
          <cell r="C7182">
            <v>2</v>
          </cell>
          <cell r="F7182">
            <v>296.10000000000002</v>
          </cell>
          <cell r="K7182">
            <v>15.4</v>
          </cell>
          <cell r="O7182">
            <v>62.72</v>
          </cell>
          <cell r="U7182">
            <v>41913</v>
          </cell>
        </row>
        <row r="7183">
          <cell r="C7183">
            <v>16</v>
          </cell>
          <cell r="F7183">
            <v>465.3</v>
          </cell>
          <cell r="K7183">
            <v>24.2</v>
          </cell>
          <cell r="O7183">
            <v>98.56</v>
          </cell>
          <cell r="U7183">
            <v>41913</v>
          </cell>
        </row>
        <row r="7184">
          <cell r="C7184">
            <v>0</v>
          </cell>
          <cell r="F7184">
            <v>1384.78</v>
          </cell>
          <cell r="K7184">
            <v>45.51</v>
          </cell>
          <cell r="O7184">
            <v>185.43</v>
          </cell>
          <cell r="U7184">
            <v>41913</v>
          </cell>
        </row>
        <row r="7185">
          <cell r="C7185">
            <v>1</v>
          </cell>
          <cell r="F7185">
            <v>120.04</v>
          </cell>
          <cell r="K7185">
            <v>3.51</v>
          </cell>
          <cell r="O7185">
            <v>14.3</v>
          </cell>
          <cell r="U7185">
            <v>41913</v>
          </cell>
        </row>
        <row r="7186">
          <cell r="C7186">
            <v>2</v>
          </cell>
          <cell r="F7186">
            <v>279.97000000000003</v>
          </cell>
          <cell r="K7186">
            <v>8.6300000000000008</v>
          </cell>
          <cell r="O7186">
            <v>35.17</v>
          </cell>
          <cell r="U7186">
            <v>41913</v>
          </cell>
        </row>
        <row r="7187">
          <cell r="C7187">
            <v>4</v>
          </cell>
          <cell r="F7187">
            <v>8.1300000000000008</v>
          </cell>
          <cell r="K7187">
            <v>0.27</v>
          </cell>
          <cell r="O7187">
            <v>1.1000000000000001</v>
          </cell>
          <cell r="U7187">
            <v>41913</v>
          </cell>
        </row>
        <row r="7188">
          <cell r="C7188">
            <v>16</v>
          </cell>
          <cell r="F7188">
            <v>19.13</v>
          </cell>
          <cell r="K7188">
            <v>0.54</v>
          </cell>
          <cell r="O7188">
            <v>2.2000000000000002</v>
          </cell>
          <cell r="U7188">
            <v>41913</v>
          </cell>
        </row>
        <row r="7189">
          <cell r="C7189">
            <v>1</v>
          </cell>
          <cell r="F7189">
            <v>1051.46</v>
          </cell>
          <cell r="K7189">
            <v>28.44</v>
          </cell>
          <cell r="O7189">
            <v>115.11</v>
          </cell>
          <cell r="U7189">
            <v>41913</v>
          </cell>
        </row>
        <row r="7190">
          <cell r="C7190">
            <v>2</v>
          </cell>
          <cell r="F7190">
            <v>573.4</v>
          </cell>
          <cell r="K7190">
            <v>18.079999999999998</v>
          </cell>
          <cell r="O7190">
            <v>73.39</v>
          </cell>
          <cell r="U7190">
            <v>41913</v>
          </cell>
        </row>
        <row r="7191">
          <cell r="C7191">
            <v>15</v>
          </cell>
          <cell r="F7191">
            <v>92.48</v>
          </cell>
          <cell r="K7191">
            <v>5.28</v>
          </cell>
          <cell r="O7191">
            <v>21.59</v>
          </cell>
          <cell r="U7191">
            <v>41913</v>
          </cell>
        </row>
        <row r="7192">
          <cell r="C7192">
            <v>15</v>
          </cell>
          <cell r="F7192">
            <v>692.6</v>
          </cell>
          <cell r="K7192">
            <v>21.08</v>
          </cell>
          <cell r="O7192">
            <v>86.19</v>
          </cell>
          <cell r="U7192">
            <v>41913</v>
          </cell>
        </row>
        <row r="7193">
          <cell r="C7193">
            <v>15</v>
          </cell>
          <cell r="F7193">
            <v>4755.46</v>
          </cell>
          <cell r="K7193">
            <v>198.6</v>
          </cell>
          <cell r="O7193">
            <v>811.81</v>
          </cell>
          <cell r="U7193">
            <v>41913</v>
          </cell>
        </row>
        <row r="7194">
          <cell r="C7194">
            <v>15</v>
          </cell>
          <cell r="F7194">
            <v>37.33</v>
          </cell>
          <cell r="K7194">
            <v>2.2000000000000002</v>
          </cell>
          <cell r="O7194">
            <v>9.01</v>
          </cell>
          <cell r="U7194">
            <v>41913</v>
          </cell>
        </row>
        <row r="7195">
          <cell r="C7195">
            <v>0</v>
          </cell>
          <cell r="F7195">
            <v>485.07</v>
          </cell>
          <cell r="K7195">
            <v>28.86</v>
          </cell>
          <cell r="O7195">
            <v>117.62</v>
          </cell>
          <cell r="U7195">
            <v>41913</v>
          </cell>
        </row>
        <row r="7196">
          <cell r="C7196">
            <v>1</v>
          </cell>
          <cell r="F7196">
            <v>498.96</v>
          </cell>
          <cell r="K7196">
            <v>30.34</v>
          </cell>
          <cell r="O7196">
            <v>123.62</v>
          </cell>
          <cell r="U7196">
            <v>41913</v>
          </cell>
        </row>
        <row r="7197">
          <cell r="C7197">
            <v>2</v>
          </cell>
          <cell r="F7197">
            <v>14493.62</v>
          </cell>
          <cell r="K7197">
            <v>920.46</v>
          </cell>
          <cell r="O7197">
            <v>3714.99</v>
          </cell>
          <cell r="U7197">
            <v>41913</v>
          </cell>
        </row>
        <row r="7198">
          <cell r="C7198">
            <v>4</v>
          </cell>
          <cell r="F7198">
            <v>801.19</v>
          </cell>
          <cell r="K7198">
            <v>52.92</v>
          </cell>
          <cell r="O7198">
            <v>215.3</v>
          </cell>
          <cell r="U7198">
            <v>41913</v>
          </cell>
        </row>
        <row r="7199">
          <cell r="C7199">
            <v>15</v>
          </cell>
          <cell r="F7199">
            <v>13.09</v>
          </cell>
          <cell r="K7199">
            <v>0.56999999999999995</v>
          </cell>
          <cell r="O7199">
            <v>2.33</v>
          </cell>
          <cell r="U7199">
            <v>41913</v>
          </cell>
        </row>
        <row r="7200">
          <cell r="C7200">
            <v>16</v>
          </cell>
          <cell r="F7200">
            <v>3501.75</v>
          </cell>
          <cell r="K7200">
            <v>223.06</v>
          </cell>
          <cell r="O7200">
            <v>908.68</v>
          </cell>
          <cell r="U7200">
            <v>41913</v>
          </cell>
        </row>
        <row r="7201">
          <cell r="C7201">
            <v>17</v>
          </cell>
          <cell r="F7201">
            <v>42.91</v>
          </cell>
          <cell r="K7201">
            <v>2.2599999999999998</v>
          </cell>
          <cell r="O7201">
            <v>9.2200000000000006</v>
          </cell>
          <cell r="U7201">
            <v>41913</v>
          </cell>
        </row>
        <row r="7202">
          <cell r="C7202">
            <v>18</v>
          </cell>
          <cell r="F7202">
            <v>102.55</v>
          </cell>
          <cell r="K7202">
            <v>5.64</v>
          </cell>
          <cell r="O7202">
            <v>23</v>
          </cell>
          <cell r="U7202">
            <v>41913</v>
          </cell>
        </row>
        <row r="7203">
          <cell r="C7203">
            <v>0</v>
          </cell>
          <cell r="F7203">
            <v>9278.5</v>
          </cell>
          <cell r="K7203">
            <v>385.77</v>
          </cell>
          <cell r="O7203">
            <v>1563.47</v>
          </cell>
          <cell r="U7203">
            <v>41913</v>
          </cell>
        </row>
        <row r="7204">
          <cell r="C7204">
            <v>1</v>
          </cell>
          <cell r="F7204">
            <v>4434.13</v>
          </cell>
          <cell r="K7204">
            <v>157.28</v>
          </cell>
          <cell r="O7204">
            <v>639.71</v>
          </cell>
          <cell r="U7204">
            <v>41913</v>
          </cell>
        </row>
        <row r="7205">
          <cell r="C7205">
            <v>2</v>
          </cell>
          <cell r="F7205">
            <v>11343.09</v>
          </cell>
          <cell r="K7205">
            <v>568.29</v>
          </cell>
          <cell r="O7205">
            <v>2315.29</v>
          </cell>
          <cell r="U7205">
            <v>41913</v>
          </cell>
        </row>
        <row r="7206">
          <cell r="C7206">
            <v>4</v>
          </cell>
          <cell r="F7206">
            <v>1119.1300000000001</v>
          </cell>
          <cell r="K7206">
            <v>62.28</v>
          </cell>
          <cell r="O7206">
            <v>253.82</v>
          </cell>
          <cell r="U7206">
            <v>41913</v>
          </cell>
        </row>
        <row r="7207">
          <cell r="C7207">
            <v>15</v>
          </cell>
          <cell r="F7207">
            <v>64.319999999999993</v>
          </cell>
          <cell r="K7207">
            <v>0.84</v>
          </cell>
          <cell r="O7207">
            <v>3.39</v>
          </cell>
          <cell r="U7207">
            <v>41913</v>
          </cell>
        </row>
        <row r="7208">
          <cell r="C7208">
            <v>16</v>
          </cell>
          <cell r="F7208">
            <v>2034.53</v>
          </cell>
          <cell r="K7208">
            <v>86.63</v>
          </cell>
          <cell r="O7208">
            <v>353.13</v>
          </cell>
          <cell r="U7208">
            <v>41913</v>
          </cell>
        </row>
        <row r="7209">
          <cell r="C7209">
            <v>17</v>
          </cell>
          <cell r="F7209">
            <v>16.04</v>
          </cell>
          <cell r="K7209">
            <v>0.56000000000000005</v>
          </cell>
          <cell r="O7209">
            <v>2.2599999999999998</v>
          </cell>
          <cell r="U7209">
            <v>41913</v>
          </cell>
        </row>
        <row r="7210">
          <cell r="C7210">
            <v>18</v>
          </cell>
          <cell r="F7210">
            <v>21.89</v>
          </cell>
          <cell r="K7210">
            <v>0.96</v>
          </cell>
          <cell r="O7210">
            <v>3.9</v>
          </cell>
          <cell r="U7210">
            <v>41913</v>
          </cell>
        </row>
        <row r="7211">
          <cell r="C7211">
            <v>0</v>
          </cell>
          <cell r="F7211">
            <v>-242.81</v>
          </cell>
          <cell r="K7211">
            <v>-0.14000000000000001</v>
          </cell>
          <cell r="O7211">
            <v>-0.6</v>
          </cell>
          <cell r="U7211">
            <v>41913</v>
          </cell>
        </row>
        <row r="7212">
          <cell r="C7212">
            <v>2</v>
          </cell>
          <cell r="F7212">
            <v>-8.84</v>
          </cell>
          <cell r="K7212">
            <v>-0.28000000000000003</v>
          </cell>
          <cell r="O7212">
            <v>-1.2</v>
          </cell>
          <cell r="U7212">
            <v>41913</v>
          </cell>
        </row>
        <row r="7213">
          <cell r="C7213">
            <v>1</v>
          </cell>
          <cell r="F7213">
            <v>111.84</v>
          </cell>
          <cell r="K7213">
            <v>3.84</v>
          </cell>
          <cell r="O7213">
            <v>15.6</v>
          </cell>
          <cell r="U7213">
            <v>41913</v>
          </cell>
        </row>
        <row r="7214">
          <cell r="C7214">
            <v>2</v>
          </cell>
          <cell r="F7214">
            <v>256.95999999999998</v>
          </cell>
          <cell r="K7214">
            <v>8.2100000000000009</v>
          </cell>
          <cell r="O7214">
            <v>33.450000000000003</v>
          </cell>
          <cell r="U7214">
            <v>41913</v>
          </cell>
        </row>
        <row r="7215">
          <cell r="C7215">
            <v>0</v>
          </cell>
          <cell r="F7215">
            <v>-107209.14</v>
          </cell>
          <cell r="K7215">
            <v>-7956</v>
          </cell>
          <cell r="O7215">
            <v>-32033.88</v>
          </cell>
          <cell r="U7215">
            <v>41913</v>
          </cell>
        </row>
        <row r="7216">
          <cell r="C7216">
            <v>1</v>
          </cell>
          <cell r="F7216">
            <v>-98.81</v>
          </cell>
          <cell r="K7216">
            <v>-7.59</v>
          </cell>
          <cell r="O7216">
            <v>-19.11</v>
          </cell>
          <cell r="U7216">
            <v>41913</v>
          </cell>
        </row>
        <row r="7217">
          <cell r="C7217">
            <v>60</v>
          </cell>
          <cell r="F7217">
            <v>-6.42</v>
          </cell>
          <cell r="K7217">
            <v>0</v>
          </cell>
          <cell r="O7217">
            <v>-2.0299999999999998</v>
          </cell>
          <cell r="U7217">
            <v>41913</v>
          </cell>
        </row>
        <row r="7218">
          <cell r="C7218">
            <v>70</v>
          </cell>
          <cell r="F7218">
            <v>-57673</v>
          </cell>
          <cell r="K7218">
            <v>0</v>
          </cell>
          <cell r="O7218">
            <v>0</v>
          </cell>
          <cell r="U7218">
            <v>41913</v>
          </cell>
        </row>
        <row r="7219">
          <cell r="C7219">
            <v>71</v>
          </cell>
          <cell r="F7219">
            <v>-8</v>
          </cell>
          <cell r="K7219">
            <v>0</v>
          </cell>
          <cell r="O7219">
            <v>0</v>
          </cell>
          <cell r="U7219">
            <v>41913</v>
          </cell>
        </row>
        <row r="7220">
          <cell r="C7220">
            <v>72</v>
          </cell>
          <cell r="F7220">
            <v>-47</v>
          </cell>
          <cell r="K7220">
            <v>0</v>
          </cell>
          <cell r="O7220">
            <v>0</v>
          </cell>
          <cell r="U7220">
            <v>41913</v>
          </cell>
        </row>
        <row r="7221">
          <cell r="C7221">
            <v>0</v>
          </cell>
          <cell r="F7221">
            <v>-217.24</v>
          </cell>
          <cell r="K7221">
            <v>-3.52</v>
          </cell>
          <cell r="O7221">
            <v>-65.16</v>
          </cell>
          <cell r="U7221">
            <v>41913</v>
          </cell>
        </row>
        <row r="7222">
          <cell r="C7222">
            <v>1</v>
          </cell>
          <cell r="F7222">
            <v>-9.2799999999999994</v>
          </cell>
          <cell r="K7222">
            <v>0</v>
          </cell>
          <cell r="O7222">
            <v>-0.03</v>
          </cell>
          <cell r="U7222">
            <v>41913</v>
          </cell>
        </row>
        <row r="7223">
          <cell r="C7223">
            <v>0</v>
          </cell>
          <cell r="F7223">
            <v>1661.52</v>
          </cell>
          <cell r="K7223">
            <v>0</v>
          </cell>
          <cell r="O7223">
            <v>512.78</v>
          </cell>
          <cell r="U7223">
            <v>41913</v>
          </cell>
        </row>
        <row r="7224">
          <cell r="C7224">
            <v>0</v>
          </cell>
          <cell r="F7224">
            <v>8255096.3099999996</v>
          </cell>
          <cell r="K7224">
            <v>593575.71</v>
          </cell>
          <cell r="O7224">
            <v>2430486.5499999998</v>
          </cell>
          <cell r="U7224">
            <v>41913</v>
          </cell>
        </row>
        <row r="7225">
          <cell r="C7225">
            <v>1</v>
          </cell>
          <cell r="F7225">
            <v>93878.47</v>
          </cell>
          <cell r="K7225">
            <v>6546.55</v>
          </cell>
          <cell r="O7225">
            <v>26760.69</v>
          </cell>
          <cell r="U7225">
            <v>41913</v>
          </cell>
        </row>
        <row r="7226">
          <cell r="C7226">
            <v>16</v>
          </cell>
          <cell r="F7226">
            <v>42.37</v>
          </cell>
          <cell r="K7226">
            <v>2.56</v>
          </cell>
          <cell r="O7226">
            <v>10.49</v>
          </cell>
          <cell r="U7226">
            <v>41913</v>
          </cell>
        </row>
        <row r="7227">
          <cell r="C7227">
            <v>60</v>
          </cell>
          <cell r="F7227">
            <v>91.87</v>
          </cell>
          <cell r="K7227">
            <v>6.75</v>
          </cell>
          <cell r="O7227">
            <v>27.6</v>
          </cell>
          <cell r="U7227">
            <v>41913</v>
          </cell>
        </row>
        <row r="7228">
          <cell r="C7228">
            <v>0</v>
          </cell>
          <cell r="F7228">
            <v>172.07</v>
          </cell>
          <cell r="K7228">
            <v>2.74</v>
          </cell>
          <cell r="O7228">
            <v>50.69</v>
          </cell>
          <cell r="U7228">
            <v>41913</v>
          </cell>
        </row>
        <row r="7229">
          <cell r="C7229">
            <v>1</v>
          </cell>
          <cell r="F7229">
            <v>9.1999999999999993</v>
          </cell>
          <cell r="K7229">
            <v>0</v>
          </cell>
          <cell r="O7229">
            <v>0</v>
          </cell>
          <cell r="U7229">
            <v>41913</v>
          </cell>
        </row>
        <row r="7230">
          <cell r="C7230">
            <v>15</v>
          </cell>
          <cell r="F7230">
            <v>49.59</v>
          </cell>
          <cell r="K7230">
            <v>7.28</v>
          </cell>
          <cell r="O7230">
            <v>29.75</v>
          </cell>
          <cell r="U7230">
            <v>41913</v>
          </cell>
        </row>
        <row r="7231">
          <cell r="C7231">
            <v>15</v>
          </cell>
          <cell r="F7231">
            <v>5.38</v>
          </cell>
          <cell r="K7231">
            <v>0.28000000000000003</v>
          </cell>
          <cell r="O7231">
            <v>1.1299999999999999</v>
          </cell>
          <cell r="U7231">
            <v>41913</v>
          </cell>
        </row>
        <row r="7232">
          <cell r="C7232">
            <v>15</v>
          </cell>
          <cell r="F7232">
            <v>320.98</v>
          </cell>
          <cell r="K7232">
            <v>47.09</v>
          </cell>
          <cell r="O7232">
            <v>192.51</v>
          </cell>
          <cell r="U7232">
            <v>41913</v>
          </cell>
        </row>
        <row r="7233">
          <cell r="C7233">
            <v>2</v>
          </cell>
          <cell r="F7233">
            <v>2586.7600000000002</v>
          </cell>
          <cell r="K7233">
            <v>117.52</v>
          </cell>
          <cell r="O7233">
            <v>480.35</v>
          </cell>
          <cell r="U7233">
            <v>41913</v>
          </cell>
        </row>
        <row r="7234">
          <cell r="C7234">
            <v>15</v>
          </cell>
          <cell r="F7234">
            <v>14292.15</v>
          </cell>
          <cell r="K7234">
            <v>709.11</v>
          </cell>
          <cell r="O7234">
            <v>2898.53</v>
          </cell>
          <cell r="U7234">
            <v>41913</v>
          </cell>
        </row>
        <row r="7235">
          <cell r="C7235">
            <v>15</v>
          </cell>
          <cell r="F7235">
            <v>1814.12</v>
          </cell>
          <cell r="K7235">
            <v>57.71</v>
          </cell>
          <cell r="O7235">
            <v>235.89</v>
          </cell>
          <cell r="U7235">
            <v>41913</v>
          </cell>
        </row>
        <row r="7236">
          <cell r="C7236">
            <v>15</v>
          </cell>
          <cell r="F7236">
            <v>380.88</v>
          </cell>
          <cell r="K7236">
            <v>18.54</v>
          </cell>
          <cell r="O7236">
            <v>75.73</v>
          </cell>
          <cell r="U7236">
            <v>41913</v>
          </cell>
        </row>
        <row r="7237">
          <cell r="C7237">
            <v>2</v>
          </cell>
          <cell r="F7237">
            <v>20.71</v>
          </cell>
          <cell r="K7237">
            <v>1.1000000000000001</v>
          </cell>
          <cell r="O7237">
            <v>4.4800000000000004</v>
          </cell>
          <cell r="U7237">
            <v>41913</v>
          </cell>
        </row>
        <row r="7238">
          <cell r="C7238">
            <v>15</v>
          </cell>
          <cell r="F7238">
            <v>2290.36</v>
          </cell>
          <cell r="K7238">
            <v>94.26</v>
          </cell>
          <cell r="O7238">
            <v>385.23</v>
          </cell>
          <cell r="U7238">
            <v>41913</v>
          </cell>
        </row>
        <row r="7239">
          <cell r="C7239">
            <v>2</v>
          </cell>
          <cell r="F7239">
            <v>48.6</v>
          </cell>
          <cell r="K7239">
            <v>2.39</v>
          </cell>
          <cell r="O7239">
            <v>9.7100000000000009</v>
          </cell>
          <cell r="U7239">
            <v>41913</v>
          </cell>
        </row>
        <row r="7240">
          <cell r="C7240">
            <v>15</v>
          </cell>
          <cell r="F7240">
            <v>83986.36</v>
          </cell>
          <cell r="K7240">
            <v>4852.2</v>
          </cell>
          <cell r="O7240">
            <v>19834.8</v>
          </cell>
          <cell r="U7240">
            <v>41913</v>
          </cell>
        </row>
        <row r="7241">
          <cell r="C7241">
            <v>2</v>
          </cell>
          <cell r="F7241">
            <v>1434.07</v>
          </cell>
          <cell r="K7241">
            <v>22.51</v>
          </cell>
          <cell r="O7241">
            <v>92.12</v>
          </cell>
          <cell r="U7241">
            <v>41913</v>
          </cell>
        </row>
        <row r="7242">
          <cell r="C7242">
            <v>15</v>
          </cell>
          <cell r="F7242">
            <v>7422.5</v>
          </cell>
          <cell r="K7242">
            <v>166.72</v>
          </cell>
          <cell r="O7242">
            <v>681.55</v>
          </cell>
          <cell r="U7242">
            <v>41913</v>
          </cell>
        </row>
        <row r="7243">
          <cell r="C7243">
            <v>15</v>
          </cell>
          <cell r="F7243">
            <v>34.42</v>
          </cell>
          <cell r="K7243">
            <v>0.98</v>
          </cell>
          <cell r="O7243">
            <v>4.01</v>
          </cell>
          <cell r="U7243">
            <v>41913</v>
          </cell>
        </row>
        <row r="7244">
          <cell r="C7244">
            <v>2</v>
          </cell>
          <cell r="F7244">
            <v>2004.68</v>
          </cell>
          <cell r="K7244">
            <v>37.99</v>
          </cell>
          <cell r="O7244">
            <v>155.24</v>
          </cell>
          <cell r="U7244">
            <v>41913</v>
          </cell>
        </row>
        <row r="7245">
          <cell r="C7245">
            <v>15</v>
          </cell>
          <cell r="F7245">
            <v>8476.0499999999993</v>
          </cell>
          <cell r="K7245">
            <v>276.02999999999997</v>
          </cell>
          <cell r="O7245">
            <v>1128.4000000000001</v>
          </cell>
          <cell r="U7245">
            <v>41913</v>
          </cell>
        </row>
        <row r="7246">
          <cell r="C7246">
            <v>15</v>
          </cell>
          <cell r="F7246">
            <v>3753.4</v>
          </cell>
          <cell r="K7246">
            <v>176.56</v>
          </cell>
          <cell r="O7246">
            <v>721.7</v>
          </cell>
          <cell r="U7246">
            <v>41913</v>
          </cell>
        </row>
        <row r="7247">
          <cell r="C7247">
            <v>15</v>
          </cell>
          <cell r="F7247">
            <v>105.17</v>
          </cell>
          <cell r="K7247">
            <v>12.59</v>
          </cell>
          <cell r="O7247">
            <v>51.48</v>
          </cell>
          <cell r="U7247">
            <v>41913</v>
          </cell>
        </row>
        <row r="7248">
          <cell r="C7248">
            <v>0</v>
          </cell>
          <cell r="F7248">
            <v>79.790000000000006</v>
          </cell>
          <cell r="K7248">
            <v>4.97</v>
          </cell>
          <cell r="O7248">
            <v>20.3</v>
          </cell>
          <cell r="U7248">
            <v>41913</v>
          </cell>
        </row>
        <row r="7249">
          <cell r="C7249">
            <v>2</v>
          </cell>
          <cell r="F7249">
            <v>216.01</v>
          </cell>
          <cell r="K7249">
            <v>18.96</v>
          </cell>
          <cell r="O7249">
            <v>77.52</v>
          </cell>
          <cell r="U7249">
            <v>41913</v>
          </cell>
        </row>
        <row r="7250">
          <cell r="C7250">
            <v>16</v>
          </cell>
          <cell r="F7250">
            <v>10.62</v>
          </cell>
          <cell r="K7250">
            <v>1.0900000000000001</v>
          </cell>
          <cell r="O7250">
            <v>4.45</v>
          </cell>
          <cell r="U7250">
            <v>41913</v>
          </cell>
        </row>
        <row r="7251">
          <cell r="C7251">
            <v>0</v>
          </cell>
          <cell r="F7251">
            <v>-1.97</v>
          </cell>
          <cell r="K7251">
            <v>-0.28999999999999998</v>
          </cell>
          <cell r="O7251">
            <v>-1.18</v>
          </cell>
          <cell r="U7251">
            <v>41913</v>
          </cell>
        </row>
        <row r="7252">
          <cell r="C7252">
            <v>2</v>
          </cell>
          <cell r="F7252">
            <v>24.55</v>
          </cell>
          <cell r="K7252">
            <v>1.04</v>
          </cell>
          <cell r="O7252">
            <v>4.26</v>
          </cell>
          <cell r="U7252">
            <v>41913</v>
          </cell>
        </row>
        <row r="7253">
          <cell r="C7253">
            <v>16</v>
          </cell>
          <cell r="F7253">
            <v>3781.28</v>
          </cell>
          <cell r="K7253">
            <v>223.55</v>
          </cell>
          <cell r="O7253">
            <v>913.85</v>
          </cell>
          <cell r="U7253">
            <v>41913</v>
          </cell>
        </row>
        <row r="7254">
          <cell r="C7254">
            <v>0</v>
          </cell>
          <cell r="F7254">
            <v>37.17</v>
          </cell>
          <cell r="K7254">
            <v>2.2000000000000002</v>
          </cell>
          <cell r="O7254">
            <v>9.01</v>
          </cell>
          <cell r="U7254">
            <v>41913</v>
          </cell>
        </row>
        <row r="7255">
          <cell r="C7255">
            <v>2</v>
          </cell>
          <cell r="F7255">
            <v>24.3</v>
          </cell>
          <cell r="K7255">
            <v>1.25</v>
          </cell>
          <cell r="O7255">
            <v>5.14</v>
          </cell>
          <cell r="U7255">
            <v>41913</v>
          </cell>
        </row>
        <row r="7256">
          <cell r="C7256">
            <v>15</v>
          </cell>
          <cell r="F7256">
            <v>40.229999999999997</v>
          </cell>
          <cell r="K7256">
            <v>3.18</v>
          </cell>
          <cell r="O7256">
            <v>13.02</v>
          </cell>
          <cell r="U7256">
            <v>41913</v>
          </cell>
        </row>
        <row r="7257">
          <cell r="C7257">
            <v>15</v>
          </cell>
          <cell r="F7257">
            <v>57.4</v>
          </cell>
          <cell r="K7257">
            <v>3.33</v>
          </cell>
          <cell r="O7257">
            <v>13.63</v>
          </cell>
          <cell r="U7257">
            <v>41913</v>
          </cell>
        </row>
        <row r="7258">
          <cell r="C7258">
            <v>0</v>
          </cell>
          <cell r="F7258">
            <v>21.67</v>
          </cell>
          <cell r="K7258">
            <v>1.2</v>
          </cell>
          <cell r="O7258">
            <v>4.92</v>
          </cell>
          <cell r="U7258">
            <v>41913</v>
          </cell>
        </row>
        <row r="7259">
          <cell r="C7259">
            <v>2</v>
          </cell>
          <cell r="F7259">
            <v>33.65</v>
          </cell>
          <cell r="K7259">
            <v>2.4300000000000002</v>
          </cell>
          <cell r="O7259">
            <v>9.9499999999999993</v>
          </cell>
          <cell r="U7259">
            <v>41913</v>
          </cell>
        </row>
        <row r="7260">
          <cell r="C7260">
            <v>15</v>
          </cell>
          <cell r="F7260">
            <v>11.72</v>
          </cell>
          <cell r="K7260">
            <v>0.72</v>
          </cell>
          <cell r="O7260">
            <v>2.94</v>
          </cell>
          <cell r="U7260">
            <v>41913</v>
          </cell>
        </row>
        <row r="7261">
          <cell r="C7261">
            <v>16</v>
          </cell>
          <cell r="F7261">
            <v>12.68</v>
          </cell>
          <cell r="K7261">
            <v>0.86</v>
          </cell>
          <cell r="O7261">
            <v>3.52</v>
          </cell>
          <cell r="U7261">
            <v>41913</v>
          </cell>
        </row>
        <row r="7262">
          <cell r="C7262">
            <v>2</v>
          </cell>
          <cell r="F7262">
            <v>11.02</v>
          </cell>
          <cell r="K7262">
            <v>1.0900000000000001</v>
          </cell>
          <cell r="O7262">
            <v>4.45</v>
          </cell>
          <cell r="U7262">
            <v>41913</v>
          </cell>
        </row>
        <row r="7263">
          <cell r="C7263">
            <v>15</v>
          </cell>
          <cell r="F7263">
            <v>62.6</v>
          </cell>
          <cell r="K7263">
            <v>3.85</v>
          </cell>
          <cell r="O7263">
            <v>15.77</v>
          </cell>
          <cell r="U7263">
            <v>41913</v>
          </cell>
        </row>
        <row r="7264">
          <cell r="C7264">
            <v>15</v>
          </cell>
          <cell r="F7264">
            <v>2596.86</v>
          </cell>
          <cell r="K7264">
            <v>378.1</v>
          </cell>
          <cell r="O7264">
            <v>1531.95</v>
          </cell>
          <cell r="U7264">
            <v>41913</v>
          </cell>
        </row>
        <row r="7265">
          <cell r="C7265">
            <v>2</v>
          </cell>
          <cell r="F7265">
            <v>1.2</v>
          </cell>
          <cell r="K7265">
            <v>0.12</v>
          </cell>
          <cell r="O7265">
            <v>0.5</v>
          </cell>
          <cell r="U7265">
            <v>41913</v>
          </cell>
        </row>
        <row r="7266">
          <cell r="C7266">
            <v>15</v>
          </cell>
          <cell r="F7266">
            <v>4274.6000000000004</v>
          </cell>
          <cell r="K7266">
            <v>427.02</v>
          </cell>
          <cell r="O7266">
            <v>1734.36</v>
          </cell>
          <cell r="U7266">
            <v>41913</v>
          </cell>
        </row>
        <row r="7267">
          <cell r="C7267">
            <v>94</v>
          </cell>
          <cell r="F7267">
            <v>-4518.87</v>
          </cell>
          <cell r="K7267">
            <v>0</v>
          </cell>
          <cell r="O7267">
            <v>0</v>
          </cell>
          <cell r="U7267">
            <v>41913</v>
          </cell>
        </row>
        <row r="7268">
          <cell r="C7268">
            <v>98</v>
          </cell>
          <cell r="F7268">
            <v>-17034.580000000002</v>
          </cell>
          <cell r="K7268">
            <v>0</v>
          </cell>
          <cell r="O7268">
            <v>0</v>
          </cell>
          <cell r="U7268">
            <v>41913</v>
          </cell>
        </row>
        <row r="7269">
          <cell r="C7269">
            <v>62</v>
          </cell>
          <cell r="F7269">
            <v>22452.35</v>
          </cell>
          <cell r="K7269">
            <v>2665.83</v>
          </cell>
          <cell r="O7269">
            <v>10897.41</v>
          </cell>
          <cell r="U7269">
            <v>41913</v>
          </cell>
        </row>
        <row r="7270">
          <cell r="C7270">
            <v>64</v>
          </cell>
          <cell r="F7270">
            <v>423993.65</v>
          </cell>
          <cell r="K7270">
            <v>53750.46</v>
          </cell>
          <cell r="O7270">
            <v>219721.68</v>
          </cell>
          <cell r="U7270">
            <v>41913</v>
          </cell>
        </row>
        <row r="7271">
          <cell r="C7271">
            <v>66</v>
          </cell>
          <cell r="F7271">
            <v>42055.18</v>
          </cell>
          <cell r="K7271">
            <v>5212.91</v>
          </cell>
          <cell r="O7271">
            <v>21309.41</v>
          </cell>
          <cell r="U7271">
            <v>41913</v>
          </cell>
        </row>
        <row r="7272">
          <cell r="C7272">
            <v>64</v>
          </cell>
          <cell r="F7272">
            <v>50916.63</v>
          </cell>
          <cell r="K7272">
            <v>5297.03</v>
          </cell>
          <cell r="O7272">
            <v>21653.26</v>
          </cell>
          <cell r="U7272">
            <v>41913</v>
          </cell>
        </row>
        <row r="7273">
          <cell r="C7273">
            <v>62</v>
          </cell>
          <cell r="F7273">
            <v>50186.1</v>
          </cell>
          <cell r="K7273">
            <v>2185.0100000000002</v>
          </cell>
          <cell r="O7273">
            <v>8931.89</v>
          </cell>
          <cell r="U7273">
            <v>41913</v>
          </cell>
        </row>
        <row r="7274">
          <cell r="C7274">
            <v>64</v>
          </cell>
          <cell r="F7274">
            <v>300921.76</v>
          </cell>
          <cell r="K7274">
            <v>22822.23</v>
          </cell>
          <cell r="O7274">
            <v>93292.99</v>
          </cell>
          <cell r="U7274">
            <v>41913</v>
          </cell>
        </row>
        <row r="7275">
          <cell r="C7275">
            <v>66</v>
          </cell>
          <cell r="F7275">
            <v>21821.05</v>
          </cell>
          <cell r="K7275">
            <v>1459.87</v>
          </cell>
          <cell r="O7275">
            <v>5967.67</v>
          </cell>
          <cell r="U7275">
            <v>41913</v>
          </cell>
        </row>
        <row r="7276">
          <cell r="C7276">
            <v>64</v>
          </cell>
          <cell r="F7276">
            <v>82373.59</v>
          </cell>
          <cell r="K7276">
            <v>10443.58</v>
          </cell>
          <cell r="O7276">
            <v>42691.39</v>
          </cell>
          <cell r="U7276">
            <v>41913</v>
          </cell>
        </row>
        <row r="7277">
          <cell r="C7277">
            <v>66</v>
          </cell>
          <cell r="F7277">
            <v>62101.65</v>
          </cell>
          <cell r="K7277">
            <v>7854.78</v>
          </cell>
          <cell r="O7277">
            <v>32108.85</v>
          </cell>
          <cell r="U7277">
            <v>41913</v>
          </cell>
        </row>
        <row r="7278">
          <cell r="C7278">
            <v>64</v>
          </cell>
          <cell r="F7278">
            <v>53495.09</v>
          </cell>
          <cell r="K7278">
            <v>4782.17</v>
          </cell>
          <cell r="O7278">
            <v>19548.599999999999</v>
          </cell>
          <cell r="U7278">
            <v>41913</v>
          </cell>
        </row>
        <row r="7279">
          <cell r="C7279">
            <v>64</v>
          </cell>
          <cell r="F7279">
            <v>65987.05</v>
          </cell>
          <cell r="K7279">
            <v>4193.78</v>
          </cell>
          <cell r="O7279">
            <v>17143.400000000001</v>
          </cell>
          <cell r="U7279">
            <v>41913</v>
          </cell>
        </row>
        <row r="7280">
          <cell r="C7280">
            <v>66</v>
          </cell>
          <cell r="F7280">
            <v>38364.879999999997</v>
          </cell>
          <cell r="K7280">
            <v>2636.9</v>
          </cell>
          <cell r="O7280">
            <v>10779.14</v>
          </cell>
          <cell r="U7280">
            <v>41913</v>
          </cell>
        </row>
        <row r="7281">
          <cell r="C7281">
            <v>64</v>
          </cell>
          <cell r="F7281">
            <v>4046.76</v>
          </cell>
          <cell r="K7281">
            <v>0</v>
          </cell>
          <cell r="O7281">
            <v>2460.54</v>
          </cell>
          <cell r="U7281">
            <v>41913</v>
          </cell>
        </row>
        <row r="7282">
          <cell r="C7282">
            <v>64</v>
          </cell>
          <cell r="F7282">
            <v>24394.44</v>
          </cell>
          <cell r="K7282">
            <v>0</v>
          </cell>
          <cell r="O7282">
            <v>17595.46</v>
          </cell>
          <cell r="U7282">
            <v>41913</v>
          </cell>
        </row>
        <row r="7283">
          <cell r="C7283">
            <v>15</v>
          </cell>
          <cell r="F7283">
            <v>67.63</v>
          </cell>
          <cell r="K7283">
            <v>9.92</v>
          </cell>
          <cell r="O7283">
            <v>40.57</v>
          </cell>
          <cell r="U7283">
            <v>41913</v>
          </cell>
        </row>
        <row r="7284">
          <cell r="C7284">
            <v>0</v>
          </cell>
          <cell r="F7284">
            <v>108.06</v>
          </cell>
          <cell r="K7284">
            <v>16.010000000000002</v>
          </cell>
          <cell r="O7284">
            <v>64.77</v>
          </cell>
          <cell r="U7284">
            <v>41913</v>
          </cell>
        </row>
        <row r="7285">
          <cell r="C7285">
            <v>2</v>
          </cell>
          <cell r="F7285">
            <v>414.74</v>
          </cell>
          <cell r="K7285">
            <v>60.86</v>
          </cell>
          <cell r="O7285">
            <v>248.79</v>
          </cell>
          <cell r="U7285">
            <v>41913</v>
          </cell>
        </row>
        <row r="7286">
          <cell r="C7286">
            <v>4</v>
          </cell>
          <cell r="F7286">
            <v>66.599999999999994</v>
          </cell>
          <cell r="K7286">
            <v>9.7799999999999994</v>
          </cell>
          <cell r="O7286">
            <v>39.94</v>
          </cell>
          <cell r="U7286">
            <v>41913</v>
          </cell>
        </row>
        <row r="7287">
          <cell r="C7287">
            <v>15</v>
          </cell>
          <cell r="F7287">
            <v>102.76</v>
          </cell>
          <cell r="K7287">
            <v>15.08</v>
          </cell>
          <cell r="O7287">
            <v>61.62</v>
          </cell>
          <cell r="U7287">
            <v>41913</v>
          </cell>
        </row>
        <row r="7288">
          <cell r="C7288">
            <v>16</v>
          </cell>
          <cell r="F7288">
            <v>36.51</v>
          </cell>
          <cell r="K7288">
            <v>5.37</v>
          </cell>
          <cell r="O7288">
            <v>21.9</v>
          </cell>
          <cell r="U7288">
            <v>41913</v>
          </cell>
        </row>
        <row r="7289">
          <cell r="C7289">
            <v>2</v>
          </cell>
          <cell r="F7289">
            <v>128.85</v>
          </cell>
          <cell r="K7289">
            <v>18.899999999999999</v>
          </cell>
          <cell r="O7289">
            <v>77.31</v>
          </cell>
          <cell r="U7289">
            <v>41913</v>
          </cell>
        </row>
        <row r="7290">
          <cell r="C7290">
            <v>15</v>
          </cell>
          <cell r="F7290">
            <v>1796.38</v>
          </cell>
          <cell r="K7290">
            <v>263.58999999999997</v>
          </cell>
          <cell r="O7290">
            <v>1077.44</v>
          </cell>
          <cell r="U7290">
            <v>41913</v>
          </cell>
        </row>
        <row r="7291">
          <cell r="C7291">
            <v>16</v>
          </cell>
          <cell r="F7291">
            <v>720.58</v>
          </cell>
          <cell r="K7291">
            <v>0</v>
          </cell>
          <cell r="O7291">
            <v>319.70999999999998</v>
          </cell>
          <cell r="U7291">
            <v>41913</v>
          </cell>
        </row>
        <row r="7292">
          <cell r="C7292">
            <v>68</v>
          </cell>
          <cell r="F7292">
            <v>11848.88</v>
          </cell>
          <cell r="K7292">
            <v>613.25</v>
          </cell>
          <cell r="O7292">
            <v>4419.75</v>
          </cell>
          <cell r="U7292">
            <v>41944</v>
          </cell>
        </row>
        <row r="7293">
          <cell r="C7293">
            <v>62</v>
          </cell>
          <cell r="F7293">
            <v>36390.480000000003</v>
          </cell>
          <cell r="K7293">
            <v>1948.15</v>
          </cell>
          <cell r="O7293">
            <v>14040.31</v>
          </cell>
          <cell r="U7293">
            <v>41944</v>
          </cell>
        </row>
        <row r="7294">
          <cell r="C7294">
            <v>64</v>
          </cell>
          <cell r="F7294">
            <v>20717.45</v>
          </cell>
          <cell r="K7294">
            <v>946.02</v>
          </cell>
          <cell r="O7294">
            <v>6818.05</v>
          </cell>
          <cell r="U7294">
            <v>41944</v>
          </cell>
        </row>
        <row r="7295">
          <cell r="C7295">
            <v>66</v>
          </cell>
          <cell r="F7295">
            <v>29069.360000000001</v>
          </cell>
          <cell r="K7295">
            <v>1451.21</v>
          </cell>
          <cell r="O7295">
            <v>10458.94</v>
          </cell>
          <cell r="U7295">
            <v>41944</v>
          </cell>
        </row>
        <row r="7296">
          <cell r="C7296">
            <v>62</v>
          </cell>
          <cell r="F7296">
            <v>1144.81</v>
          </cell>
          <cell r="K7296">
            <v>39.020000000000003</v>
          </cell>
          <cell r="O7296">
            <v>281.2</v>
          </cell>
          <cell r="U7296">
            <v>41944</v>
          </cell>
        </row>
        <row r="7297">
          <cell r="C7297">
            <v>67</v>
          </cell>
          <cell r="F7297">
            <v>9646.17</v>
          </cell>
          <cell r="K7297">
            <v>470.35</v>
          </cell>
          <cell r="O7297">
            <v>3389.85</v>
          </cell>
          <cell r="U7297">
            <v>41944</v>
          </cell>
        </row>
        <row r="7298">
          <cell r="C7298">
            <v>62</v>
          </cell>
          <cell r="F7298">
            <v>951.9</v>
          </cell>
          <cell r="K7298">
            <v>33.630000000000003</v>
          </cell>
          <cell r="O7298">
            <v>242.39</v>
          </cell>
          <cell r="U7298">
            <v>41944</v>
          </cell>
        </row>
        <row r="7299">
          <cell r="C7299">
            <v>64</v>
          </cell>
          <cell r="F7299">
            <v>3537.73</v>
          </cell>
          <cell r="K7299">
            <v>179.39</v>
          </cell>
          <cell r="O7299">
            <v>1292.8499999999999</v>
          </cell>
          <cell r="U7299">
            <v>41944</v>
          </cell>
        </row>
        <row r="7300">
          <cell r="C7300">
            <v>1</v>
          </cell>
          <cell r="F7300">
            <v>21344.5</v>
          </cell>
          <cell r="K7300">
            <v>888.12</v>
          </cell>
          <cell r="O7300">
            <v>6422.27</v>
          </cell>
          <cell r="U7300">
            <v>41944</v>
          </cell>
        </row>
        <row r="7301">
          <cell r="C7301">
            <v>2</v>
          </cell>
          <cell r="F7301">
            <v>4542028.7699999996</v>
          </cell>
          <cell r="K7301">
            <v>192378.04</v>
          </cell>
          <cell r="O7301">
            <v>1386093.64</v>
          </cell>
          <cell r="U7301">
            <v>41944</v>
          </cell>
        </row>
        <row r="7302">
          <cell r="C7302">
            <v>4</v>
          </cell>
          <cell r="F7302">
            <v>272462.32</v>
          </cell>
          <cell r="K7302">
            <v>11672.14</v>
          </cell>
          <cell r="O7302">
            <v>84099.71</v>
          </cell>
          <cell r="U7302">
            <v>41944</v>
          </cell>
        </row>
        <row r="7303">
          <cell r="C7303">
            <v>15</v>
          </cell>
          <cell r="F7303">
            <v>10277.6</v>
          </cell>
          <cell r="K7303">
            <v>464.45</v>
          </cell>
          <cell r="O7303">
            <v>3347.29</v>
          </cell>
          <cell r="U7303">
            <v>41944</v>
          </cell>
        </row>
        <row r="7304">
          <cell r="C7304">
            <v>16</v>
          </cell>
          <cell r="F7304">
            <v>377491.61</v>
          </cell>
          <cell r="K7304">
            <v>15408.18</v>
          </cell>
          <cell r="O7304">
            <v>112183.87</v>
          </cell>
          <cell r="U7304">
            <v>41944</v>
          </cell>
        </row>
        <row r="7305">
          <cell r="C7305">
            <v>17</v>
          </cell>
          <cell r="F7305">
            <v>69.41</v>
          </cell>
          <cell r="K7305">
            <v>1.38</v>
          </cell>
          <cell r="O7305">
            <v>9.94</v>
          </cell>
          <cell r="U7305">
            <v>41944</v>
          </cell>
        </row>
        <row r="7306">
          <cell r="C7306">
            <v>18</v>
          </cell>
          <cell r="F7306">
            <v>32367.48</v>
          </cell>
          <cell r="K7306">
            <v>1337.8</v>
          </cell>
          <cell r="O7306">
            <v>9641.6299999999992</v>
          </cell>
          <cell r="U7306">
            <v>41944</v>
          </cell>
        </row>
        <row r="7307">
          <cell r="C7307">
            <v>62</v>
          </cell>
          <cell r="F7307">
            <v>1009886.31</v>
          </cell>
          <cell r="K7307">
            <v>49267.9</v>
          </cell>
          <cell r="O7307">
            <v>355013.8</v>
          </cell>
          <cell r="U7307">
            <v>41944</v>
          </cell>
        </row>
        <row r="7308">
          <cell r="C7308">
            <v>64</v>
          </cell>
          <cell r="F7308">
            <v>207577.84</v>
          </cell>
          <cell r="K7308">
            <v>9518.6200000000008</v>
          </cell>
          <cell r="O7308">
            <v>68601.039999999994</v>
          </cell>
          <cell r="U7308">
            <v>41944</v>
          </cell>
        </row>
        <row r="7309">
          <cell r="C7309">
            <v>66</v>
          </cell>
          <cell r="F7309">
            <v>341311.38</v>
          </cell>
          <cell r="K7309">
            <v>14168.55</v>
          </cell>
          <cell r="O7309">
            <v>102113.36</v>
          </cell>
          <cell r="U7309">
            <v>41944</v>
          </cell>
        </row>
        <row r="7310">
          <cell r="C7310">
            <v>68</v>
          </cell>
          <cell r="F7310">
            <v>10856.29</v>
          </cell>
          <cell r="K7310">
            <v>634.71</v>
          </cell>
          <cell r="O7310">
            <v>4574.38</v>
          </cell>
          <cell r="U7310">
            <v>41944</v>
          </cell>
        </row>
        <row r="7311">
          <cell r="C7311">
            <v>2</v>
          </cell>
          <cell r="F7311">
            <v>17247.36</v>
          </cell>
          <cell r="K7311">
            <v>264.27</v>
          </cell>
          <cell r="O7311">
            <v>1807.2</v>
          </cell>
          <cell r="U7311">
            <v>41944</v>
          </cell>
        </row>
        <row r="7312">
          <cell r="C7312">
            <v>4</v>
          </cell>
          <cell r="F7312">
            <v>1275.7</v>
          </cell>
          <cell r="K7312">
            <v>18.739999999999998</v>
          </cell>
          <cell r="O7312">
            <v>135.11000000000001</v>
          </cell>
          <cell r="U7312">
            <v>41944</v>
          </cell>
        </row>
        <row r="7313">
          <cell r="C7313">
            <v>16</v>
          </cell>
          <cell r="F7313">
            <v>9215.58</v>
          </cell>
          <cell r="K7313">
            <v>138.41</v>
          </cell>
          <cell r="O7313">
            <v>997.47</v>
          </cell>
          <cell r="U7313">
            <v>41944</v>
          </cell>
        </row>
        <row r="7314">
          <cell r="C7314">
            <v>62</v>
          </cell>
          <cell r="F7314">
            <v>2803.31</v>
          </cell>
          <cell r="K7314">
            <v>42.82</v>
          </cell>
          <cell r="O7314">
            <v>308.69</v>
          </cell>
          <cell r="U7314">
            <v>41944</v>
          </cell>
        </row>
        <row r="7315">
          <cell r="C7315">
            <v>2</v>
          </cell>
          <cell r="F7315">
            <v>401.31</v>
          </cell>
          <cell r="K7315">
            <v>11.4</v>
          </cell>
          <cell r="O7315">
            <v>107.21</v>
          </cell>
          <cell r="U7315">
            <v>41944</v>
          </cell>
        </row>
        <row r="7316">
          <cell r="C7316">
            <v>2</v>
          </cell>
          <cell r="F7316">
            <v>654.66</v>
          </cell>
          <cell r="K7316">
            <v>5.55</v>
          </cell>
          <cell r="O7316">
            <v>61.11</v>
          </cell>
          <cell r="U7316">
            <v>41944</v>
          </cell>
        </row>
        <row r="7317">
          <cell r="C7317">
            <v>4</v>
          </cell>
          <cell r="F7317">
            <v>6115.54</v>
          </cell>
          <cell r="K7317">
            <v>272.52999999999997</v>
          </cell>
          <cell r="O7317">
            <v>1964.12</v>
          </cell>
          <cell r="U7317">
            <v>41944</v>
          </cell>
        </row>
        <row r="7318">
          <cell r="C7318">
            <v>62</v>
          </cell>
          <cell r="F7318">
            <v>3857.81</v>
          </cell>
          <cell r="K7318">
            <v>179.51</v>
          </cell>
          <cell r="O7318">
            <v>1293.76</v>
          </cell>
          <cell r="U7318">
            <v>41944</v>
          </cell>
        </row>
        <row r="7319">
          <cell r="C7319">
            <v>66</v>
          </cell>
          <cell r="F7319">
            <v>8402.6299999999992</v>
          </cell>
          <cell r="K7319">
            <v>388</v>
          </cell>
          <cell r="O7319">
            <v>2796.34</v>
          </cell>
          <cell r="U7319">
            <v>41944</v>
          </cell>
        </row>
        <row r="7320">
          <cell r="C7320">
            <v>66</v>
          </cell>
          <cell r="F7320">
            <v>10966.17</v>
          </cell>
          <cell r="K7320">
            <v>574.52</v>
          </cell>
          <cell r="O7320">
            <v>4140.55</v>
          </cell>
          <cell r="U7320">
            <v>41944</v>
          </cell>
        </row>
        <row r="7321">
          <cell r="C7321">
            <v>2</v>
          </cell>
          <cell r="F7321">
            <v>132696.06</v>
          </cell>
          <cell r="K7321">
            <v>6257.29</v>
          </cell>
          <cell r="O7321">
            <v>45096.75</v>
          </cell>
          <cell r="U7321">
            <v>41944</v>
          </cell>
        </row>
        <row r="7322">
          <cell r="C7322">
            <v>4</v>
          </cell>
          <cell r="F7322">
            <v>6033.03</v>
          </cell>
          <cell r="K7322">
            <v>258.19</v>
          </cell>
          <cell r="O7322">
            <v>1860.79</v>
          </cell>
          <cell r="U7322">
            <v>41944</v>
          </cell>
        </row>
        <row r="7323">
          <cell r="C7323">
            <v>16</v>
          </cell>
          <cell r="F7323">
            <v>1833.63</v>
          </cell>
          <cell r="K7323">
            <v>61.28</v>
          </cell>
          <cell r="O7323">
            <v>441.65</v>
          </cell>
          <cell r="U7323">
            <v>41944</v>
          </cell>
        </row>
        <row r="7324">
          <cell r="C7324">
            <v>17</v>
          </cell>
          <cell r="F7324">
            <v>76.44</v>
          </cell>
          <cell r="K7324">
            <v>2.44</v>
          </cell>
          <cell r="O7324">
            <v>17.579999999999998</v>
          </cell>
          <cell r="U7324">
            <v>41944</v>
          </cell>
        </row>
        <row r="7325">
          <cell r="C7325">
            <v>62</v>
          </cell>
          <cell r="F7325">
            <v>27957.17</v>
          </cell>
          <cell r="K7325">
            <v>1340.32</v>
          </cell>
          <cell r="O7325">
            <v>9659.68</v>
          </cell>
          <cell r="U7325">
            <v>41944</v>
          </cell>
        </row>
        <row r="7326">
          <cell r="C7326">
            <v>64</v>
          </cell>
          <cell r="F7326">
            <v>23573.43</v>
          </cell>
          <cell r="K7326">
            <v>1341.09</v>
          </cell>
          <cell r="O7326">
            <v>9665.25</v>
          </cell>
          <cell r="U7326">
            <v>41944</v>
          </cell>
        </row>
        <row r="7327">
          <cell r="C7327">
            <v>66</v>
          </cell>
          <cell r="F7327">
            <v>6230.17</v>
          </cell>
          <cell r="K7327">
            <v>238.93</v>
          </cell>
          <cell r="O7327">
            <v>1721.95</v>
          </cell>
          <cell r="U7327">
            <v>41944</v>
          </cell>
        </row>
        <row r="7328">
          <cell r="C7328">
            <v>2</v>
          </cell>
          <cell r="F7328">
            <v>29.77</v>
          </cell>
          <cell r="K7328">
            <v>0.15</v>
          </cell>
          <cell r="O7328">
            <v>1.1000000000000001</v>
          </cell>
          <cell r="U7328">
            <v>41944</v>
          </cell>
        </row>
        <row r="7329">
          <cell r="C7329">
            <v>62</v>
          </cell>
          <cell r="F7329">
            <v>363.19</v>
          </cell>
          <cell r="K7329">
            <v>5.36</v>
          </cell>
          <cell r="O7329">
            <v>38.619999999999997</v>
          </cell>
          <cell r="U7329">
            <v>41944</v>
          </cell>
        </row>
        <row r="7330">
          <cell r="C7330">
            <v>2</v>
          </cell>
          <cell r="F7330">
            <v>68211.7</v>
          </cell>
          <cell r="K7330">
            <v>2373.27</v>
          </cell>
          <cell r="O7330">
            <v>16350.31</v>
          </cell>
          <cell r="U7330">
            <v>41944</v>
          </cell>
        </row>
        <row r="7331">
          <cell r="C7331">
            <v>62</v>
          </cell>
          <cell r="F7331">
            <v>4372.87</v>
          </cell>
          <cell r="K7331">
            <v>146.41</v>
          </cell>
          <cell r="O7331">
            <v>1055.19</v>
          </cell>
          <cell r="U7331">
            <v>41944</v>
          </cell>
        </row>
        <row r="7332">
          <cell r="C7332">
            <v>2</v>
          </cell>
          <cell r="F7332">
            <v>73.7</v>
          </cell>
          <cell r="K7332">
            <v>0.84</v>
          </cell>
          <cell r="O7332">
            <v>6.04</v>
          </cell>
          <cell r="U7332">
            <v>41944</v>
          </cell>
        </row>
        <row r="7333">
          <cell r="C7333">
            <v>2</v>
          </cell>
          <cell r="F7333">
            <v>39836.54</v>
          </cell>
          <cell r="K7333">
            <v>1402.5</v>
          </cell>
          <cell r="O7333">
            <v>10642.51</v>
          </cell>
          <cell r="U7333">
            <v>41944</v>
          </cell>
        </row>
        <row r="7334">
          <cell r="C7334">
            <v>2</v>
          </cell>
          <cell r="F7334">
            <v>12561.99</v>
          </cell>
          <cell r="K7334">
            <v>383.92</v>
          </cell>
          <cell r="O7334">
            <v>2185.91</v>
          </cell>
          <cell r="U7334">
            <v>41944</v>
          </cell>
        </row>
        <row r="7335">
          <cell r="C7335">
            <v>62</v>
          </cell>
          <cell r="F7335">
            <v>1461.86</v>
          </cell>
          <cell r="K7335">
            <v>0</v>
          </cell>
          <cell r="O7335">
            <v>735.92</v>
          </cell>
          <cell r="U7335">
            <v>41944</v>
          </cell>
        </row>
        <row r="7336">
          <cell r="C7336">
            <v>64</v>
          </cell>
          <cell r="F7336">
            <v>234.3</v>
          </cell>
          <cell r="K7336">
            <v>0</v>
          </cell>
          <cell r="O7336">
            <v>-51.55</v>
          </cell>
          <cell r="U7336">
            <v>41944</v>
          </cell>
        </row>
        <row r="7337">
          <cell r="C7337">
            <v>62</v>
          </cell>
          <cell r="F7337">
            <v>702461.87</v>
          </cell>
          <cell r="K7337">
            <v>28302.639999999999</v>
          </cell>
          <cell r="O7337">
            <v>441289.26</v>
          </cell>
          <cell r="U7337">
            <v>41944</v>
          </cell>
        </row>
        <row r="7338">
          <cell r="C7338">
            <v>64</v>
          </cell>
          <cell r="F7338">
            <v>804928.07</v>
          </cell>
          <cell r="K7338">
            <v>52673</v>
          </cell>
          <cell r="O7338">
            <v>505966.81</v>
          </cell>
          <cell r="U7338">
            <v>41944</v>
          </cell>
        </row>
        <row r="7339">
          <cell r="C7339">
            <v>66</v>
          </cell>
          <cell r="F7339">
            <v>42340.800000000003</v>
          </cell>
          <cell r="K7339">
            <v>2697.56</v>
          </cell>
          <cell r="O7339">
            <v>26620.12</v>
          </cell>
          <cell r="U7339">
            <v>41944</v>
          </cell>
        </row>
        <row r="7340">
          <cell r="C7340">
            <v>64</v>
          </cell>
          <cell r="F7340">
            <v>62889.74</v>
          </cell>
          <cell r="K7340">
            <v>3149.71</v>
          </cell>
          <cell r="O7340">
            <v>22700.1</v>
          </cell>
          <cell r="U7340">
            <v>41944</v>
          </cell>
        </row>
        <row r="7341">
          <cell r="C7341">
            <v>2</v>
          </cell>
          <cell r="F7341">
            <v>21709.040000000001</v>
          </cell>
          <cell r="K7341">
            <v>1103.06</v>
          </cell>
          <cell r="O7341">
            <v>7949.76</v>
          </cell>
          <cell r="U7341">
            <v>41944</v>
          </cell>
        </row>
        <row r="7342">
          <cell r="C7342">
            <v>62</v>
          </cell>
          <cell r="F7342">
            <v>881895.94</v>
          </cell>
          <cell r="K7342">
            <v>11503.53</v>
          </cell>
          <cell r="O7342">
            <v>175186.89</v>
          </cell>
          <cell r="U7342">
            <v>41944</v>
          </cell>
        </row>
        <row r="7343">
          <cell r="C7343">
            <v>64</v>
          </cell>
          <cell r="F7343">
            <v>1025375.84</v>
          </cell>
          <cell r="K7343">
            <v>20764.919999999998</v>
          </cell>
          <cell r="O7343">
            <v>201557.74</v>
          </cell>
          <cell r="U7343">
            <v>41944</v>
          </cell>
        </row>
        <row r="7344">
          <cell r="C7344">
            <v>66</v>
          </cell>
          <cell r="F7344">
            <v>100894.14</v>
          </cell>
          <cell r="K7344">
            <v>1490.4</v>
          </cell>
          <cell r="O7344">
            <v>15676.15</v>
          </cell>
          <cell r="U7344">
            <v>41944</v>
          </cell>
        </row>
        <row r="7345">
          <cell r="C7345">
            <v>62</v>
          </cell>
          <cell r="F7345">
            <v>6666.56</v>
          </cell>
          <cell r="K7345">
            <v>581.78</v>
          </cell>
          <cell r="O7345">
            <v>4192.93</v>
          </cell>
          <cell r="U7345">
            <v>41944</v>
          </cell>
        </row>
        <row r="7346">
          <cell r="C7346">
            <v>64</v>
          </cell>
          <cell r="F7346">
            <v>68072.87</v>
          </cell>
          <cell r="K7346">
            <v>295.43</v>
          </cell>
          <cell r="O7346">
            <v>42081.59</v>
          </cell>
          <cell r="U7346">
            <v>41944</v>
          </cell>
        </row>
        <row r="7347">
          <cell r="C7347">
            <v>66</v>
          </cell>
          <cell r="F7347">
            <v>5336.77</v>
          </cell>
          <cell r="K7347">
            <v>0</v>
          </cell>
          <cell r="O7347">
            <v>3333.16</v>
          </cell>
          <cell r="U7347">
            <v>41944</v>
          </cell>
        </row>
        <row r="7348">
          <cell r="C7348">
            <v>62</v>
          </cell>
          <cell r="F7348">
            <v>9943.48</v>
          </cell>
          <cell r="K7348">
            <v>218.07</v>
          </cell>
          <cell r="O7348">
            <v>1571.66</v>
          </cell>
          <cell r="U7348">
            <v>41944</v>
          </cell>
        </row>
        <row r="7349">
          <cell r="C7349">
            <v>64</v>
          </cell>
          <cell r="F7349">
            <v>55206.89</v>
          </cell>
          <cell r="K7349">
            <v>121.86</v>
          </cell>
          <cell r="O7349">
            <v>11733.21</v>
          </cell>
          <cell r="U7349">
            <v>41944</v>
          </cell>
        </row>
        <row r="7350">
          <cell r="C7350">
            <v>66</v>
          </cell>
          <cell r="F7350">
            <v>10816.99</v>
          </cell>
          <cell r="K7350">
            <v>0</v>
          </cell>
          <cell r="O7350">
            <v>1709.24</v>
          </cell>
          <cell r="U7350">
            <v>41944</v>
          </cell>
        </row>
        <row r="7351">
          <cell r="C7351">
            <v>66</v>
          </cell>
          <cell r="F7351">
            <v>8775.69</v>
          </cell>
          <cell r="K7351">
            <v>766.45</v>
          </cell>
          <cell r="O7351">
            <v>5523.85</v>
          </cell>
          <cell r="U7351">
            <v>41944</v>
          </cell>
        </row>
        <row r="7352">
          <cell r="C7352">
            <v>66</v>
          </cell>
          <cell r="F7352">
            <v>9349.52</v>
          </cell>
          <cell r="K7352">
            <v>276.79000000000002</v>
          </cell>
          <cell r="O7352">
            <v>1994.86</v>
          </cell>
          <cell r="U7352">
            <v>41944</v>
          </cell>
        </row>
        <row r="7353">
          <cell r="C7353">
            <v>64</v>
          </cell>
          <cell r="F7353">
            <v>18269.099999999999</v>
          </cell>
          <cell r="K7353">
            <v>1587.1</v>
          </cell>
          <cell r="O7353">
            <v>11438.3</v>
          </cell>
          <cell r="U7353">
            <v>41944</v>
          </cell>
        </row>
        <row r="7354">
          <cell r="C7354">
            <v>66</v>
          </cell>
          <cell r="F7354">
            <v>4077.21</v>
          </cell>
          <cell r="K7354">
            <v>356.1</v>
          </cell>
          <cell r="O7354">
            <v>2566.4</v>
          </cell>
          <cell r="U7354">
            <v>41944</v>
          </cell>
        </row>
        <row r="7355">
          <cell r="C7355">
            <v>64</v>
          </cell>
          <cell r="F7355">
            <v>36752.199999999997</v>
          </cell>
          <cell r="K7355">
            <v>857.62</v>
          </cell>
          <cell r="O7355">
            <v>6180.89</v>
          </cell>
          <cell r="U7355">
            <v>41944</v>
          </cell>
        </row>
        <row r="7356">
          <cell r="C7356">
            <v>66</v>
          </cell>
          <cell r="F7356">
            <v>7088.27</v>
          </cell>
          <cell r="K7356">
            <v>178.21</v>
          </cell>
          <cell r="O7356">
            <v>1284.3699999999999</v>
          </cell>
          <cell r="U7356">
            <v>41944</v>
          </cell>
        </row>
        <row r="7357">
          <cell r="C7357">
            <v>62</v>
          </cell>
          <cell r="F7357">
            <v>516613.27</v>
          </cell>
          <cell r="K7357">
            <v>17944.38</v>
          </cell>
          <cell r="O7357">
            <v>324457.32</v>
          </cell>
          <cell r="U7357">
            <v>41944</v>
          </cell>
        </row>
        <row r="7358">
          <cell r="C7358">
            <v>64</v>
          </cell>
          <cell r="F7358">
            <v>491413.4</v>
          </cell>
          <cell r="K7358">
            <v>36789.17</v>
          </cell>
          <cell r="O7358">
            <v>309136.53999999998</v>
          </cell>
          <cell r="U7358">
            <v>41944</v>
          </cell>
        </row>
        <row r="7359">
          <cell r="C7359">
            <v>66</v>
          </cell>
          <cell r="F7359">
            <v>186632.94</v>
          </cell>
          <cell r="K7359">
            <v>14541.14</v>
          </cell>
          <cell r="O7359">
            <v>113904.91</v>
          </cell>
          <cell r="U7359">
            <v>41944</v>
          </cell>
        </row>
        <row r="7360">
          <cell r="C7360">
            <v>67</v>
          </cell>
          <cell r="F7360">
            <v>8383.3700000000008</v>
          </cell>
          <cell r="K7360">
            <v>671.7</v>
          </cell>
          <cell r="O7360">
            <v>4840.99</v>
          </cell>
          <cell r="U7360">
            <v>41944</v>
          </cell>
        </row>
        <row r="7361">
          <cell r="C7361">
            <v>68</v>
          </cell>
          <cell r="F7361">
            <v>20392.86</v>
          </cell>
          <cell r="K7361">
            <v>0</v>
          </cell>
          <cell r="O7361">
            <v>12836.26</v>
          </cell>
          <cell r="U7361">
            <v>41944</v>
          </cell>
        </row>
        <row r="7362">
          <cell r="C7362">
            <v>62</v>
          </cell>
          <cell r="F7362">
            <v>547382.71</v>
          </cell>
          <cell r="K7362">
            <v>6893.18</v>
          </cell>
          <cell r="O7362">
            <v>119080.75</v>
          </cell>
          <cell r="U7362">
            <v>41944</v>
          </cell>
        </row>
        <row r="7363">
          <cell r="C7363">
            <v>64</v>
          </cell>
          <cell r="F7363">
            <v>557498.13</v>
          </cell>
          <cell r="K7363">
            <v>14345.77</v>
          </cell>
          <cell r="O7363">
            <v>120550.26</v>
          </cell>
          <cell r="U7363">
            <v>41944</v>
          </cell>
        </row>
        <row r="7364">
          <cell r="C7364">
            <v>66</v>
          </cell>
          <cell r="F7364">
            <v>196876.45</v>
          </cell>
          <cell r="K7364">
            <v>4835.07</v>
          </cell>
          <cell r="O7364">
            <v>38733.24</v>
          </cell>
          <cell r="U7364">
            <v>41944</v>
          </cell>
        </row>
        <row r="7365">
          <cell r="C7365">
            <v>67</v>
          </cell>
          <cell r="F7365">
            <v>118.65</v>
          </cell>
          <cell r="K7365">
            <v>3.04</v>
          </cell>
          <cell r="O7365">
            <v>21.89</v>
          </cell>
          <cell r="U7365">
            <v>41944</v>
          </cell>
        </row>
        <row r="7366">
          <cell r="C7366">
            <v>68</v>
          </cell>
          <cell r="F7366">
            <v>27157.73</v>
          </cell>
          <cell r="K7366">
            <v>0</v>
          </cell>
          <cell r="O7366">
            <v>5682.19</v>
          </cell>
          <cell r="U7366">
            <v>41944</v>
          </cell>
        </row>
        <row r="7367">
          <cell r="C7367">
            <v>64</v>
          </cell>
          <cell r="F7367">
            <v>35386.58</v>
          </cell>
          <cell r="K7367">
            <v>0</v>
          </cell>
          <cell r="O7367">
            <v>21133.279999999999</v>
          </cell>
          <cell r="U7367">
            <v>41944</v>
          </cell>
        </row>
        <row r="7368">
          <cell r="C7368">
            <v>2</v>
          </cell>
          <cell r="F7368">
            <v>23390.81</v>
          </cell>
          <cell r="K7368">
            <v>1263.6099999999999</v>
          </cell>
          <cell r="O7368">
            <v>9091.92</v>
          </cell>
          <cell r="U7368">
            <v>41944</v>
          </cell>
        </row>
        <row r="7369">
          <cell r="C7369">
            <v>4</v>
          </cell>
          <cell r="F7369">
            <v>526.79999999999995</v>
          </cell>
          <cell r="K7369">
            <v>28.66</v>
          </cell>
          <cell r="O7369">
            <v>206.54</v>
          </cell>
          <cell r="U7369">
            <v>41944</v>
          </cell>
        </row>
        <row r="7370">
          <cell r="C7370">
            <v>16</v>
          </cell>
          <cell r="F7370">
            <v>25231.95</v>
          </cell>
          <cell r="K7370">
            <v>1400.69</v>
          </cell>
          <cell r="O7370">
            <v>10094.9</v>
          </cell>
          <cell r="U7370">
            <v>41944</v>
          </cell>
        </row>
        <row r="7371">
          <cell r="C7371">
            <v>66</v>
          </cell>
          <cell r="F7371">
            <v>57685.27</v>
          </cell>
          <cell r="K7371">
            <v>3231.37</v>
          </cell>
          <cell r="O7371">
            <v>23194.82</v>
          </cell>
          <cell r="U7371">
            <v>41944</v>
          </cell>
        </row>
        <row r="7372">
          <cell r="C7372">
            <v>4</v>
          </cell>
          <cell r="F7372">
            <v>8.9499999999999993</v>
          </cell>
          <cell r="K7372">
            <v>0.34</v>
          </cell>
          <cell r="O7372">
            <v>2.4700000000000002</v>
          </cell>
          <cell r="U7372">
            <v>41944</v>
          </cell>
        </row>
        <row r="7373">
          <cell r="C7373">
            <v>16</v>
          </cell>
          <cell r="F7373">
            <v>102.33</v>
          </cell>
          <cell r="K7373">
            <v>3.54</v>
          </cell>
          <cell r="O7373">
            <v>25.5</v>
          </cell>
          <cell r="U7373">
            <v>41944</v>
          </cell>
        </row>
        <row r="7374">
          <cell r="C7374">
            <v>1</v>
          </cell>
          <cell r="F7374">
            <v>76.16</v>
          </cell>
          <cell r="K7374">
            <v>3.33</v>
          </cell>
          <cell r="O7374">
            <v>23.97</v>
          </cell>
          <cell r="U7374">
            <v>41944</v>
          </cell>
        </row>
        <row r="7375">
          <cell r="C7375">
            <v>2</v>
          </cell>
          <cell r="F7375">
            <v>44032.78</v>
          </cell>
          <cell r="K7375">
            <v>1922.1</v>
          </cell>
          <cell r="O7375">
            <v>13854.53</v>
          </cell>
          <cell r="U7375">
            <v>41944</v>
          </cell>
        </row>
        <row r="7376">
          <cell r="C7376">
            <v>15</v>
          </cell>
          <cell r="F7376">
            <v>3</v>
          </cell>
          <cell r="K7376">
            <v>0</v>
          </cell>
          <cell r="O7376">
            <v>0</v>
          </cell>
          <cell r="U7376">
            <v>41944</v>
          </cell>
        </row>
        <row r="7377">
          <cell r="C7377">
            <v>16</v>
          </cell>
          <cell r="F7377">
            <v>1395.16</v>
          </cell>
          <cell r="K7377">
            <v>56.52</v>
          </cell>
          <cell r="O7377">
            <v>407</v>
          </cell>
          <cell r="U7377">
            <v>41944</v>
          </cell>
        </row>
        <row r="7378">
          <cell r="C7378">
            <v>0</v>
          </cell>
          <cell r="F7378">
            <v>25</v>
          </cell>
          <cell r="K7378">
            <v>0</v>
          </cell>
          <cell r="O7378">
            <v>0</v>
          </cell>
          <cell r="U7378">
            <v>41944</v>
          </cell>
        </row>
        <row r="7379">
          <cell r="C7379">
            <v>2</v>
          </cell>
          <cell r="F7379">
            <v>227.24</v>
          </cell>
          <cell r="K7379">
            <v>0</v>
          </cell>
          <cell r="O7379">
            <v>0</v>
          </cell>
          <cell r="U7379">
            <v>41944</v>
          </cell>
        </row>
        <row r="7380">
          <cell r="C7380">
            <v>62</v>
          </cell>
          <cell r="F7380">
            <v>1546.08</v>
          </cell>
          <cell r="K7380">
            <v>0</v>
          </cell>
          <cell r="O7380">
            <v>0</v>
          </cell>
          <cell r="U7380">
            <v>41944</v>
          </cell>
        </row>
        <row r="7381">
          <cell r="C7381">
            <v>64</v>
          </cell>
          <cell r="F7381">
            <v>247.19</v>
          </cell>
          <cell r="K7381">
            <v>0</v>
          </cell>
          <cell r="O7381">
            <v>0</v>
          </cell>
          <cell r="U7381">
            <v>41944</v>
          </cell>
        </row>
        <row r="7382">
          <cell r="C7382">
            <v>66</v>
          </cell>
          <cell r="F7382">
            <v>87.12</v>
          </cell>
          <cell r="K7382">
            <v>0</v>
          </cell>
          <cell r="O7382">
            <v>0</v>
          </cell>
          <cell r="U7382">
            <v>41944</v>
          </cell>
        </row>
        <row r="7383">
          <cell r="C7383">
            <v>2</v>
          </cell>
          <cell r="F7383">
            <v>65</v>
          </cell>
          <cell r="K7383">
            <v>0</v>
          </cell>
          <cell r="O7383">
            <v>0</v>
          </cell>
          <cell r="U7383">
            <v>41944</v>
          </cell>
        </row>
        <row r="7384">
          <cell r="C7384">
            <v>62</v>
          </cell>
          <cell r="F7384">
            <v>78</v>
          </cell>
          <cell r="K7384">
            <v>0</v>
          </cell>
          <cell r="O7384">
            <v>0</v>
          </cell>
          <cell r="U7384">
            <v>41944</v>
          </cell>
        </row>
        <row r="7385">
          <cell r="C7385">
            <v>45</v>
          </cell>
          <cell r="F7385">
            <v>-11</v>
          </cell>
          <cell r="K7385">
            <v>0</v>
          </cell>
          <cell r="O7385">
            <v>0</v>
          </cell>
          <cell r="U7385">
            <v>41944</v>
          </cell>
        </row>
        <row r="7386">
          <cell r="C7386">
            <v>0</v>
          </cell>
          <cell r="F7386">
            <v>11</v>
          </cell>
          <cell r="K7386">
            <v>0</v>
          </cell>
          <cell r="O7386">
            <v>0</v>
          </cell>
          <cell r="U7386">
            <v>41944</v>
          </cell>
        </row>
        <row r="7387">
          <cell r="C7387">
            <v>62</v>
          </cell>
          <cell r="F7387">
            <v>12985.88</v>
          </cell>
          <cell r="K7387">
            <v>0</v>
          </cell>
          <cell r="O7387">
            <v>0</v>
          </cell>
          <cell r="U7387">
            <v>41944</v>
          </cell>
        </row>
        <row r="7388">
          <cell r="C7388">
            <v>64</v>
          </cell>
          <cell r="F7388">
            <v>3250</v>
          </cell>
          <cell r="K7388">
            <v>0</v>
          </cell>
          <cell r="O7388">
            <v>0</v>
          </cell>
          <cell r="U7388">
            <v>41944</v>
          </cell>
        </row>
        <row r="7389">
          <cell r="C7389">
            <v>66</v>
          </cell>
          <cell r="F7389">
            <v>13806</v>
          </cell>
          <cell r="K7389">
            <v>0</v>
          </cell>
          <cell r="O7389">
            <v>0</v>
          </cell>
          <cell r="U7389">
            <v>41944</v>
          </cell>
        </row>
        <row r="7390">
          <cell r="C7390">
            <v>1</v>
          </cell>
          <cell r="F7390">
            <v>20.67</v>
          </cell>
          <cell r="K7390">
            <v>0.62</v>
          </cell>
          <cell r="O7390">
            <v>4.4800000000000004</v>
          </cell>
          <cell r="U7390">
            <v>41944</v>
          </cell>
        </row>
        <row r="7391">
          <cell r="C7391">
            <v>2</v>
          </cell>
          <cell r="F7391">
            <v>268.70999999999998</v>
          </cell>
          <cell r="K7391">
            <v>8.06</v>
          </cell>
          <cell r="O7391">
            <v>58.24</v>
          </cell>
          <cell r="U7391">
            <v>41944</v>
          </cell>
        </row>
        <row r="7392">
          <cell r="C7392">
            <v>16</v>
          </cell>
          <cell r="F7392">
            <v>454.74</v>
          </cell>
          <cell r="K7392">
            <v>13.64</v>
          </cell>
          <cell r="O7392">
            <v>98.56</v>
          </cell>
          <cell r="U7392">
            <v>41944</v>
          </cell>
        </row>
        <row r="7393">
          <cell r="C7393">
            <v>0</v>
          </cell>
          <cell r="F7393">
            <v>1360.03</v>
          </cell>
          <cell r="K7393">
            <v>25.2</v>
          </cell>
          <cell r="O7393">
            <v>184.8</v>
          </cell>
          <cell r="U7393">
            <v>41944</v>
          </cell>
        </row>
        <row r="7394">
          <cell r="C7394">
            <v>1</v>
          </cell>
          <cell r="F7394">
            <v>118.48</v>
          </cell>
          <cell r="K7394">
            <v>1.95</v>
          </cell>
          <cell r="O7394">
            <v>14.3</v>
          </cell>
          <cell r="U7394">
            <v>41944</v>
          </cell>
        </row>
        <row r="7395">
          <cell r="C7395">
            <v>2</v>
          </cell>
          <cell r="F7395">
            <v>268.39999999999998</v>
          </cell>
          <cell r="K7395">
            <v>4.6500000000000004</v>
          </cell>
          <cell r="O7395">
            <v>34.1</v>
          </cell>
          <cell r="U7395">
            <v>41944</v>
          </cell>
        </row>
        <row r="7396">
          <cell r="C7396">
            <v>4</v>
          </cell>
          <cell r="F7396">
            <v>8.01</v>
          </cell>
          <cell r="K7396">
            <v>0.15</v>
          </cell>
          <cell r="O7396">
            <v>1.1000000000000001</v>
          </cell>
          <cell r="U7396">
            <v>41944</v>
          </cell>
        </row>
        <row r="7397">
          <cell r="C7397">
            <v>16</v>
          </cell>
          <cell r="F7397">
            <v>18.89</v>
          </cell>
          <cell r="K7397">
            <v>0.3</v>
          </cell>
          <cell r="O7397">
            <v>2.2000000000000002</v>
          </cell>
          <cell r="U7397">
            <v>41944</v>
          </cell>
        </row>
        <row r="7398">
          <cell r="C7398">
            <v>1</v>
          </cell>
          <cell r="F7398">
            <v>884.43</v>
          </cell>
          <cell r="K7398">
            <v>13.67</v>
          </cell>
          <cell r="O7398">
            <v>97.45</v>
          </cell>
          <cell r="U7398">
            <v>41944</v>
          </cell>
        </row>
        <row r="7399">
          <cell r="C7399">
            <v>2</v>
          </cell>
          <cell r="F7399">
            <v>493.38</v>
          </cell>
          <cell r="K7399">
            <v>9.1199999999999992</v>
          </cell>
          <cell r="O7399">
            <v>65.790000000000006</v>
          </cell>
          <cell r="U7399">
            <v>41944</v>
          </cell>
        </row>
        <row r="7400">
          <cell r="C7400">
            <v>15</v>
          </cell>
          <cell r="F7400">
            <v>90.2</v>
          </cell>
          <cell r="K7400">
            <v>3</v>
          </cell>
          <cell r="O7400">
            <v>21.59</v>
          </cell>
          <cell r="U7400">
            <v>41944</v>
          </cell>
        </row>
        <row r="7401">
          <cell r="C7401">
            <v>15</v>
          </cell>
          <cell r="F7401">
            <v>683.48</v>
          </cell>
          <cell r="K7401">
            <v>11.96</v>
          </cell>
          <cell r="O7401">
            <v>86.19</v>
          </cell>
          <cell r="U7401">
            <v>41944</v>
          </cell>
        </row>
        <row r="7402">
          <cell r="C7402">
            <v>15</v>
          </cell>
          <cell r="F7402">
            <v>4669.4799999999996</v>
          </cell>
          <cell r="K7402">
            <v>112.62</v>
          </cell>
          <cell r="O7402">
            <v>811.81</v>
          </cell>
          <cell r="U7402">
            <v>41944</v>
          </cell>
        </row>
        <row r="7403">
          <cell r="C7403">
            <v>15</v>
          </cell>
          <cell r="F7403">
            <v>36.380000000000003</v>
          </cell>
          <cell r="K7403">
            <v>1.25</v>
          </cell>
          <cell r="O7403">
            <v>9.01</v>
          </cell>
          <cell r="U7403">
            <v>41944</v>
          </cell>
        </row>
        <row r="7404">
          <cell r="C7404">
            <v>0</v>
          </cell>
          <cell r="F7404">
            <v>475.11</v>
          </cell>
          <cell r="K7404">
            <v>16.32</v>
          </cell>
          <cell r="O7404">
            <v>118.23</v>
          </cell>
          <cell r="U7404">
            <v>41944</v>
          </cell>
        </row>
        <row r="7405">
          <cell r="C7405">
            <v>1</v>
          </cell>
          <cell r="F7405">
            <v>485.68</v>
          </cell>
          <cell r="K7405">
            <v>17.059999999999999</v>
          </cell>
          <cell r="O7405">
            <v>123.62</v>
          </cell>
          <cell r="U7405">
            <v>41944</v>
          </cell>
        </row>
        <row r="7406">
          <cell r="C7406">
            <v>2</v>
          </cell>
          <cell r="F7406">
            <v>13300.1</v>
          </cell>
          <cell r="K7406">
            <v>485.92</v>
          </cell>
          <cell r="O7406">
            <v>3516.19</v>
          </cell>
          <cell r="U7406">
            <v>41944</v>
          </cell>
        </row>
        <row r="7407">
          <cell r="C7407">
            <v>4</v>
          </cell>
          <cell r="F7407">
            <v>774.1</v>
          </cell>
          <cell r="K7407">
            <v>29.59</v>
          </cell>
          <cell r="O7407">
            <v>214.2</v>
          </cell>
          <cell r="U7407">
            <v>41944</v>
          </cell>
        </row>
        <row r="7408">
          <cell r="C7408">
            <v>15</v>
          </cell>
          <cell r="F7408">
            <v>12.84</v>
          </cell>
          <cell r="K7408">
            <v>0.32</v>
          </cell>
          <cell r="O7408">
            <v>2.33</v>
          </cell>
          <cell r="U7408">
            <v>41944</v>
          </cell>
        </row>
        <row r="7409">
          <cell r="C7409">
            <v>16</v>
          </cell>
          <cell r="F7409">
            <v>3416</v>
          </cell>
          <cell r="K7409">
            <v>126</v>
          </cell>
          <cell r="O7409">
            <v>911.98</v>
          </cell>
          <cell r="U7409">
            <v>41944</v>
          </cell>
        </row>
        <row r="7410">
          <cell r="C7410">
            <v>17</v>
          </cell>
          <cell r="F7410">
            <v>41.92</v>
          </cell>
          <cell r="K7410">
            <v>1.27</v>
          </cell>
          <cell r="O7410">
            <v>9.2200000000000006</v>
          </cell>
          <cell r="U7410">
            <v>41944</v>
          </cell>
        </row>
        <row r="7411">
          <cell r="C7411">
            <v>18</v>
          </cell>
          <cell r="F7411">
            <v>100.08</v>
          </cell>
          <cell r="K7411">
            <v>3.17</v>
          </cell>
          <cell r="O7411">
            <v>23</v>
          </cell>
          <cell r="U7411">
            <v>41944</v>
          </cell>
        </row>
        <row r="7412">
          <cell r="C7412">
            <v>0</v>
          </cell>
          <cell r="F7412">
            <v>9058.08</v>
          </cell>
          <cell r="K7412">
            <v>217.24</v>
          </cell>
          <cell r="O7412">
            <v>1554.39</v>
          </cell>
          <cell r="U7412">
            <v>41944</v>
          </cell>
        </row>
        <row r="7413">
          <cell r="C7413">
            <v>1</v>
          </cell>
          <cell r="F7413">
            <v>4344.21</v>
          </cell>
          <cell r="K7413">
            <v>88.31</v>
          </cell>
          <cell r="O7413">
            <v>635.12</v>
          </cell>
          <cell r="U7413">
            <v>41944</v>
          </cell>
        </row>
        <row r="7414">
          <cell r="C7414">
            <v>2</v>
          </cell>
          <cell r="F7414">
            <v>11030.04</v>
          </cell>
          <cell r="K7414">
            <v>321.01</v>
          </cell>
          <cell r="O7414">
            <v>2301.48</v>
          </cell>
          <cell r="U7414">
            <v>41944</v>
          </cell>
        </row>
        <row r="7415">
          <cell r="C7415">
            <v>4</v>
          </cell>
          <cell r="F7415">
            <v>1092.6500000000001</v>
          </cell>
          <cell r="K7415">
            <v>35.19</v>
          </cell>
          <cell r="O7415">
            <v>253.96</v>
          </cell>
          <cell r="U7415">
            <v>41944</v>
          </cell>
        </row>
        <row r="7416">
          <cell r="C7416">
            <v>15</v>
          </cell>
          <cell r="F7416">
            <v>63.96</v>
          </cell>
          <cell r="K7416">
            <v>0.48</v>
          </cell>
          <cell r="O7416">
            <v>3.39</v>
          </cell>
          <cell r="U7416">
            <v>41944</v>
          </cell>
        </row>
        <row r="7417">
          <cell r="C7417">
            <v>16</v>
          </cell>
          <cell r="F7417">
            <v>1995.34</v>
          </cell>
          <cell r="K7417">
            <v>49.17</v>
          </cell>
          <cell r="O7417">
            <v>352.93</v>
          </cell>
          <cell r="U7417">
            <v>41944</v>
          </cell>
        </row>
        <row r="7418">
          <cell r="C7418">
            <v>17</v>
          </cell>
          <cell r="F7418">
            <v>15.8</v>
          </cell>
          <cell r="K7418">
            <v>0.32</v>
          </cell>
          <cell r="O7418">
            <v>2.2599999999999998</v>
          </cell>
          <cell r="U7418">
            <v>41944</v>
          </cell>
        </row>
        <row r="7419">
          <cell r="C7419">
            <v>18</v>
          </cell>
          <cell r="F7419">
            <v>21.47</v>
          </cell>
          <cell r="K7419">
            <v>0.54</v>
          </cell>
          <cell r="O7419">
            <v>3.9</v>
          </cell>
          <cell r="U7419">
            <v>41944</v>
          </cell>
        </row>
        <row r="7420">
          <cell r="C7420">
            <v>0</v>
          </cell>
          <cell r="F7420">
            <v>-93.19</v>
          </cell>
          <cell r="K7420">
            <v>0</v>
          </cell>
          <cell r="O7420">
            <v>0</v>
          </cell>
          <cell r="U7420">
            <v>41944</v>
          </cell>
        </row>
        <row r="7421">
          <cell r="C7421">
            <v>2</v>
          </cell>
          <cell r="F7421">
            <v>0</v>
          </cell>
          <cell r="K7421">
            <v>0</v>
          </cell>
          <cell r="O7421">
            <v>0</v>
          </cell>
          <cell r="U7421">
            <v>41944</v>
          </cell>
        </row>
        <row r="7422">
          <cell r="C7422">
            <v>1</v>
          </cell>
          <cell r="F7422">
            <v>110.16</v>
          </cell>
          <cell r="K7422">
            <v>2.16</v>
          </cell>
          <cell r="O7422">
            <v>15.6</v>
          </cell>
          <cell r="U7422">
            <v>41944</v>
          </cell>
        </row>
        <row r="7423">
          <cell r="C7423">
            <v>2</v>
          </cell>
          <cell r="F7423">
            <v>253.39</v>
          </cell>
          <cell r="K7423">
            <v>4.6399999999999997</v>
          </cell>
          <cell r="O7423">
            <v>33.450000000000003</v>
          </cell>
          <cell r="U7423">
            <v>41944</v>
          </cell>
        </row>
        <row r="7424">
          <cell r="C7424">
            <v>0</v>
          </cell>
          <cell r="F7424">
            <v>-144341.35999999999</v>
          </cell>
          <cell r="K7424">
            <v>-8739.9</v>
          </cell>
          <cell r="O7424">
            <v>-40530.22</v>
          </cell>
          <cell r="U7424">
            <v>41944</v>
          </cell>
        </row>
        <row r="7425">
          <cell r="C7425">
            <v>1</v>
          </cell>
          <cell r="F7425">
            <v>-659.76</v>
          </cell>
          <cell r="K7425">
            <v>-48.92</v>
          </cell>
          <cell r="O7425">
            <v>-182.73</v>
          </cell>
          <cell r="U7425">
            <v>41944</v>
          </cell>
        </row>
        <row r="7426">
          <cell r="C7426">
            <v>60</v>
          </cell>
          <cell r="F7426">
            <v>-11.24</v>
          </cell>
          <cell r="K7426">
            <v>0</v>
          </cell>
          <cell r="O7426">
            <v>-3.68</v>
          </cell>
          <cell r="U7426">
            <v>41944</v>
          </cell>
        </row>
        <row r="7427">
          <cell r="C7427">
            <v>70</v>
          </cell>
          <cell r="F7427">
            <v>-660</v>
          </cell>
          <cell r="K7427">
            <v>0</v>
          </cell>
          <cell r="O7427">
            <v>0</v>
          </cell>
          <cell r="U7427">
            <v>41944</v>
          </cell>
        </row>
        <row r="7428">
          <cell r="C7428">
            <v>0</v>
          </cell>
          <cell r="F7428">
            <v>1719.79</v>
          </cell>
          <cell r="K7428">
            <v>0</v>
          </cell>
          <cell r="O7428">
            <v>482.94</v>
          </cell>
          <cell r="U7428">
            <v>41944</v>
          </cell>
        </row>
        <row r="7429">
          <cell r="C7429">
            <v>2</v>
          </cell>
          <cell r="F7429">
            <v>346.41</v>
          </cell>
          <cell r="K7429">
            <v>0</v>
          </cell>
          <cell r="O7429">
            <v>102.28</v>
          </cell>
          <cell r="U7429">
            <v>41944</v>
          </cell>
        </row>
        <row r="7430">
          <cell r="C7430">
            <v>0</v>
          </cell>
          <cell r="F7430">
            <v>8411745.5800000001</v>
          </cell>
          <cell r="K7430">
            <v>358012.37</v>
          </cell>
          <cell r="O7430">
            <v>2563333.87</v>
          </cell>
          <cell r="U7430">
            <v>41944</v>
          </cell>
        </row>
        <row r="7431">
          <cell r="C7431">
            <v>1</v>
          </cell>
          <cell r="F7431">
            <v>101844.48</v>
          </cell>
          <cell r="K7431">
            <v>4211.08</v>
          </cell>
          <cell r="O7431">
            <v>30280.2</v>
          </cell>
          <cell r="U7431">
            <v>41944</v>
          </cell>
        </row>
        <row r="7432">
          <cell r="C7432">
            <v>16</v>
          </cell>
          <cell r="F7432">
            <v>72.900000000000006</v>
          </cell>
          <cell r="K7432">
            <v>2.89</v>
          </cell>
          <cell r="O7432">
            <v>20.85</v>
          </cell>
          <cell r="U7432">
            <v>41944</v>
          </cell>
        </row>
        <row r="7433">
          <cell r="C7433">
            <v>60</v>
          </cell>
          <cell r="F7433">
            <v>89.11</v>
          </cell>
          <cell r="K7433">
            <v>3.84</v>
          </cell>
          <cell r="O7433">
            <v>27.66</v>
          </cell>
          <cell r="U7433">
            <v>41944</v>
          </cell>
        </row>
        <row r="7434">
          <cell r="C7434">
            <v>15</v>
          </cell>
          <cell r="F7434">
            <v>46.43</v>
          </cell>
          <cell r="K7434">
            <v>4.12</v>
          </cell>
          <cell r="O7434">
            <v>29.75</v>
          </cell>
          <cell r="U7434">
            <v>41944</v>
          </cell>
        </row>
        <row r="7435">
          <cell r="C7435">
            <v>15</v>
          </cell>
          <cell r="F7435">
            <v>5.26</v>
          </cell>
          <cell r="K7435">
            <v>0.16</v>
          </cell>
          <cell r="O7435">
            <v>1.1299999999999999</v>
          </cell>
          <cell r="U7435">
            <v>41944</v>
          </cell>
        </row>
        <row r="7436">
          <cell r="C7436">
            <v>15</v>
          </cell>
          <cell r="F7436">
            <v>300.60000000000002</v>
          </cell>
          <cell r="K7436">
            <v>26.71</v>
          </cell>
          <cell r="O7436">
            <v>192.51</v>
          </cell>
          <cell r="U7436">
            <v>41944</v>
          </cell>
        </row>
        <row r="7437">
          <cell r="C7437">
            <v>2</v>
          </cell>
          <cell r="F7437">
            <v>2535.88</v>
          </cell>
          <cell r="K7437">
            <v>66.64</v>
          </cell>
          <cell r="O7437">
            <v>480.35</v>
          </cell>
          <cell r="U7437">
            <v>41944</v>
          </cell>
        </row>
        <row r="7438">
          <cell r="C7438">
            <v>15</v>
          </cell>
          <cell r="F7438">
            <v>13985.15</v>
          </cell>
          <cell r="K7438">
            <v>402.11</v>
          </cell>
          <cell r="O7438">
            <v>2898.53</v>
          </cell>
          <cell r="U7438">
            <v>41944</v>
          </cell>
        </row>
        <row r="7439">
          <cell r="C7439">
            <v>15</v>
          </cell>
          <cell r="F7439">
            <v>1789.16</v>
          </cell>
          <cell r="K7439">
            <v>32.75</v>
          </cell>
          <cell r="O7439">
            <v>235.89</v>
          </cell>
          <cell r="U7439">
            <v>41944</v>
          </cell>
        </row>
        <row r="7440">
          <cell r="C7440">
            <v>15</v>
          </cell>
          <cell r="F7440">
            <v>372.87</v>
          </cell>
          <cell r="K7440">
            <v>10.53</v>
          </cell>
          <cell r="O7440">
            <v>75.73</v>
          </cell>
          <cell r="U7440">
            <v>41944</v>
          </cell>
        </row>
        <row r="7441">
          <cell r="C7441">
            <v>2</v>
          </cell>
          <cell r="F7441">
            <v>20.23</v>
          </cell>
          <cell r="K7441">
            <v>0.62</v>
          </cell>
          <cell r="O7441">
            <v>4.4800000000000004</v>
          </cell>
          <cell r="U7441">
            <v>41944</v>
          </cell>
        </row>
        <row r="7442">
          <cell r="C7442">
            <v>15</v>
          </cell>
          <cell r="F7442">
            <v>2249.63</v>
          </cell>
          <cell r="K7442">
            <v>53.53</v>
          </cell>
          <cell r="O7442">
            <v>385.23</v>
          </cell>
          <cell r="U7442">
            <v>41944</v>
          </cell>
        </row>
        <row r="7443">
          <cell r="C7443">
            <v>2</v>
          </cell>
          <cell r="F7443">
            <v>47.57</v>
          </cell>
          <cell r="K7443">
            <v>1.36</v>
          </cell>
          <cell r="O7443">
            <v>9.7100000000000009</v>
          </cell>
          <cell r="U7443">
            <v>41944</v>
          </cell>
        </row>
        <row r="7444">
          <cell r="C7444">
            <v>15</v>
          </cell>
          <cell r="F7444">
            <v>81886.490000000005</v>
          </cell>
          <cell r="K7444">
            <v>2752.33</v>
          </cell>
          <cell r="O7444">
            <v>19834.8</v>
          </cell>
          <cell r="U7444">
            <v>41944</v>
          </cell>
        </row>
        <row r="7445">
          <cell r="C7445">
            <v>2</v>
          </cell>
          <cell r="F7445">
            <v>1424.34</v>
          </cell>
          <cell r="K7445">
            <v>12.78</v>
          </cell>
          <cell r="O7445">
            <v>92.12</v>
          </cell>
          <cell r="U7445">
            <v>41944</v>
          </cell>
        </row>
        <row r="7446">
          <cell r="C7446">
            <v>15</v>
          </cell>
          <cell r="F7446">
            <v>7350.34</v>
          </cell>
          <cell r="K7446">
            <v>94.56</v>
          </cell>
          <cell r="O7446">
            <v>681.55</v>
          </cell>
          <cell r="U7446">
            <v>41944</v>
          </cell>
        </row>
        <row r="7447">
          <cell r="C7447">
            <v>15</v>
          </cell>
          <cell r="F7447">
            <v>34</v>
          </cell>
          <cell r="K7447">
            <v>0.56000000000000005</v>
          </cell>
          <cell r="O7447">
            <v>4.01</v>
          </cell>
          <cell r="U7447">
            <v>41944</v>
          </cell>
        </row>
        <row r="7448">
          <cell r="C7448">
            <v>2</v>
          </cell>
          <cell r="F7448">
            <v>1988.23</v>
          </cell>
          <cell r="K7448">
            <v>21.54</v>
          </cell>
          <cell r="O7448">
            <v>155.24</v>
          </cell>
          <cell r="U7448">
            <v>41944</v>
          </cell>
        </row>
        <row r="7449">
          <cell r="C7449">
            <v>15</v>
          </cell>
          <cell r="F7449">
            <v>8356.58</v>
          </cell>
          <cell r="K7449">
            <v>156.56</v>
          </cell>
          <cell r="O7449">
            <v>1128.4000000000001</v>
          </cell>
          <cell r="U7449">
            <v>41944</v>
          </cell>
        </row>
        <row r="7450">
          <cell r="C7450">
            <v>15</v>
          </cell>
          <cell r="F7450">
            <v>3676.99</v>
          </cell>
          <cell r="K7450">
            <v>100.15</v>
          </cell>
          <cell r="O7450">
            <v>721.7</v>
          </cell>
          <cell r="U7450">
            <v>41944</v>
          </cell>
        </row>
        <row r="7451">
          <cell r="C7451">
            <v>15</v>
          </cell>
          <cell r="F7451">
            <v>99.72</v>
          </cell>
          <cell r="K7451">
            <v>7.14</v>
          </cell>
          <cell r="O7451">
            <v>51.48</v>
          </cell>
          <cell r="U7451">
            <v>41944</v>
          </cell>
        </row>
        <row r="7452">
          <cell r="C7452">
            <v>0</v>
          </cell>
          <cell r="F7452">
            <v>86.4</v>
          </cell>
          <cell r="K7452">
            <v>3.32</v>
          </cell>
          <cell r="O7452">
            <v>22.41</v>
          </cell>
          <cell r="U7452">
            <v>41944</v>
          </cell>
        </row>
        <row r="7453">
          <cell r="C7453">
            <v>2</v>
          </cell>
          <cell r="F7453">
            <v>244.56</v>
          </cell>
          <cell r="K7453">
            <v>13.59</v>
          </cell>
          <cell r="O7453">
            <v>92.36</v>
          </cell>
          <cell r="U7453">
            <v>41944</v>
          </cell>
        </row>
        <row r="7454">
          <cell r="C7454">
            <v>16</v>
          </cell>
          <cell r="F7454">
            <v>10.15</v>
          </cell>
          <cell r="K7454">
            <v>0.62</v>
          </cell>
          <cell r="O7454">
            <v>4.45</v>
          </cell>
          <cell r="U7454">
            <v>41944</v>
          </cell>
        </row>
        <row r="7455">
          <cell r="C7455">
            <v>0</v>
          </cell>
          <cell r="F7455">
            <v>-1.97</v>
          </cell>
          <cell r="K7455">
            <v>-0.28999999999999998</v>
          </cell>
          <cell r="O7455">
            <v>-1.18</v>
          </cell>
          <cell r="U7455">
            <v>41944</v>
          </cell>
        </row>
        <row r="7456">
          <cell r="C7456">
            <v>2</v>
          </cell>
          <cell r="F7456">
            <v>20.9</v>
          </cell>
          <cell r="K7456">
            <v>0.48</v>
          </cell>
          <cell r="O7456">
            <v>3.43</v>
          </cell>
          <cell r="U7456">
            <v>41944</v>
          </cell>
        </row>
        <row r="7457">
          <cell r="C7457">
            <v>16</v>
          </cell>
          <cell r="F7457">
            <v>4003.99</v>
          </cell>
          <cell r="K7457">
            <v>138.16</v>
          </cell>
          <cell r="O7457">
            <v>995.74</v>
          </cell>
          <cell r="U7457">
            <v>41944</v>
          </cell>
        </row>
        <row r="7458">
          <cell r="C7458">
            <v>0</v>
          </cell>
          <cell r="F7458">
            <v>36.200000000000003</v>
          </cell>
          <cell r="K7458">
            <v>1.23</v>
          </cell>
          <cell r="O7458">
            <v>9.01</v>
          </cell>
          <cell r="U7458">
            <v>41944</v>
          </cell>
        </row>
        <row r="7459">
          <cell r="C7459">
            <v>2</v>
          </cell>
          <cell r="F7459">
            <v>23.75</v>
          </cell>
          <cell r="K7459">
            <v>0.7</v>
          </cell>
          <cell r="O7459">
            <v>5.14</v>
          </cell>
          <cell r="U7459">
            <v>41944</v>
          </cell>
        </row>
        <row r="7460">
          <cell r="C7460">
            <v>15</v>
          </cell>
          <cell r="F7460">
            <v>38.85</v>
          </cell>
          <cell r="K7460">
            <v>1.8</v>
          </cell>
          <cell r="O7460">
            <v>13.02</v>
          </cell>
          <cell r="U7460">
            <v>41944</v>
          </cell>
        </row>
        <row r="7461">
          <cell r="C7461">
            <v>15</v>
          </cell>
          <cell r="F7461">
            <v>55.93</v>
          </cell>
          <cell r="K7461">
            <v>1.86</v>
          </cell>
          <cell r="O7461">
            <v>13.63</v>
          </cell>
          <cell r="U7461">
            <v>41944</v>
          </cell>
        </row>
        <row r="7462">
          <cell r="C7462">
            <v>0</v>
          </cell>
          <cell r="F7462">
            <v>21.14</v>
          </cell>
          <cell r="K7462">
            <v>0.67</v>
          </cell>
          <cell r="O7462">
            <v>4.92</v>
          </cell>
          <cell r="U7462">
            <v>41944</v>
          </cell>
        </row>
        <row r="7463">
          <cell r="C7463">
            <v>2</v>
          </cell>
          <cell r="F7463">
            <v>32.590000000000003</v>
          </cell>
          <cell r="K7463">
            <v>1.37</v>
          </cell>
          <cell r="O7463">
            <v>9.9499999999999993</v>
          </cell>
          <cell r="U7463">
            <v>41944</v>
          </cell>
        </row>
        <row r="7464">
          <cell r="C7464">
            <v>15</v>
          </cell>
          <cell r="F7464">
            <v>11.4</v>
          </cell>
          <cell r="K7464">
            <v>0.4</v>
          </cell>
          <cell r="O7464">
            <v>2.94</v>
          </cell>
          <cell r="U7464">
            <v>41944</v>
          </cell>
        </row>
        <row r="7465">
          <cell r="C7465">
            <v>16</v>
          </cell>
          <cell r="F7465">
            <v>12.3</v>
          </cell>
          <cell r="K7465">
            <v>0.48</v>
          </cell>
          <cell r="O7465">
            <v>3.52</v>
          </cell>
          <cell r="U7465">
            <v>41944</v>
          </cell>
        </row>
        <row r="7466">
          <cell r="C7466">
            <v>2</v>
          </cell>
          <cell r="F7466">
            <v>10.55</v>
          </cell>
          <cell r="K7466">
            <v>0.62</v>
          </cell>
          <cell r="O7466">
            <v>4.45</v>
          </cell>
          <cell r="U7466">
            <v>41944</v>
          </cell>
        </row>
        <row r="7467">
          <cell r="C7467">
            <v>15</v>
          </cell>
          <cell r="F7467">
            <v>60.92</v>
          </cell>
          <cell r="K7467">
            <v>2.17</v>
          </cell>
          <cell r="O7467">
            <v>15.77</v>
          </cell>
          <cell r="U7467">
            <v>41944</v>
          </cell>
        </row>
        <row r="7468">
          <cell r="C7468">
            <v>15</v>
          </cell>
          <cell r="F7468">
            <v>2426.4899999999998</v>
          </cell>
          <cell r="K7468">
            <v>207.73</v>
          </cell>
          <cell r="O7468">
            <v>1531.95</v>
          </cell>
          <cell r="U7468">
            <v>41944</v>
          </cell>
        </row>
        <row r="7469">
          <cell r="C7469">
            <v>2</v>
          </cell>
          <cell r="F7469">
            <v>1.1399999999999999</v>
          </cell>
          <cell r="K7469">
            <v>0.06</v>
          </cell>
          <cell r="O7469">
            <v>0.5</v>
          </cell>
          <cell r="U7469">
            <v>41944</v>
          </cell>
        </row>
        <row r="7470">
          <cell r="C7470">
            <v>15</v>
          </cell>
          <cell r="F7470">
            <v>4086.83</v>
          </cell>
          <cell r="K7470">
            <v>239.25</v>
          </cell>
          <cell r="O7470">
            <v>1734.36</v>
          </cell>
          <cell r="U7470">
            <v>41944</v>
          </cell>
        </row>
        <row r="7471">
          <cell r="C7471">
            <v>62</v>
          </cell>
          <cell r="F7471">
            <v>24890.18</v>
          </cell>
          <cell r="K7471">
            <v>458.85</v>
          </cell>
          <cell r="O7471">
            <v>13564.71</v>
          </cell>
          <cell r="U7471">
            <v>41944</v>
          </cell>
        </row>
        <row r="7472">
          <cell r="C7472">
            <v>64</v>
          </cell>
          <cell r="F7472">
            <v>405460.49</v>
          </cell>
          <cell r="K7472">
            <v>17699.759999999998</v>
          </cell>
          <cell r="O7472">
            <v>222259</v>
          </cell>
          <cell r="U7472">
            <v>41944</v>
          </cell>
        </row>
        <row r="7473">
          <cell r="C7473">
            <v>66</v>
          </cell>
          <cell r="F7473">
            <v>33832.04</v>
          </cell>
          <cell r="K7473">
            <v>0</v>
          </cell>
          <cell r="O7473">
            <v>18041.05</v>
          </cell>
          <cell r="U7473">
            <v>41944</v>
          </cell>
        </row>
        <row r="7474">
          <cell r="C7474">
            <v>64</v>
          </cell>
          <cell r="F7474">
            <v>50250.54</v>
          </cell>
          <cell r="K7474">
            <v>3089.39</v>
          </cell>
          <cell r="O7474">
            <v>22265.37</v>
          </cell>
          <cell r="U7474">
            <v>41944</v>
          </cell>
        </row>
        <row r="7475">
          <cell r="C7475">
            <v>62</v>
          </cell>
          <cell r="F7475">
            <v>50015.09</v>
          </cell>
          <cell r="K7475">
            <v>908.05</v>
          </cell>
          <cell r="O7475">
            <v>9554.98</v>
          </cell>
          <cell r="U7475">
            <v>41944</v>
          </cell>
        </row>
        <row r="7476">
          <cell r="C7476">
            <v>64</v>
          </cell>
          <cell r="F7476">
            <v>288373.55</v>
          </cell>
          <cell r="K7476">
            <v>6139.55</v>
          </cell>
          <cell r="O7476">
            <v>93220.95</v>
          </cell>
          <cell r="U7476">
            <v>41944</v>
          </cell>
        </row>
        <row r="7477">
          <cell r="C7477">
            <v>66</v>
          </cell>
          <cell r="F7477">
            <v>18257.84</v>
          </cell>
          <cell r="K7477">
            <v>0</v>
          </cell>
          <cell r="O7477">
            <v>5167.3100000000004</v>
          </cell>
          <cell r="U7477">
            <v>41944</v>
          </cell>
        </row>
        <row r="7478">
          <cell r="C7478">
            <v>64</v>
          </cell>
          <cell r="F7478">
            <v>83944.68</v>
          </cell>
          <cell r="K7478">
            <v>0</v>
          </cell>
          <cell r="O7478">
            <v>46031.48</v>
          </cell>
          <cell r="U7478">
            <v>41944</v>
          </cell>
        </row>
        <row r="7479">
          <cell r="C7479">
            <v>66</v>
          </cell>
          <cell r="F7479">
            <v>65015.17</v>
          </cell>
          <cell r="K7479">
            <v>697.91</v>
          </cell>
          <cell r="O7479">
            <v>35555.54</v>
          </cell>
          <cell r="U7479">
            <v>41944</v>
          </cell>
        </row>
        <row r="7480">
          <cell r="C7480">
            <v>64</v>
          </cell>
          <cell r="F7480">
            <v>52137.54</v>
          </cell>
          <cell r="K7480">
            <v>2766.49</v>
          </cell>
          <cell r="O7480">
            <v>19938.169999999998</v>
          </cell>
          <cell r="U7480">
            <v>41944</v>
          </cell>
        </row>
        <row r="7481">
          <cell r="C7481">
            <v>64</v>
          </cell>
          <cell r="F7481">
            <v>66575.62</v>
          </cell>
          <cell r="K7481">
            <v>0</v>
          </cell>
          <cell r="O7481">
            <v>17038.59</v>
          </cell>
          <cell r="U7481">
            <v>41944</v>
          </cell>
        </row>
        <row r="7482">
          <cell r="C7482">
            <v>66</v>
          </cell>
          <cell r="F7482">
            <v>45326.97</v>
          </cell>
          <cell r="K7482">
            <v>223.7</v>
          </cell>
          <cell r="O7482">
            <v>12243.9</v>
          </cell>
          <cell r="U7482">
            <v>41944</v>
          </cell>
        </row>
        <row r="7483">
          <cell r="C7483">
            <v>64</v>
          </cell>
          <cell r="F7483">
            <v>9265.7099999999991</v>
          </cell>
          <cell r="K7483">
            <v>0</v>
          </cell>
          <cell r="O7483">
            <v>5790.22</v>
          </cell>
          <cell r="U7483">
            <v>41944</v>
          </cell>
        </row>
        <row r="7484">
          <cell r="C7484">
            <v>64</v>
          </cell>
          <cell r="F7484">
            <v>17631.09</v>
          </cell>
          <cell r="K7484">
            <v>0</v>
          </cell>
          <cell r="O7484">
            <v>12643.89</v>
          </cell>
          <cell r="U7484">
            <v>41944</v>
          </cell>
        </row>
        <row r="7485">
          <cell r="C7485">
            <v>15</v>
          </cell>
          <cell r="F7485">
            <v>63.34</v>
          </cell>
          <cell r="K7485">
            <v>5.63</v>
          </cell>
          <cell r="O7485">
            <v>40.57</v>
          </cell>
          <cell r="U7485">
            <v>41944</v>
          </cell>
        </row>
        <row r="7486">
          <cell r="C7486">
            <v>0</v>
          </cell>
          <cell r="F7486">
            <v>95.13</v>
          </cell>
          <cell r="K7486">
            <v>8.35</v>
          </cell>
          <cell r="O7486">
            <v>61.07</v>
          </cell>
          <cell r="U7486">
            <v>41944</v>
          </cell>
        </row>
        <row r="7487">
          <cell r="C7487">
            <v>2</v>
          </cell>
          <cell r="F7487">
            <v>388.3</v>
          </cell>
          <cell r="K7487">
            <v>34.42</v>
          </cell>
          <cell r="O7487">
            <v>248.79</v>
          </cell>
          <cell r="U7487">
            <v>41944</v>
          </cell>
        </row>
        <row r="7488">
          <cell r="C7488">
            <v>4</v>
          </cell>
          <cell r="F7488">
            <v>91.12</v>
          </cell>
          <cell r="K7488">
            <v>8.98</v>
          </cell>
          <cell r="O7488">
            <v>57.74</v>
          </cell>
          <cell r="U7488">
            <v>41944</v>
          </cell>
        </row>
        <row r="7489">
          <cell r="C7489">
            <v>15</v>
          </cell>
          <cell r="F7489">
            <v>96.22</v>
          </cell>
          <cell r="K7489">
            <v>8.5399999999999991</v>
          </cell>
          <cell r="O7489">
            <v>61.62</v>
          </cell>
          <cell r="U7489">
            <v>41944</v>
          </cell>
        </row>
        <row r="7490">
          <cell r="C7490">
            <v>16</v>
          </cell>
          <cell r="F7490">
            <v>34.17</v>
          </cell>
          <cell r="K7490">
            <v>3.03</v>
          </cell>
          <cell r="O7490">
            <v>21.9</v>
          </cell>
          <cell r="U7490">
            <v>41944</v>
          </cell>
        </row>
        <row r="7491">
          <cell r="C7491">
            <v>2</v>
          </cell>
          <cell r="F7491">
            <v>120.66</v>
          </cell>
          <cell r="K7491">
            <v>10.71</v>
          </cell>
          <cell r="O7491">
            <v>77.31</v>
          </cell>
          <cell r="U7491">
            <v>41944</v>
          </cell>
        </row>
        <row r="7492">
          <cell r="C7492">
            <v>15</v>
          </cell>
          <cell r="F7492">
            <v>1708.59</v>
          </cell>
          <cell r="K7492">
            <v>151.84</v>
          </cell>
          <cell r="O7492">
            <v>1094.29</v>
          </cell>
          <cell r="U7492">
            <v>41944</v>
          </cell>
        </row>
        <row r="7493">
          <cell r="C7493">
            <v>16</v>
          </cell>
          <cell r="F7493">
            <v>1038.1400000000001</v>
          </cell>
          <cell r="K7493">
            <v>0</v>
          </cell>
          <cell r="O7493">
            <v>535.04</v>
          </cell>
          <cell r="U7493">
            <v>41944</v>
          </cell>
        </row>
        <row r="7494">
          <cell r="C7494">
            <v>68</v>
          </cell>
          <cell r="F7494">
            <v>11067.62</v>
          </cell>
          <cell r="K7494">
            <v>168.05</v>
          </cell>
          <cell r="O7494">
            <v>4024.21</v>
          </cell>
          <cell r="U7494">
            <v>41974</v>
          </cell>
        </row>
        <row r="7495">
          <cell r="C7495">
            <v>62</v>
          </cell>
          <cell r="F7495">
            <v>41367.22</v>
          </cell>
          <cell r="K7495">
            <v>695.61</v>
          </cell>
          <cell r="O7495">
            <v>16657.080000000002</v>
          </cell>
          <cell r="U7495">
            <v>41974</v>
          </cell>
        </row>
        <row r="7496">
          <cell r="C7496">
            <v>64</v>
          </cell>
          <cell r="F7496">
            <v>19836.5</v>
          </cell>
          <cell r="K7496">
            <v>288.7</v>
          </cell>
          <cell r="O7496">
            <v>6913.38</v>
          </cell>
          <cell r="U7496">
            <v>41974</v>
          </cell>
        </row>
        <row r="7497">
          <cell r="C7497">
            <v>66</v>
          </cell>
          <cell r="F7497">
            <v>30789.24</v>
          </cell>
          <cell r="K7497">
            <v>480.71</v>
          </cell>
          <cell r="O7497">
            <v>11511.27</v>
          </cell>
          <cell r="U7497">
            <v>41974</v>
          </cell>
        </row>
        <row r="7498">
          <cell r="C7498">
            <v>62</v>
          </cell>
          <cell r="F7498">
            <v>1197.4100000000001</v>
          </cell>
          <cell r="K7498">
            <v>12.89</v>
          </cell>
          <cell r="O7498">
            <v>308.66000000000003</v>
          </cell>
          <cell r="U7498">
            <v>41974</v>
          </cell>
        </row>
        <row r="7499">
          <cell r="C7499">
            <v>67</v>
          </cell>
          <cell r="F7499">
            <v>13409.12</v>
          </cell>
          <cell r="K7499">
            <v>215.11</v>
          </cell>
          <cell r="O7499">
            <v>5151.1099999999997</v>
          </cell>
          <cell r="U7499">
            <v>41974</v>
          </cell>
        </row>
        <row r="7500">
          <cell r="C7500">
            <v>62</v>
          </cell>
          <cell r="F7500">
            <v>1229.54</v>
          </cell>
          <cell r="K7500">
            <v>13.53</v>
          </cell>
          <cell r="O7500">
            <v>324.04000000000002</v>
          </cell>
          <cell r="U7500">
            <v>41974</v>
          </cell>
        </row>
        <row r="7501">
          <cell r="C7501">
            <v>64</v>
          </cell>
          <cell r="F7501">
            <v>3835.57</v>
          </cell>
          <cell r="K7501">
            <v>61.92</v>
          </cell>
          <cell r="O7501">
            <v>1482.72</v>
          </cell>
          <cell r="U7501">
            <v>41974</v>
          </cell>
        </row>
        <row r="7502">
          <cell r="C7502">
            <v>1</v>
          </cell>
          <cell r="F7502">
            <v>26625.19</v>
          </cell>
          <cell r="K7502">
            <v>348.75</v>
          </cell>
          <cell r="O7502">
            <v>8314.52</v>
          </cell>
          <cell r="U7502">
            <v>41974</v>
          </cell>
        </row>
        <row r="7503">
          <cell r="C7503">
            <v>2</v>
          </cell>
          <cell r="F7503">
            <v>5103416.58</v>
          </cell>
          <cell r="K7503">
            <v>68065.990000000005</v>
          </cell>
          <cell r="O7503">
            <v>1617928.45</v>
          </cell>
          <cell r="U7503">
            <v>41974</v>
          </cell>
        </row>
        <row r="7504">
          <cell r="C7504">
            <v>4</v>
          </cell>
          <cell r="F7504">
            <v>297243.73</v>
          </cell>
          <cell r="K7504">
            <v>3951.78</v>
          </cell>
          <cell r="O7504">
            <v>94348.12</v>
          </cell>
          <cell r="U7504">
            <v>41974</v>
          </cell>
        </row>
        <row r="7505">
          <cell r="C7505">
            <v>15</v>
          </cell>
          <cell r="F7505">
            <v>13360.48</v>
          </cell>
          <cell r="K7505">
            <v>201.14</v>
          </cell>
          <cell r="O7505">
            <v>4515.57</v>
          </cell>
          <cell r="U7505">
            <v>41974</v>
          </cell>
        </row>
        <row r="7506">
          <cell r="C7506">
            <v>16</v>
          </cell>
          <cell r="F7506">
            <v>426340.9</v>
          </cell>
          <cell r="K7506">
            <v>4831.3500000000004</v>
          </cell>
          <cell r="O7506">
            <v>134416.29</v>
          </cell>
          <cell r="U7506">
            <v>41974</v>
          </cell>
        </row>
        <row r="7507">
          <cell r="C7507">
            <v>17</v>
          </cell>
          <cell r="F7507">
            <v>76.010000000000005</v>
          </cell>
          <cell r="K7507">
            <v>0.5</v>
          </cell>
          <cell r="O7507">
            <v>12.06</v>
          </cell>
          <cell r="U7507">
            <v>41974</v>
          </cell>
        </row>
        <row r="7508">
          <cell r="C7508">
            <v>18</v>
          </cell>
          <cell r="F7508">
            <v>34227.86</v>
          </cell>
          <cell r="K7508">
            <v>455.27</v>
          </cell>
          <cell r="O7508">
            <v>10901.43</v>
          </cell>
          <cell r="U7508">
            <v>41974</v>
          </cell>
        </row>
        <row r="7509">
          <cell r="C7509">
            <v>62</v>
          </cell>
          <cell r="F7509">
            <v>1086867.98</v>
          </cell>
          <cell r="K7509">
            <v>16653.53</v>
          </cell>
          <cell r="O7509">
            <v>398737.83</v>
          </cell>
          <cell r="U7509">
            <v>41974</v>
          </cell>
        </row>
        <row r="7510">
          <cell r="C7510">
            <v>64</v>
          </cell>
          <cell r="F7510">
            <v>218546.48</v>
          </cell>
          <cell r="K7510">
            <v>3146.19</v>
          </cell>
          <cell r="O7510">
            <v>75338.259999999995</v>
          </cell>
          <cell r="U7510">
            <v>41974</v>
          </cell>
        </row>
        <row r="7511">
          <cell r="C7511">
            <v>66</v>
          </cell>
          <cell r="F7511">
            <v>349572.43</v>
          </cell>
          <cell r="K7511">
            <v>4487.72</v>
          </cell>
          <cell r="O7511">
            <v>107462.63</v>
          </cell>
          <cell r="U7511">
            <v>41974</v>
          </cell>
        </row>
        <row r="7512">
          <cell r="C7512">
            <v>68</v>
          </cell>
          <cell r="F7512">
            <v>11528.87</v>
          </cell>
          <cell r="K7512">
            <v>211.8</v>
          </cell>
          <cell r="O7512">
            <v>5071.71</v>
          </cell>
          <cell r="U7512">
            <v>41974</v>
          </cell>
        </row>
        <row r="7513">
          <cell r="C7513">
            <v>1</v>
          </cell>
          <cell r="F7513">
            <v>78.58</v>
          </cell>
          <cell r="K7513">
            <v>0.35</v>
          </cell>
          <cell r="O7513">
            <v>8.27</v>
          </cell>
          <cell r="U7513">
            <v>41974</v>
          </cell>
        </row>
        <row r="7514">
          <cell r="C7514">
            <v>2</v>
          </cell>
          <cell r="F7514">
            <v>10950.66</v>
          </cell>
          <cell r="K7514">
            <v>41.61</v>
          </cell>
          <cell r="O7514">
            <v>1361.39</v>
          </cell>
          <cell r="U7514">
            <v>41974</v>
          </cell>
        </row>
        <row r="7515">
          <cell r="C7515">
            <v>4</v>
          </cell>
          <cell r="F7515">
            <v>1592.19</v>
          </cell>
          <cell r="K7515">
            <v>7.14</v>
          </cell>
          <cell r="O7515">
            <v>171.03</v>
          </cell>
          <cell r="U7515">
            <v>41974</v>
          </cell>
        </row>
        <row r="7516">
          <cell r="C7516">
            <v>16</v>
          </cell>
          <cell r="F7516">
            <v>11064.41</v>
          </cell>
          <cell r="K7516">
            <v>50.43</v>
          </cell>
          <cell r="O7516">
            <v>1207.56</v>
          </cell>
          <cell r="U7516">
            <v>41974</v>
          </cell>
        </row>
        <row r="7517">
          <cell r="C7517">
            <v>62</v>
          </cell>
          <cell r="F7517">
            <v>19.38</v>
          </cell>
          <cell r="K7517">
            <v>0.02</v>
          </cell>
          <cell r="O7517">
            <v>0.49</v>
          </cell>
          <cell r="U7517">
            <v>41974</v>
          </cell>
        </row>
        <row r="7518">
          <cell r="C7518">
            <v>4</v>
          </cell>
          <cell r="F7518">
            <v>6117</v>
          </cell>
          <cell r="K7518">
            <v>82.7</v>
          </cell>
          <cell r="O7518">
            <v>1980.35</v>
          </cell>
          <cell r="U7518">
            <v>41974</v>
          </cell>
        </row>
        <row r="7519">
          <cell r="C7519">
            <v>62</v>
          </cell>
          <cell r="F7519">
            <v>4941.12</v>
          </cell>
          <cell r="K7519">
            <v>74.22</v>
          </cell>
          <cell r="O7519">
            <v>1777.19</v>
          </cell>
          <cell r="U7519">
            <v>41974</v>
          </cell>
        </row>
        <row r="7520">
          <cell r="C7520">
            <v>66</v>
          </cell>
          <cell r="F7520">
            <v>7633.44</v>
          </cell>
          <cell r="K7520">
            <v>102</v>
          </cell>
          <cell r="O7520">
            <v>2442.58</v>
          </cell>
          <cell r="U7520">
            <v>41974</v>
          </cell>
        </row>
        <row r="7521">
          <cell r="C7521">
            <v>66</v>
          </cell>
          <cell r="F7521">
            <v>11286.54</v>
          </cell>
          <cell r="K7521">
            <v>186.75</v>
          </cell>
          <cell r="O7521">
            <v>4471.82</v>
          </cell>
          <cell r="U7521">
            <v>41974</v>
          </cell>
        </row>
        <row r="7522">
          <cell r="C7522">
            <v>2</v>
          </cell>
          <cell r="F7522">
            <v>145101.74</v>
          </cell>
          <cell r="K7522">
            <v>2146.2600000000002</v>
          </cell>
          <cell r="O7522">
            <v>51395.17</v>
          </cell>
          <cell r="U7522">
            <v>41974</v>
          </cell>
        </row>
        <row r="7523">
          <cell r="C7523">
            <v>4</v>
          </cell>
          <cell r="F7523">
            <v>6828.19</v>
          </cell>
          <cell r="K7523">
            <v>94.42</v>
          </cell>
          <cell r="O7523">
            <v>2260.98</v>
          </cell>
          <cell r="U7523">
            <v>41974</v>
          </cell>
        </row>
        <row r="7524">
          <cell r="C7524">
            <v>16</v>
          </cell>
          <cell r="F7524">
            <v>2238.19</v>
          </cell>
          <cell r="K7524">
            <v>26.93</v>
          </cell>
          <cell r="O7524">
            <v>644.91</v>
          </cell>
          <cell r="U7524">
            <v>41974</v>
          </cell>
        </row>
        <row r="7525">
          <cell r="C7525">
            <v>17</v>
          </cell>
          <cell r="F7525">
            <v>1992.98</v>
          </cell>
          <cell r="K7525">
            <v>20.55</v>
          </cell>
          <cell r="O7525">
            <v>492.19</v>
          </cell>
          <cell r="U7525">
            <v>41974</v>
          </cell>
        </row>
        <row r="7526">
          <cell r="C7526">
            <v>62</v>
          </cell>
          <cell r="F7526">
            <v>39021.11</v>
          </cell>
          <cell r="K7526">
            <v>556.20000000000005</v>
          </cell>
          <cell r="O7526">
            <v>13318.92</v>
          </cell>
          <cell r="U7526">
            <v>41974</v>
          </cell>
        </row>
        <row r="7527">
          <cell r="C7527">
            <v>64</v>
          </cell>
          <cell r="F7527">
            <v>23117.919999999998</v>
          </cell>
          <cell r="K7527">
            <v>398.54</v>
          </cell>
          <cell r="O7527">
            <v>9543.34</v>
          </cell>
          <cell r="U7527">
            <v>41974</v>
          </cell>
        </row>
        <row r="7528">
          <cell r="C7528">
            <v>66</v>
          </cell>
          <cell r="F7528">
            <v>6233.86</v>
          </cell>
          <cell r="K7528">
            <v>78.56</v>
          </cell>
          <cell r="O7528">
            <v>1881.15</v>
          </cell>
          <cell r="U7528">
            <v>41974</v>
          </cell>
        </row>
        <row r="7529">
          <cell r="C7529">
            <v>2</v>
          </cell>
          <cell r="F7529">
            <v>20</v>
          </cell>
          <cell r="K7529">
            <v>0</v>
          </cell>
          <cell r="O7529">
            <v>0</v>
          </cell>
          <cell r="U7529">
            <v>41974</v>
          </cell>
        </row>
        <row r="7530">
          <cell r="C7530">
            <v>62</v>
          </cell>
          <cell r="F7530">
            <v>87.97</v>
          </cell>
          <cell r="K7530">
            <v>0.32</v>
          </cell>
          <cell r="O7530">
            <v>7.66</v>
          </cell>
          <cell r="U7530">
            <v>41974</v>
          </cell>
        </row>
        <row r="7531">
          <cell r="C7531">
            <v>2</v>
          </cell>
          <cell r="F7531">
            <v>67492.52</v>
          </cell>
          <cell r="K7531">
            <v>728.75</v>
          </cell>
          <cell r="O7531">
            <v>17421.34</v>
          </cell>
          <cell r="U7531">
            <v>41974</v>
          </cell>
        </row>
        <row r="7532">
          <cell r="C7532">
            <v>62</v>
          </cell>
          <cell r="F7532">
            <v>4629.55</v>
          </cell>
          <cell r="K7532">
            <v>49.65</v>
          </cell>
          <cell r="O7532">
            <v>1188.95</v>
          </cell>
          <cell r="U7532">
            <v>41974</v>
          </cell>
        </row>
        <row r="7533">
          <cell r="C7533">
            <v>2</v>
          </cell>
          <cell r="F7533">
            <v>54.12</v>
          </cell>
          <cell r="K7533">
            <v>0.16</v>
          </cell>
          <cell r="O7533">
            <v>3.85</v>
          </cell>
          <cell r="U7533">
            <v>41974</v>
          </cell>
        </row>
        <row r="7534">
          <cell r="C7534">
            <v>2</v>
          </cell>
          <cell r="F7534">
            <v>57979.65</v>
          </cell>
          <cell r="K7534">
            <v>630.45000000000005</v>
          </cell>
          <cell r="O7534">
            <v>15747.55</v>
          </cell>
          <cell r="U7534">
            <v>41974</v>
          </cell>
        </row>
        <row r="7535">
          <cell r="C7535">
            <v>2</v>
          </cell>
          <cell r="F7535">
            <v>9673.09</v>
          </cell>
          <cell r="K7535">
            <v>97.01</v>
          </cell>
          <cell r="O7535">
            <v>1815.43</v>
          </cell>
          <cell r="U7535">
            <v>41974</v>
          </cell>
        </row>
        <row r="7536">
          <cell r="C7536">
            <v>62</v>
          </cell>
          <cell r="F7536">
            <v>1574.3</v>
          </cell>
          <cell r="K7536">
            <v>0</v>
          </cell>
          <cell r="O7536">
            <v>840.02</v>
          </cell>
          <cell r="U7536">
            <v>41974</v>
          </cell>
        </row>
        <row r="7537">
          <cell r="C7537">
            <v>64</v>
          </cell>
          <cell r="F7537">
            <v>-395.32</v>
          </cell>
          <cell r="K7537">
            <v>0</v>
          </cell>
          <cell r="O7537">
            <v>-480.49</v>
          </cell>
          <cell r="U7537">
            <v>41974</v>
          </cell>
        </row>
        <row r="7538">
          <cell r="C7538">
            <v>62</v>
          </cell>
          <cell r="F7538">
            <v>1476.41</v>
          </cell>
          <cell r="K7538">
            <v>0</v>
          </cell>
          <cell r="O7538">
            <v>0</v>
          </cell>
          <cell r="U7538">
            <v>41974</v>
          </cell>
        </row>
        <row r="7539">
          <cell r="C7539">
            <v>62</v>
          </cell>
          <cell r="F7539">
            <v>740529.38</v>
          </cell>
          <cell r="K7539">
            <v>0</v>
          </cell>
          <cell r="O7539">
            <v>495432.9</v>
          </cell>
          <cell r="U7539">
            <v>41974</v>
          </cell>
        </row>
        <row r="7540">
          <cell r="C7540">
            <v>64</v>
          </cell>
          <cell r="F7540">
            <v>762768.07</v>
          </cell>
          <cell r="K7540">
            <v>0</v>
          </cell>
          <cell r="O7540">
            <v>510575.19</v>
          </cell>
          <cell r="U7540">
            <v>41974</v>
          </cell>
        </row>
        <row r="7541">
          <cell r="C7541">
            <v>66</v>
          </cell>
          <cell r="F7541">
            <v>48047.06</v>
          </cell>
          <cell r="K7541">
            <v>0</v>
          </cell>
          <cell r="O7541">
            <v>32209.63</v>
          </cell>
          <cell r="U7541">
            <v>41974</v>
          </cell>
        </row>
        <row r="7542">
          <cell r="C7542">
            <v>64</v>
          </cell>
          <cell r="F7542">
            <v>71475.149999999994</v>
          </cell>
          <cell r="K7542">
            <v>1112.8399999999999</v>
          </cell>
          <cell r="O7542">
            <v>26647.95</v>
          </cell>
          <cell r="U7542">
            <v>41974</v>
          </cell>
        </row>
        <row r="7543">
          <cell r="C7543">
            <v>2</v>
          </cell>
          <cell r="F7543">
            <v>22015.16</v>
          </cell>
          <cell r="K7543">
            <v>356.76</v>
          </cell>
          <cell r="O7543">
            <v>8543.02</v>
          </cell>
          <cell r="U7543">
            <v>41974</v>
          </cell>
        </row>
        <row r="7544">
          <cell r="C7544">
            <v>62</v>
          </cell>
          <cell r="F7544">
            <v>913458.93</v>
          </cell>
          <cell r="K7544">
            <v>0</v>
          </cell>
          <cell r="O7544">
            <v>188699.42</v>
          </cell>
          <cell r="U7544">
            <v>41974</v>
          </cell>
        </row>
        <row r="7545">
          <cell r="C7545">
            <v>64</v>
          </cell>
          <cell r="F7545">
            <v>1028624.5</v>
          </cell>
          <cell r="K7545">
            <v>0</v>
          </cell>
          <cell r="O7545">
            <v>205864.52</v>
          </cell>
          <cell r="U7545">
            <v>41974</v>
          </cell>
        </row>
        <row r="7546">
          <cell r="C7546">
            <v>66</v>
          </cell>
          <cell r="F7546">
            <v>99938.89</v>
          </cell>
          <cell r="K7546">
            <v>0</v>
          </cell>
          <cell r="O7546">
            <v>16335.38</v>
          </cell>
          <cell r="U7546">
            <v>41974</v>
          </cell>
        </row>
        <row r="7547">
          <cell r="C7547">
            <v>62</v>
          </cell>
          <cell r="F7547">
            <v>6162.61</v>
          </cell>
          <cell r="K7547">
            <v>0</v>
          </cell>
          <cell r="O7547">
            <v>4131.28</v>
          </cell>
          <cell r="U7547">
            <v>41974</v>
          </cell>
        </row>
        <row r="7548">
          <cell r="C7548">
            <v>64</v>
          </cell>
          <cell r="F7548">
            <v>71058.850000000006</v>
          </cell>
          <cell r="K7548">
            <v>0</v>
          </cell>
          <cell r="O7548">
            <v>46725.79</v>
          </cell>
          <cell r="U7548">
            <v>41974</v>
          </cell>
        </row>
        <row r="7549">
          <cell r="C7549">
            <v>66</v>
          </cell>
          <cell r="F7549">
            <v>6199.45</v>
          </cell>
          <cell r="K7549">
            <v>0</v>
          </cell>
          <cell r="O7549">
            <v>4155.96</v>
          </cell>
          <cell r="U7549">
            <v>41974</v>
          </cell>
        </row>
        <row r="7550">
          <cell r="C7550">
            <v>62</v>
          </cell>
          <cell r="F7550">
            <v>8864.06</v>
          </cell>
          <cell r="K7550">
            <v>0</v>
          </cell>
          <cell r="O7550">
            <v>1505.41</v>
          </cell>
          <cell r="U7550">
            <v>41974</v>
          </cell>
        </row>
        <row r="7551">
          <cell r="C7551">
            <v>64</v>
          </cell>
          <cell r="F7551">
            <v>58639.17</v>
          </cell>
          <cell r="K7551">
            <v>0</v>
          </cell>
          <cell r="O7551">
            <v>13281.1</v>
          </cell>
          <cell r="U7551">
            <v>41974</v>
          </cell>
        </row>
        <row r="7552">
          <cell r="C7552">
            <v>66</v>
          </cell>
          <cell r="F7552">
            <v>10967.07</v>
          </cell>
          <cell r="K7552">
            <v>0</v>
          </cell>
          <cell r="O7552">
            <v>1881.83</v>
          </cell>
          <cell r="U7552">
            <v>41974</v>
          </cell>
        </row>
        <row r="7553">
          <cell r="C7553">
            <v>66</v>
          </cell>
          <cell r="F7553">
            <v>11216.66</v>
          </cell>
          <cell r="K7553">
            <v>0</v>
          </cell>
          <cell r="O7553">
            <v>7480.53</v>
          </cell>
          <cell r="U7553">
            <v>41974</v>
          </cell>
        </row>
        <row r="7554">
          <cell r="C7554">
            <v>66</v>
          </cell>
          <cell r="F7554">
            <v>11458.29</v>
          </cell>
          <cell r="K7554">
            <v>0</v>
          </cell>
          <cell r="O7554">
            <v>2366.66</v>
          </cell>
          <cell r="U7554">
            <v>41974</v>
          </cell>
        </row>
        <row r="7555">
          <cell r="C7555">
            <v>64</v>
          </cell>
          <cell r="F7555">
            <v>19121.91</v>
          </cell>
          <cell r="K7555">
            <v>0</v>
          </cell>
          <cell r="O7555">
            <v>12818.88</v>
          </cell>
          <cell r="U7555">
            <v>41974</v>
          </cell>
        </row>
        <row r="7556">
          <cell r="C7556">
            <v>66</v>
          </cell>
          <cell r="F7556">
            <v>4500.38</v>
          </cell>
          <cell r="K7556">
            <v>0</v>
          </cell>
          <cell r="O7556">
            <v>3016.95</v>
          </cell>
          <cell r="U7556">
            <v>41974</v>
          </cell>
        </row>
        <row r="7557">
          <cell r="C7557">
            <v>64</v>
          </cell>
          <cell r="F7557">
            <v>40951.199999999997</v>
          </cell>
          <cell r="K7557">
            <v>0</v>
          </cell>
          <cell r="O7557">
            <v>6889.93</v>
          </cell>
          <cell r="U7557">
            <v>41974</v>
          </cell>
        </row>
        <row r="7558">
          <cell r="C7558">
            <v>66</v>
          </cell>
          <cell r="F7558">
            <v>6880.33</v>
          </cell>
          <cell r="K7558">
            <v>0</v>
          </cell>
          <cell r="O7558">
            <v>1388.02</v>
          </cell>
          <cell r="U7558">
            <v>41974</v>
          </cell>
        </row>
        <row r="7559">
          <cell r="C7559">
            <v>62</v>
          </cell>
          <cell r="F7559">
            <v>547916.77</v>
          </cell>
          <cell r="K7559">
            <v>0</v>
          </cell>
          <cell r="O7559">
            <v>367057.62</v>
          </cell>
          <cell r="U7559">
            <v>41974</v>
          </cell>
        </row>
        <row r="7560">
          <cell r="C7560">
            <v>64</v>
          </cell>
          <cell r="F7560">
            <v>487864.43</v>
          </cell>
          <cell r="K7560">
            <v>0</v>
          </cell>
          <cell r="O7560">
            <v>326702.14</v>
          </cell>
          <cell r="U7560">
            <v>41974</v>
          </cell>
        </row>
        <row r="7561">
          <cell r="C7561">
            <v>66</v>
          </cell>
          <cell r="F7561">
            <v>179485.39</v>
          </cell>
          <cell r="K7561">
            <v>0</v>
          </cell>
          <cell r="O7561">
            <v>118136.21</v>
          </cell>
          <cell r="U7561">
            <v>41974</v>
          </cell>
        </row>
        <row r="7562">
          <cell r="C7562">
            <v>67</v>
          </cell>
          <cell r="F7562">
            <v>9069.1</v>
          </cell>
          <cell r="K7562">
            <v>0</v>
          </cell>
          <cell r="O7562">
            <v>5615.45</v>
          </cell>
          <cell r="U7562">
            <v>41974</v>
          </cell>
        </row>
        <row r="7563">
          <cell r="C7563">
            <v>68</v>
          </cell>
          <cell r="F7563">
            <v>22286.34</v>
          </cell>
          <cell r="K7563">
            <v>0</v>
          </cell>
          <cell r="O7563">
            <v>14940.24</v>
          </cell>
          <cell r="U7563">
            <v>41974</v>
          </cell>
        </row>
        <row r="7564">
          <cell r="C7564">
            <v>62</v>
          </cell>
          <cell r="F7564">
            <v>597739.92000000004</v>
          </cell>
          <cell r="K7564">
            <v>0</v>
          </cell>
          <cell r="O7564">
            <v>132207.22</v>
          </cell>
          <cell r="U7564">
            <v>41974</v>
          </cell>
        </row>
        <row r="7565">
          <cell r="C7565">
            <v>64</v>
          </cell>
          <cell r="F7565">
            <v>569010.1</v>
          </cell>
          <cell r="K7565">
            <v>0</v>
          </cell>
          <cell r="O7565">
            <v>122110.84</v>
          </cell>
          <cell r="U7565">
            <v>41974</v>
          </cell>
        </row>
        <row r="7566">
          <cell r="C7566">
            <v>66</v>
          </cell>
          <cell r="F7566">
            <v>218726.01</v>
          </cell>
          <cell r="K7566">
            <v>0</v>
          </cell>
          <cell r="O7566">
            <v>37649.730000000003</v>
          </cell>
          <cell r="U7566">
            <v>41974</v>
          </cell>
        </row>
        <row r="7567">
          <cell r="C7567">
            <v>67</v>
          </cell>
          <cell r="F7567">
            <v>558.67999999999995</v>
          </cell>
          <cell r="K7567">
            <v>0</v>
          </cell>
          <cell r="O7567">
            <v>28.73</v>
          </cell>
          <cell r="U7567">
            <v>41974</v>
          </cell>
        </row>
        <row r="7568">
          <cell r="C7568">
            <v>68</v>
          </cell>
          <cell r="F7568">
            <v>27070.06</v>
          </cell>
          <cell r="K7568">
            <v>0</v>
          </cell>
          <cell r="O7568">
            <v>6237.53</v>
          </cell>
          <cell r="U7568">
            <v>41974</v>
          </cell>
        </row>
        <row r="7569">
          <cell r="C7569">
            <v>64</v>
          </cell>
          <cell r="F7569">
            <v>25040.66</v>
          </cell>
          <cell r="K7569">
            <v>0</v>
          </cell>
          <cell r="O7569">
            <v>14216.65</v>
          </cell>
          <cell r="U7569">
            <v>41974</v>
          </cell>
        </row>
        <row r="7570">
          <cell r="C7570">
            <v>2</v>
          </cell>
          <cell r="F7570">
            <v>40243.69</v>
          </cell>
          <cell r="K7570">
            <v>668.27</v>
          </cell>
          <cell r="O7570">
            <v>16001.78</v>
          </cell>
          <cell r="U7570">
            <v>41974</v>
          </cell>
        </row>
        <row r="7571">
          <cell r="C7571">
            <v>4</v>
          </cell>
          <cell r="F7571">
            <v>994.07</v>
          </cell>
          <cell r="K7571">
            <v>16.61</v>
          </cell>
          <cell r="O7571">
            <v>397.71</v>
          </cell>
          <cell r="U7571">
            <v>41974</v>
          </cell>
        </row>
        <row r="7572">
          <cell r="C7572">
            <v>16</v>
          </cell>
          <cell r="F7572">
            <v>40845.589999999997</v>
          </cell>
          <cell r="K7572">
            <v>684.21</v>
          </cell>
          <cell r="O7572">
            <v>16504.52</v>
          </cell>
          <cell r="U7572">
            <v>41974</v>
          </cell>
        </row>
        <row r="7573">
          <cell r="C7573">
            <v>66</v>
          </cell>
          <cell r="F7573">
            <v>74764.87</v>
          </cell>
          <cell r="K7573">
            <v>1265.93</v>
          </cell>
          <cell r="O7573">
            <v>30285.05</v>
          </cell>
          <cell r="U7573">
            <v>41974</v>
          </cell>
        </row>
        <row r="7574">
          <cell r="C7574">
            <v>4</v>
          </cell>
          <cell r="F7574">
            <v>8.91</v>
          </cell>
          <cell r="K7574">
            <v>0.1</v>
          </cell>
          <cell r="O7574">
            <v>2.4700000000000002</v>
          </cell>
          <cell r="U7574">
            <v>41974</v>
          </cell>
        </row>
        <row r="7575">
          <cell r="C7575">
            <v>16</v>
          </cell>
          <cell r="F7575">
            <v>101.91</v>
          </cell>
          <cell r="K7575">
            <v>1.07</v>
          </cell>
          <cell r="O7575">
            <v>25.5</v>
          </cell>
          <cell r="U7575">
            <v>41974</v>
          </cell>
        </row>
        <row r="7576">
          <cell r="C7576">
            <v>1</v>
          </cell>
          <cell r="F7576">
            <v>75.78</v>
          </cell>
          <cell r="K7576">
            <v>1</v>
          </cell>
          <cell r="O7576">
            <v>23.97</v>
          </cell>
          <cell r="U7576">
            <v>41974</v>
          </cell>
        </row>
        <row r="7577">
          <cell r="C7577">
            <v>2</v>
          </cell>
          <cell r="F7577">
            <v>43809.39</v>
          </cell>
          <cell r="K7577">
            <v>578.69000000000005</v>
          </cell>
          <cell r="O7577">
            <v>13854.53</v>
          </cell>
          <cell r="U7577">
            <v>41974</v>
          </cell>
        </row>
        <row r="7578">
          <cell r="C7578">
            <v>15</v>
          </cell>
          <cell r="F7578">
            <v>3</v>
          </cell>
          <cell r="K7578">
            <v>0</v>
          </cell>
          <cell r="O7578">
            <v>0</v>
          </cell>
          <cell r="U7578">
            <v>41974</v>
          </cell>
        </row>
        <row r="7579">
          <cell r="C7579">
            <v>16</v>
          </cell>
          <cell r="F7579">
            <v>1388.47</v>
          </cell>
          <cell r="K7579">
            <v>17.04</v>
          </cell>
          <cell r="O7579">
            <v>407</v>
          </cell>
          <cell r="U7579">
            <v>41974</v>
          </cell>
        </row>
        <row r="7580">
          <cell r="C7580">
            <v>2</v>
          </cell>
          <cell r="F7580">
            <v>227.24</v>
          </cell>
          <cell r="K7580">
            <v>0</v>
          </cell>
          <cell r="O7580">
            <v>0</v>
          </cell>
          <cell r="U7580">
            <v>41974</v>
          </cell>
        </row>
        <row r="7581">
          <cell r="C7581">
            <v>62</v>
          </cell>
          <cell r="F7581">
            <v>1546.08</v>
          </cell>
          <cell r="K7581">
            <v>0</v>
          </cell>
          <cell r="O7581">
            <v>0</v>
          </cell>
          <cell r="U7581">
            <v>41974</v>
          </cell>
        </row>
        <row r="7582">
          <cell r="C7582">
            <v>64</v>
          </cell>
          <cell r="F7582">
            <v>247.19</v>
          </cell>
          <cell r="K7582">
            <v>0</v>
          </cell>
          <cell r="O7582">
            <v>0</v>
          </cell>
          <cell r="U7582">
            <v>41974</v>
          </cell>
        </row>
        <row r="7583">
          <cell r="C7583">
            <v>66</v>
          </cell>
          <cell r="F7583">
            <v>87.12</v>
          </cell>
          <cell r="K7583">
            <v>0</v>
          </cell>
          <cell r="O7583">
            <v>0</v>
          </cell>
          <cell r="U7583">
            <v>41974</v>
          </cell>
        </row>
        <row r="7584">
          <cell r="C7584">
            <v>2</v>
          </cell>
          <cell r="F7584">
            <v>65</v>
          </cell>
          <cell r="K7584">
            <v>0</v>
          </cell>
          <cell r="O7584">
            <v>0</v>
          </cell>
          <cell r="U7584">
            <v>41974</v>
          </cell>
        </row>
        <row r="7585">
          <cell r="C7585">
            <v>62</v>
          </cell>
          <cell r="F7585">
            <v>78</v>
          </cell>
          <cell r="K7585">
            <v>0</v>
          </cell>
          <cell r="O7585">
            <v>0</v>
          </cell>
          <cell r="U7585">
            <v>41974</v>
          </cell>
        </row>
        <row r="7586">
          <cell r="C7586">
            <v>62</v>
          </cell>
          <cell r="F7586">
            <v>12985.88</v>
          </cell>
          <cell r="K7586">
            <v>0</v>
          </cell>
          <cell r="O7586">
            <v>0</v>
          </cell>
          <cell r="U7586">
            <v>41974</v>
          </cell>
        </row>
        <row r="7587">
          <cell r="C7587">
            <v>64</v>
          </cell>
          <cell r="F7587">
            <v>3250</v>
          </cell>
          <cell r="K7587">
            <v>0</v>
          </cell>
          <cell r="O7587">
            <v>0</v>
          </cell>
          <cell r="U7587">
            <v>41974</v>
          </cell>
        </row>
        <row r="7588">
          <cell r="C7588">
            <v>66</v>
          </cell>
          <cell r="F7588">
            <v>13806</v>
          </cell>
          <cell r="K7588">
            <v>0</v>
          </cell>
          <cell r="O7588">
            <v>0</v>
          </cell>
          <cell r="U7588">
            <v>41974</v>
          </cell>
        </row>
        <row r="7589">
          <cell r="C7589">
            <v>1</v>
          </cell>
          <cell r="F7589">
            <v>20.6</v>
          </cell>
          <cell r="K7589">
            <v>0.19</v>
          </cell>
          <cell r="O7589">
            <v>4.4800000000000004</v>
          </cell>
          <cell r="U7589">
            <v>41974</v>
          </cell>
        </row>
        <row r="7590">
          <cell r="C7590">
            <v>2</v>
          </cell>
          <cell r="F7590">
            <v>309.07</v>
          </cell>
          <cell r="K7590">
            <v>3.28</v>
          </cell>
          <cell r="O7590">
            <v>67.2</v>
          </cell>
          <cell r="U7590">
            <v>41974</v>
          </cell>
        </row>
        <row r="7591">
          <cell r="C7591">
            <v>16</v>
          </cell>
          <cell r="F7591">
            <v>453.2</v>
          </cell>
          <cell r="K7591">
            <v>4.18</v>
          </cell>
          <cell r="O7591">
            <v>98.56</v>
          </cell>
          <cell r="U7591">
            <v>41974</v>
          </cell>
        </row>
        <row r="7592">
          <cell r="C7592">
            <v>0</v>
          </cell>
          <cell r="F7592">
            <v>1364.85</v>
          </cell>
          <cell r="K7592">
            <v>8.43</v>
          </cell>
          <cell r="O7592">
            <v>185.7</v>
          </cell>
          <cell r="U7592">
            <v>41974</v>
          </cell>
        </row>
        <row r="7593">
          <cell r="C7593">
            <v>1</v>
          </cell>
          <cell r="F7593">
            <v>118.35</v>
          </cell>
          <cell r="K7593">
            <v>0.65</v>
          </cell>
          <cell r="O7593">
            <v>14.3</v>
          </cell>
          <cell r="U7593">
            <v>41974</v>
          </cell>
        </row>
        <row r="7594">
          <cell r="C7594">
            <v>2</v>
          </cell>
          <cell r="F7594">
            <v>284.10000000000002</v>
          </cell>
          <cell r="K7594">
            <v>1.75</v>
          </cell>
          <cell r="O7594">
            <v>36.299999999999997</v>
          </cell>
          <cell r="U7594">
            <v>41974</v>
          </cell>
        </row>
        <row r="7595">
          <cell r="C7595">
            <v>4</v>
          </cell>
          <cell r="F7595">
            <v>8</v>
          </cell>
          <cell r="K7595">
            <v>0.05</v>
          </cell>
          <cell r="O7595">
            <v>1.1000000000000001</v>
          </cell>
          <cell r="U7595">
            <v>41974</v>
          </cell>
        </row>
        <row r="7596">
          <cell r="C7596">
            <v>16</v>
          </cell>
          <cell r="F7596">
            <v>18.87</v>
          </cell>
          <cell r="K7596">
            <v>0.1</v>
          </cell>
          <cell r="O7596">
            <v>2.2000000000000002</v>
          </cell>
          <cell r="U7596">
            <v>41974</v>
          </cell>
        </row>
        <row r="7597">
          <cell r="C7597">
            <v>1</v>
          </cell>
          <cell r="F7597">
            <v>1191.71</v>
          </cell>
          <cell r="K7597">
            <v>7.4</v>
          </cell>
          <cell r="O7597">
            <v>132.77000000000001</v>
          </cell>
          <cell r="U7597">
            <v>41974</v>
          </cell>
        </row>
        <row r="7598">
          <cell r="C7598">
            <v>2</v>
          </cell>
          <cell r="F7598">
            <v>636.16</v>
          </cell>
          <cell r="K7598">
            <v>4.1100000000000003</v>
          </cell>
          <cell r="O7598">
            <v>80.989999999999995</v>
          </cell>
          <cell r="U7598">
            <v>41974</v>
          </cell>
        </row>
        <row r="7599">
          <cell r="C7599">
            <v>15</v>
          </cell>
          <cell r="F7599">
            <v>89.85</v>
          </cell>
          <cell r="K7599">
            <v>0.9</v>
          </cell>
          <cell r="O7599">
            <v>21.59</v>
          </cell>
          <cell r="U7599">
            <v>41974</v>
          </cell>
        </row>
        <row r="7600">
          <cell r="C7600">
            <v>15</v>
          </cell>
          <cell r="F7600">
            <v>682.09</v>
          </cell>
          <cell r="K7600">
            <v>3.6</v>
          </cell>
          <cell r="O7600">
            <v>86.19</v>
          </cell>
          <cell r="U7600">
            <v>41974</v>
          </cell>
        </row>
        <row r="7601">
          <cell r="C7601">
            <v>15</v>
          </cell>
          <cell r="F7601">
            <v>4656.3900000000003</v>
          </cell>
          <cell r="K7601">
            <v>33.9</v>
          </cell>
          <cell r="O7601">
            <v>811.81</v>
          </cell>
          <cell r="U7601">
            <v>41974</v>
          </cell>
        </row>
        <row r="7602">
          <cell r="C7602">
            <v>15</v>
          </cell>
          <cell r="F7602">
            <v>36.24</v>
          </cell>
          <cell r="K7602">
            <v>0.38</v>
          </cell>
          <cell r="O7602">
            <v>9.01</v>
          </cell>
          <cell r="U7602">
            <v>41974</v>
          </cell>
        </row>
        <row r="7603">
          <cell r="C7603">
            <v>0</v>
          </cell>
          <cell r="F7603">
            <v>473.32</v>
          </cell>
          <cell r="K7603">
            <v>4.93</v>
          </cell>
          <cell r="O7603">
            <v>118.23</v>
          </cell>
          <cell r="U7603">
            <v>41974</v>
          </cell>
        </row>
        <row r="7604">
          <cell r="C7604">
            <v>1</v>
          </cell>
          <cell r="F7604">
            <v>472.59</v>
          </cell>
          <cell r="K7604">
            <v>5.18</v>
          </cell>
          <cell r="O7604">
            <v>120.43</v>
          </cell>
          <cell r="U7604">
            <v>41974</v>
          </cell>
        </row>
        <row r="7605">
          <cell r="C7605">
            <v>2</v>
          </cell>
          <cell r="F7605">
            <v>13294.99</v>
          </cell>
          <cell r="K7605">
            <v>147.22999999999999</v>
          </cell>
          <cell r="O7605">
            <v>3529.7</v>
          </cell>
          <cell r="U7605">
            <v>41974</v>
          </cell>
        </row>
        <row r="7606">
          <cell r="C7606">
            <v>4</v>
          </cell>
          <cell r="F7606">
            <v>770.82</v>
          </cell>
          <cell r="K7606">
            <v>8.93</v>
          </cell>
          <cell r="O7606">
            <v>214.2</v>
          </cell>
          <cell r="U7606">
            <v>41974</v>
          </cell>
        </row>
        <row r="7607">
          <cell r="C7607">
            <v>15</v>
          </cell>
          <cell r="F7607">
            <v>12.81</v>
          </cell>
          <cell r="K7607">
            <v>0.1</v>
          </cell>
          <cell r="O7607">
            <v>2.33</v>
          </cell>
          <cell r="U7607">
            <v>41974</v>
          </cell>
        </row>
        <row r="7608">
          <cell r="C7608">
            <v>16</v>
          </cell>
          <cell r="F7608">
            <v>3409.12</v>
          </cell>
          <cell r="K7608">
            <v>38.22</v>
          </cell>
          <cell r="O7608">
            <v>913.98</v>
          </cell>
          <cell r="U7608">
            <v>41974</v>
          </cell>
        </row>
        <row r="7609">
          <cell r="C7609">
            <v>17</v>
          </cell>
          <cell r="F7609">
            <v>41.79</v>
          </cell>
          <cell r="K7609">
            <v>0.39</v>
          </cell>
          <cell r="O7609">
            <v>9.2200000000000006</v>
          </cell>
          <cell r="U7609">
            <v>41974</v>
          </cell>
        </row>
        <row r="7610">
          <cell r="C7610">
            <v>18</v>
          </cell>
          <cell r="F7610">
            <v>99.75</v>
          </cell>
          <cell r="K7610">
            <v>0.97</v>
          </cell>
          <cell r="O7610">
            <v>23</v>
          </cell>
          <cell r="U7610">
            <v>41974</v>
          </cell>
        </row>
        <row r="7611">
          <cell r="C7611">
            <v>2</v>
          </cell>
          <cell r="F7611">
            <v>-62.29</v>
          </cell>
          <cell r="K7611">
            <v>0</v>
          </cell>
          <cell r="O7611">
            <v>0</v>
          </cell>
          <cell r="U7611">
            <v>41974</v>
          </cell>
        </row>
        <row r="7612">
          <cell r="C7612">
            <v>0</v>
          </cell>
          <cell r="F7612">
            <v>9067.36</v>
          </cell>
          <cell r="K7612">
            <v>66.53</v>
          </cell>
          <cell r="O7612">
            <v>1561.9</v>
          </cell>
          <cell r="U7612">
            <v>41974</v>
          </cell>
        </row>
        <row r="7613">
          <cell r="C7613">
            <v>1</v>
          </cell>
          <cell r="F7613">
            <v>4304.12</v>
          </cell>
          <cell r="K7613">
            <v>27.6</v>
          </cell>
          <cell r="O7613">
            <v>631.58000000000004</v>
          </cell>
          <cell r="U7613">
            <v>41974</v>
          </cell>
        </row>
        <row r="7614">
          <cell r="C7614">
            <v>2</v>
          </cell>
          <cell r="F7614">
            <v>11006.4</v>
          </cell>
          <cell r="K7614">
            <v>98.75</v>
          </cell>
          <cell r="O7614">
            <v>2307.7199999999998</v>
          </cell>
          <cell r="U7614">
            <v>41974</v>
          </cell>
        </row>
        <row r="7615">
          <cell r="C7615">
            <v>4</v>
          </cell>
          <cell r="F7615">
            <v>1046.33</v>
          </cell>
          <cell r="K7615">
            <v>10.24</v>
          </cell>
          <cell r="O7615">
            <v>242.99</v>
          </cell>
          <cell r="U7615">
            <v>41974</v>
          </cell>
        </row>
        <row r="7616">
          <cell r="C7616">
            <v>15</v>
          </cell>
          <cell r="F7616">
            <v>63.9</v>
          </cell>
          <cell r="K7616">
            <v>0.15</v>
          </cell>
          <cell r="O7616">
            <v>3.39</v>
          </cell>
          <cell r="U7616">
            <v>41974</v>
          </cell>
        </row>
        <row r="7617">
          <cell r="C7617">
            <v>16</v>
          </cell>
          <cell r="F7617">
            <v>1992.61</v>
          </cell>
          <cell r="K7617">
            <v>14.77</v>
          </cell>
          <cell r="O7617">
            <v>353.32</v>
          </cell>
          <cell r="U7617">
            <v>41974</v>
          </cell>
        </row>
        <row r="7618">
          <cell r="C7618">
            <v>17</v>
          </cell>
          <cell r="F7618">
            <v>15.76</v>
          </cell>
          <cell r="K7618">
            <v>0.1</v>
          </cell>
          <cell r="O7618">
            <v>2.2599999999999998</v>
          </cell>
          <cell r="U7618">
            <v>41974</v>
          </cell>
        </row>
        <row r="7619">
          <cell r="C7619">
            <v>18</v>
          </cell>
          <cell r="F7619">
            <v>21.42</v>
          </cell>
          <cell r="K7619">
            <v>0.17</v>
          </cell>
          <cell r="O7619">
            <v>3.9</v>
          </cell>
          <cell r="U7619">
            <v>41974</v>
          </cell>
        </row>
        <row r="7620">
          <cell r="C7620">
            <v>0</v>
          </cell>
          <cell r="F7620">
            <v>-15.92</v>
          </cell>
          <cell r="K7620">
            <v>-0.44</v>
          </cell>
          <cell r="O7620">
            <v>-2.2599999999999998</v>
          </cell>
          <cell r="U7620">
            <v>41974</v>
          </cell>
        </row>
        <row r="7621">
          <cell r="C7621">
            <v>1</v>
          </cell>
          <cell r="F7621">
            <v>109.84</v>
          </cell>
          <cell r="K7621">
            <v>0.64</v>
          </cell>
          <cell r="O7621">
            <v>15.6</v>
          </cell>
          <cell r="U7621">
            <v>41974</v>
          </cell>
        </row>
        <row r="7622">
          <cell r="C7622">
            <v>2</v>
          </cell>
          <cell r="F7622">
            <v>252.71</v>
          </cell>
          <cell r="K7622">
            <v>1.36</v>
          </cell>
          <cell r="O7622">
            <v>33.450000000000003</v>
          </cell>
          <cell r="U7622">
            <v>41974</v>
          </cell>
        </row>
        <row r="7623">
          <cell r="C7623">
            <v>0</v>
          </cell>
          <cell r="F7623">
            <v>-159593.04</v>
          </cell>
          <cell r="K7623">
            <v>-7166.82</v>
          </cell>
          <cell r="O7623">
            <v>-48383.18</v>
          </cell>
          <cell r="U7623">
            <v>41974</v>
          </cell>
        </row>
        <row r="7624">
          <cell r="C7624">
            <v>1</v>
          </cell>
          <cell r="F7624">
            <v>-1429.32</v>
          </cell>
          <cell r="K7624">
            <v>-90.78</v>
          </cell>
          <cell r="O7624">
            <v>-441.85</v>
          </cell>
          <cell r="U7624">
            <v>41974</v>
          </cell>
        </row>
        <row r="7625">
          <cell r="C7625">
            <v>60</v>
          </cell>
          <cell r="F7625">
            <v>-3.76</v>
          </cell>
          <cell r="K7625">
            <v>0</v>
          </cell>
          <cell r="O7625">
            <v>-1.24</v>
          </cell>
          <cell r="U7625">
            <v>41974</v>
          </cell>
        </row>
        <row r="7626">
          <cell r="C7626">
            <v>70</v>
          </cell>
          <cell r="F7626">
            <v>-1135</v>
          </cell>
          <cell r="K7626">
            <v>0</v>
          </cell>
          <cell r="O7626">
            <v>0</v>
          </cell>
          <cell r="U7626">
            <v>41974</v>
          </cell>
        </row>
        <row r="7627">
          <cell r="C7627">
            <v>0</v>
          </cell>
          <cell r="F7627">
            <v>5510.89</v>
          </cell>
          <cell r="K7627">
            <v>0</v>
          </cell>
          <cell r="O7627">
            <v>1678.86</v>
          </cell>
          <cell r="U7627">
            <v>41974</v>
          </cell>
        </row>
        <row r="7628">
          <cell r="C7628">
            <v>0</v>
          </cell>
          <cell r="F7628">
            <v>12269175.949999999</v>
          </cell>
          <cell r="K7628">
            <v>165965.88</v>
          </cell>
          <cell r="O7628">
            <v>3844825.35</v>
          </cell>
          <cell r="U7628">
            <v>41974</v>
          </cell>
        </row>
        <row r="7629">
          <cell r="C7629">
            <v>1</v>
          </cell>
          <cell r="F7629">
            <v>128865.88</v>
          </cell>
          <cell r="K7629">
            <v>1663.48</v>
          </cell>
          <cell r="O7629">
            <v>39330.620000000003</v>
          </cell>
          <cell r="U7629">
            <v>41974</v>
          </cell>
        </row>
        <row r="7630">
          <cell r="C7630">
            <v>16</v>
          </cell>
          <cell r="F7630">
            <v>92.85</v>
          </cell>
          <cell r="K7630">
            <v>1.1499999999999999</v>
          </cell>
          <cell r="O7630">
            <v>27.52</v>
          </cell>
          <cell r="U7630">
            <v>41974</v>
          </cell>
        </row>
        <row r="7631">
          <cell r="C7631">
            <v>60</v>
          </cell>
          <cell r="F7631">
            <v>257.38</v>
          </cell>
          <cell r="K7631">
            <v>3.47</v>
          </cell>
          <cell r="O7631">
            <v>83.17</v>
          </cell>
          <cell r="U7631">
            <v>41974</v>
          </cell>
        </row>
        <row r="7632">
          <cell r="C7632">
            <v>15</v>
          </cell>
          <cell r="F7632">
            <v>45.96</v>
          </cell>
          <cell r="K7632">
            <v>1.24</v>
          </cell>
          <cell r="O7632">
            <v>29.75</v>
          </cell>
          <cell r="U7632">
            <v>41974</v>
          </cell>
        </row>
        <row r="7633">
          <cell r="C7633">
            <v>15</v>
          </cell>
          <cell r="F7633">
            <v>5.24</v>
          </cell>
          <cell r="K7633">
            <v>0.05</v>
          </cell>
          <cell r="O7633">
            <v>1.1299999999999999</v>
          </cell>
          <cell r="U7633">
            <v>41974</v>
          </cell>
        </row>
        <row r="7634">
          <cell r="C7634">
            <v>15</v>
          </cell>
          <cell r="F7634">
            <v>297.49</v>
          </cell>
          <cell r="K7634">
            <v>8.0500000000000007</v>
          </cell>
          <cell r="O7634">
            <v>192.51</v>
          </cell>
          <cell r="U7634">
            <v>41974</v>
          </cell>
        </row>
        <row r="7635">
          <cell r="C7635">
            <v>2</v>
          </cell>
          <cell r="F7635">
            <v>2528.0700000000002</v>
          </cell>
          <cell r="K7635">
            <v>20.04</v>
          </cell>
          <cell r="O7635">
            <v>480.35</v>
          </cell>
          <cell r="U7635">
            <v>41974</v>
          </cell>
        </row>
        <row r="7636">
          <cell r="C7636">
            <v>15</v>
          </cell>
          <cell r="F7636">
            <v>13938.36</v>
          </cell>
          <cell r="K7636">
            <v>121.06</v>
          </cell>
          <cell r="O7636">
            <v>2898.53</v>
          </cell>
          <cell r="U7636">
            <v>41974</v>
          </cell>
        </row>
        <row r="7637">
          <cell r="C7637">
            <v>15</v>
          </cell>
          <cell r="F7637">
            <v>1785.31</v>
          </cell>
          <cell r="K7637">
            <v>9.86</v>
          </cell>
          <cell r="O7637">
            <v>235.89</v>
          </cell>
          <cell r="U7637">
            <v>41974</v>
          </cell>
        </row>
        <row r="7638">
          <cell r="C7638">
            <v>15</v>
          </cell>
          <cell r="F7638">
            <v>371.65</v>
          </cell>
          <cell r="K7638">
            <v>3.19</v>
          </cell>
          <cell r="O7638">
            <v>75.73</v>
          </cell>
          <cell r="U7638">
            <v>41974</v>
          </cell>
        </row>
        <row r="7639">
          <cell r="C7639">
            <v>2</v>
          </cell>
          <cell r="F7639">
            <v>20.16</v>
          </cell>
          <cell r="K7639">
            <v>0.19</v>
          </cell>
          <cell r="O7639">
            <v>4.4800000000000004</v>
          </cell>
          <cell r="U7639">
            <v>41974</v>
          </cell>
        </row>
        <row r="7640">
          <cell r="C7640">
            <v>15</v>
          </cell>
          <cell r="F7640">
            <v>2243.31</v>
          </cell>
          <cell r="K7640">
            <v>16.100000000000001</v>
          </cell>
          <cell r="O7640">
            <v>385.23</v>
          </cell>
          <cell r="U7640">
            <v>41974</v>
          </cell>
        </row>
        <row r="7641">
          <cell r="C7641">
            <v>2</v>
          </cell>
          <cell r="F7641">
            <v>47.41</v>
          </cell>
          <cell r="K7641">
            <v>0.42</v>
          </cell>
          <cell r="O7641">
            <v>9.7100000000000009</v>
          </cell>
          <cell r="U7641">
            <v>41974</v>
          </cell>
        </row>
        <row r="7642">
          <cell r="C7642">
            <v>15</v>
          </cell>
          <cell r="F7642">
            <v>81565.61</v>
          </cell>
          <cell r="K7642">
            <v>828.43</v>
          </cell>
          <cell r="O7642">
            <v>19834.8</v>
          </cell>
          <cell r="U7642">
            <v>41974</v>
          </cell>
        </row>
        <row r="7643">
          <cell r="C7643">
            <v>2</v>
          </cell>
          <cell r="F7643">
            <v>1422.85</v>
          </cell>
          <cell r="K7643">
            <v>3.85</v>
          </cell>
          <cell r="O7643">
            <v>92.12</v>
          </cell>
          <cell r="U7643">
            <v>41974</v>
          </cell>
        </row>
        <row r="7644">
          <cell r="C7644">
            <v>15</v>
          </cell>
          <cell r="F7644">
            <v>7339.3</v>
          </cell>
          <cell r="K7644">
            <v>28.43</v>
          </cell>
          <cell r="O7644">
            <v>681.55</v>
          </cell>
          <cell r="U7644">
            <v>41974</v>
          </cell>
        </row>
        <row r="7645">
          <cell r="C7645">
            <v>15</v>
          </cell>
          <cell r="F7645">
            <v>33.94</v>
          </cell>
          <cell r="K7645">
            <v>0.17</v>
          </cell>
          <cell r="O7645">
            <v>4.01</v>
          </cell>
          <cell r="U7645">
            <v>41974</v>
          </cell>
        </row>
        <row r="7646">
          <cell r="C7646">
            <v>2</v>
          </cell>
          <cell r="F7646">
            <v>1985.74</v>
          </cell>
          <cell r="K7646">
            <v>6.5</v>
          </cell>
          <cell r="O7646">
            <v>155.24</v>
          </cell>
          <cell r="U7646">
            <v>41974</v>
          </cell>
        </row>
        <row r="7647">
          <cell r="C7647">
            <v>15</v>
          </cell>
          <cell r="F7647">
            <v>8338.3799999999992</v>
          </cell>
          <cell r="K7647">
            <v>47.17</v>
          </cell>
          <cell r="O7647">
            <v>1128.4000000000001</v>
          </cell>
          <cell r="U7647">
            <v>41974</v>
          </cell>
        </row>
        <row r="7648">
          <cell r="C7648">
            <v>15</v>
          </cell>
          <cell r="F7648">
            <v>3665.22</v>
          </cell>
          <cell r="K7648">
            <v>30.11</v>
          </cell>
          <cell r="O7648">
            <v>721.7</v>
          </cell>
          <cell r="U7648">
            <v>41974</v>
          </cell>
        </row>
        <row r="7649">
          <cell r="C7649">
            <v>15</v>
          </cell>
          <cell r="F7649">
            <v>98.89</v>
          </cell>
          <cell r="K7649">
            <v>2.15</v>
          </cell>
          <cell r="O7649">
            <v>51.48</v>
          </cell>
          <cell r="U7649">
            <v>41974</v>
          </cell>
        </row>
        <row r="7650">
          <cell r="C7650">
            <v>0</v>
          </cell>
          <cell r="F7650">
            <v>73.55</v>
          </cell>
          <cell r="K7650">
            <v>0.87</v>
          </cell>
          <cell r="O7650">
            <v>19.36</v>
          </cell>
          <cell r="U7650">
            <v>41974</v>
          </cell>
        </row>
        <row r="7651">
          <cell r="C7651">
            <v>2</v>
          </cell>
          <cell r="F7651">
            <v>212.84</v>
          </cell>
          <cell r="K7651">
            <v>3.39</v>
          </cell>
          <cell r="O7651">
            <v>80.98</v>
          </cell>
          <cell r="U7651">
            <v>41974</v>
          </cell>
        </row>
        <row r="7652">
          <cell r="C7652">
            <v>16</v>
          </cell>
          <cell r="F7652">
            <v>10.08</v>
          </cell>
          <cell r="K7652">
            <v>0.19</v>
          </cell>
          <cell r="O7652">
            <v>4.45</v>
          </cell>
          <cell r="U7652">
            <v>41974</v>
          </cell>
        </row>
        <row r="7653">
          <cell r="C7653">
            <v>2</v>
          </cell>
          <cell r="F7653">
            <v>21.8</v>
          </cell>
          <cell r="K7653">
            <v>0.15</v>
          </cell>
          <cell r="O7653">
            <v>3.68</v>
          </cell>
          <cell r="U7653">
            <v>41974</v>
          </cell>
        </row>
        <row r="7654">
          <cell r="C7654">
            <v>16</v>
          </cell>
          <cell r="F7654">
            <v>5041.1499999999996</v>
          </cell>
          <cell r="K7654">
            <v>52.9</v>
          </cell>
          <cell r="O7654">
            <v>1266.8900000000001</v>
          </cell>
          <cell r="U7654">
            <v>41974</v>
          </cell>
        </row>
        <row r="7655">
          <cell r="C7655">
            <v>0</v>
          </cell>
          <cell r="F7655">
            <v>36.08</v>
          </cell>
          <cell r="K7655">
            <v>0.37</v>
          </cell>
          <cell r="O7655">
            <v>9.01</v>
          </cell>
          <cell r="U7655">
            <v>41974</v>
          </cell>
        </row>
        <row r="7656">
          <cell r="C7656">
            <v>2</v>
          </cell>
          <cell r="F7656">
            <v>23.68</v>
          </cell>
          <cell r="K7656">
            <v>0.21</v>
          </cell>
          <cell r="O7656">
            <v>5.14</v>
          </cell>
          <cell r="U7656">
            <v>41974</v>
          </cell>
        </row>
        <row r="7657">
          <cell r="C7657">
            <v>15</v>
          </cell>
          <cell r="F7657">
            <v>38.64</v>
          </cell>
          <cell r="K7657">
            <v>0.54</v>
          </cell>
          <cell r="O7657">
            <v>13.02</v>
          </cell>
          <cell r="U7657">
            <v>41974</v>
          </cell>
        </row>
        <row r="7658">
          <cell r="C7658">
            <v>15</v>
          </cell>
          <cell r="F7658">
            <v>55.75</v>
          </cell>
          <cell r="K7658">
            <v>0.56000000000000005</v>
          </cell>
          <cell r="O7658">
            <v>13.63</v>
          </cell>
          <cell r="U7658">
            <v>41974</v>
          </cell>
        </row>
        <row r="7659">
          <cell r="C7659">
            <v>0</v>
          </cell>
          <cell r="F7659">
            <v>21.07</v>
          </cell>
          <cell r="K7659">
            <v>0.2</v>
          </cell>
          <cell r="O7659">
            <v>4.92</v>
          </cell>
          <cell r="U7659">
            <v>41974</v>
          </cell>
        </row>
        <row r="7660">
          <cell r="C7660">
            <v>2</v>
          </cell>
          <cell r="F7660">
            <v>32.43</v>
          </cell>
          <cell r="K7660">
            <v>0.41</v>
          </cell>
          <cell r="O7660">
            <v>9.9499999999999993</v>
          </cell>
          <cell r="U7660">
            <v>41974</v>
          </cell>
        </row>
        <row r="7661">
          <cell r="C7661">
            <v>15</v>
          </cell>
          <cell r="F7661">
            <v>11.36</v>
          </cell>
          <cell r="K7661">
            <v>0.12</v>
          </cell>
          <cell r="O7661">
            <v>2.94</v>
          </cell>
          <cell r="U7661">
            <v>41974</v>
          </cell>
        </row>
        <row r="7662">
          <cell r="C7662">
            <v>16</v>
          </cell>
          <cell r="F7662">
            <v>12.24</v>
          </cell>
          <cell r="K7662">
            <v>0.14000000000000001</v>
          </cell>
          <cell r="O7662">
            <v>3.52</v>
          </cell>
          <cell r="U7662">
            <v>41974</v>
          </cell>
        </row>
        <row r="7663">
          <cell r="C7663">
            <v>2</v>
          </cell>
          <cell r="F7663">
            <v>10.48</v>
          </cell>
          <cell r="K7663">
            <v>0.19</v>
          </cell>
          <cell r="O7663">
            <v>4.45</v>
          </cell>
          <cell r="U7663">
            <v>41974</v>
          </cell>
        </row>
        <row r="7664">
          <cell r="C7664">
            <v>15</v>
          </cell>
          <cell r="F7664">
            <v>60.68</v>
          </cell>
          <cell r="K7664">
            <v>0.65</v>
          </cell>
          <cell r="O7664">
            <v>15.77</v>
          </cell>
          <cell r="U7664">
            <v>41974</v>
          </cell>
        </row>
        <row r="7665">
          <cell r="C7665">
            <v>15</v>
          </cell>
          <cell r="F7665">
            <v>2395.33</v>
          </cell>
          <cell r="K7665">
            <v>63.6</v>
          </cell>
          <cell r="O7665">
            <v>1531.95</v>
          </cell>
          <cell r="U7665">
            <v>41974</v>
          </cell>
        </row>
        <row r="7666">
          <cell r="C7666">
            <v>2</v>
          </cell>
          <cell r="F7666">
            <v>1.1399999999999999</v>
          </cell>
          <cell r="K7666">
            <v>0.02</v>
          </cell>
          <cell r="O7666">
            <v>0.5</v>
          </cell>
          <cell r="U7666">
            <v>41974</v>
          </cell>
        </row>
        <row r="7667">
          <cell r="C7667">
            <v>15</v>
          </cell>
          <cell r="F7667">
            <v>4061.38</v>
          </cell>
          <cell r="K7667">
            <v>75.8</v>
          </cell>
          <cell r="O7667">
            <v>1734.36</v>
          </cell>
          <cell r="U7667">
            <v>41974</v>
          </cell>
        </row>
        <row r="7668">
          <cell r="C7668">
            <v>62</v>
          </cell>
          <cell r="F7668">
            <v>35160.39</v>
          </cell>
          <cell r="K7668">
            <v>0</v>
          </cell>
          <cell r="O7668">
            <v>20363.43</v>
          </cell>
          <cell r="U7668">
            <v>41974</v>
          </cell>
        </row>
        <row r="7669">
          <cell r="C7669">
            <v>64</v>
          </cell>
          <cell r="F7669">
            <v>396662.15</v>
          </cell>
          <cell r="K7669">
            <v>0</v>
          </cell>
          <cell r="O7669">
            <v>229682.53</v>
          </cell>
          <cell r="U7669">
            <v>41974</v>
          </cell>
        </row>
        <row r="7670">
          <cell r="C7670">
            <v>66</v>
          </cell>
          <cell r="F7670">
            <v>43130.63</v>
          </cell>
          <cell r="K7670">
            <v>0</v>
          </cell>
          <cell r="O7670">
            <v>23945.58</v>
          </cell>
          <cell r="U7670">
            <v>41974</v>
          </cell>
        </row>
        <row r="7671">
          <cell r="C7671">
            <v>64</v>
          </cell>
          <cell r="F7671">
            <v>52143.87</v>
          </cell>
          <cell r="K7671">
            <v>972.23</v>
          </cell>
          <cell r="O7671">
            <v>23280.95</v>
          </cell>
          <cell r="U7671">
            <v>41974</v>
          </cell>
        </row>
        <row r="7672">
          <cell r="C7672">
            <v>62</v>
          </cell>
          <cell r="F7672">
            <v>55527.37</v>
          </cell>
          <cell r="K7672">
            <v>0</v>
          </cell>
          <cell r="O7672">
            <v>10658.67</v>
          </cell>
          <cell r="U7672">
            <v>41974</v>
          </cell>
        </row>
        <row r="7673">
          <cell r="C7673">
            <v>64</v>
          </cell>
          <cell r="F7673">
            <v>306542.05</v>
          </cell>
          <cell r="K7673">
            <v>0</v>
          </cell>
          <cell r="O7673">
            <v>94148.479999999996</v>
          </cell>
          <cell r="U7673">
            <v>41974</v>
          </cell>
        </row>
        <row r="7674">
          <cell r="C7674">
            <v>66</v>
          </cell>
          <cell r="F7674">
            <v>23936.69</v>
          </cell>
          <cell r="K7674">
            <v>0</v>
          </cell>
          <cell r="O7674">
            <v>6631.94</v>
          </cell>
          <cell r="U7674">
            <v>41974</v>
          </cell>
        </row>
        <row r="7675">
          <cell r="C7675">
            <v>64</v>
          </cell>
          <cell r="F7675">
            <v>79468.31</v>
          </cell>
          <cell r="K7675">
            <v>0</v>
          </cell>
          <cell r="O7675">
            <v>45732.87</v>
          </cell>
          <cell r="U7675">
            <v>41974</v>
          </cell>
        </row>
        <row r="7676">
          <cell r="C7676">
            <v>66</v>
          </cell>
          <cell r="F7676">
            <v>79204.350000000006</v>
          </cell>
          <cell r="K7676">
            <v>0</v>
          </cell>
          <cell r="O7676">
            <v>45793</v>
          </cell>
          <cell r="U7676">
            <v>41974</v>
          </cell>
        </row>
        <row r="7677">
          <cell r="C7677">
            <v>64</v>
          </cell>
          <cell r="F7677">
            <v>55613.74</v>
          </cell>
          <cell r="K7677">
            <v>969.76</v>
          </cell>
          <cell r="O7677">
            <v>23221.82</v>
          </cell>
          <cell r="U7677">
            <v>41974</v>
          </cell>
        </row>
        <row r="7678">
          <cell r="C7678">
            <v>64</v>
          </cell>
          <cell r="F7678">
            <v>68088.12</v>
          </cell>
          <cell r="K7678">
            <v>0</v>
          </cell>
          <cell r="O7678">
            <v>17499.36</v>
          </cell>
          <cell r="U7678">
            <v>41974</v>
          </cell>
        </row>
        <row r="7679">
          <cell r="C7679">
            <v>66</v>
          </cell>
          <cell r="F7679">
            <v>53391.24</v>
          </cell>
          <cell r="K7679">
            <v>0</v>
          </cell>
          <cell r="O7679">
            <v>14926.15</v>
          </cell>
          <cell r="U7679">
            <v>41974</v>
          </cell>
        </row>
        <row r="7680">
          <cell r="C7680">
            <v>64</v>
          </cell>
          <cell r="F7680">
            <v>8992.6299999999992</v>
          </cell>
          <cell r="K7680">
            <v>0</v>
          </cell>
          <cell r="O7680">
            <v>5318.32</v>
          </cell>
          <cell r="U7680">
            <v>41974</v>
          </cell>
        </row>
        <row r="7681">
          <cell r="C7681">
            <v>64</v>
          </cell>
          <cell r="F7681">
            <v>19082.18</v>
          </cell>
          <cell r="K7681">
            <v>0</v>
          </cell>
          <cell r="O7681">
            <v>12358.74</v>
          </cell>
          <cell r="U7681">
            <v>41974</v>
          </cell>
        </row>
        <row r="7682">
          <cell r="C7682">
            <v>15</v>
          </cell>
          <cell r="F7682">
            <v>62.7</v>
          </cell>
          <cell r="K7682">
            <v>1.7</v>
          </cell>
          <cell r="O7682">
            <v>40.57</v>
          </cell>
          <cell r="U7682">
            <v>41974</v>
          </cell>
        </row>
        <row r="7683">
          <cell r="C7683">
            <v>0</v>
          </cell>
          <cell r="F7683">
            <v>95.75</v>
          </cell>
          <cell r="K7683">
            <v>2.54</v>
          </cell>
          <cell r="O7683">
            <v>62.03</v>
          </cell>
          <cell r="U7683">
            <v>41974</v>
          </cell>
        </row>
        <row r="7684">
          <cell r="C7684">
            <v>2</v>
          </cell>
          <cell r="F7684">
            <v>384.42</v>
          </cell>
          <cell r="K7684">
            <v>10.36</v>
          </cell>
          <cell r="O7684">
            <v>248.79</v>
          </cell>
          <cell r="U7684">
            <v>41974</v>
          </cell>
        </row>
        <row r="7685">
          <cell r="C7685">
            <v>4</v>
          </cell>
          <cell r="F7685">
            <v>75.510000000000005</v>
          </cell>
          <cell r="K7685">
            <v>2.08</v>
          </cell>
          <cell r="O7685">
            <v>48.84</v>
          </cell>
          <cell r="U7685">
            <v>41974</v>
          </cell>
        </row>
        <row r="7686">
          <cell r="C7686">
            <v>15</v>
          </cell>
          <cell r="F7686">
            <v>95.24</v>
          </cell>
          <cell r="K7686">
            <v>2.58</v>
          </cell>
          <cell r="O7686">
            <v>61.62</v>
          </cell>
          <cell r="U7686">
            <v>41974</v>
          </cell>
        </row>
        <row r="7687">
          <cell r="C7687">
            <v>16</v>
          </cell>
          <cell r="F7687">
            <v>33.83</v>
          </cell>
          <cell r="K7687">
            <v>0.91</v>
          </cell>
          <cell r="O7687">
            <v>21.9</v>
          </cell>
          <cell r="U7687">
            <v>41974</v>
          </cell>
        </row>
        <row r="7688">
          <cell r="C7688">
            <v>2</v>
          </cell>
          <cell r="F7688">
            <v>132.96</v>
          </cell>
          <cell r="K7688">
            <v>3.6</v>
          </cell>
          <cell r="O7688">
            <v>86.07</v>
          </cell>
          <cell r="U7688">
            <v>41974</v>
          </cell>
        </row>
        <row r="7689">
          <cell r="C7689">
            <v>15</v>
          </cell>
          <cell r="F7689">
            <v>1700.91</v>
          </cell>
          <cell r="K7689">
            <v>45.98</v>
          </cell>
          <cell r="O7689">
            <v>1100.73</v>
          </cell>
          <cell r="U7689">
            <v>41974</v>
          </cell>
        </row>
        <row r="7690">
          <cell r="C7690">
            <v>16</v>
          </cell>
          <cell r="F7690">
            <v>1509.02</v>
          </cell>
          <cell r="K7690">
            <v>0</v>
          </cell>
          <cell r="O7690">
            <v>875.61</v>
          </cell>
          <cell r="U7690">
            <v>41974</v>
          </cell>
        </row>
        <row r="7691">
          <cell r="C7691">
            <v>68</v>
          </cell>
          <cell r="F7691">
            <v>11352.95</v>
          </cell>
          <cell r="K7691">
            <v>-58.14</v>
          </cell>
          <cell r="O7691">
            <v>4316.03</v>
          </cell>
          <cell r="U7691">
            <v>42005</v>
          </cell>
        </row>
        <row r="7692">
          <cell r="C7692">
            <v>62</v>
          </cell>
          <cell r="F7692">
            <v>37803.81</v>
          </cell>
          <cell r="K7692">
            <v>-132.46</v>
          </cell>
          <cell r="O7692">
            <v>15361.93</v>
          </cell>
          <cell r="U7692">
            <v>42005</v>
          </cell>
        </row>
        <row r="7693">
          <cell r="C7693">
            <v>64</v>
          </cell>
          <cell r="F7693">
            <v>20624.099999999999</v>
          </cell>
          <cell r="K7693">
            <v>-100.48</v>
          </cell>
          <cell r="O7693">
            <v>7459.13</v>
          </cell>
          <cell r="U7693">
            <v>42005</v>
          </cell>
        </row>
        <row r="7694">
          <cell r="C7694">
            <v>66</v>
          </cell>
          <cell r="F7694">
            <v>31028.21</v>
          </cell>
          <cell r="K7694">
            <v>-161.74</v>
          </cell>
          <cell r="O7694">
            <v>12006.47</v>
          </cell>
          <cell r="U7694">
            <v>42005</v>
          </cell>
        </row>
        <row r="7695">
          <cell r="C7695">
            <v>62</v>
          </cell>
          <cell r="F7695">
            <v>1110.92</v>
          </cell>
          <cell r="K7695">
            <v>-3.7</v>
          </cell>
          <cell r="O7695">
            <v>274.39</v>
          </cell>
          <cell r="U7695">
            <v>42005</v>
          </cell>
        </row>
        <row r="7696">
          <cell r="C7696">
            <v>67</v>
          </cell>
          <cell r="F7696">
            <v>13778.99</v>
          </cell>
          <cell r="K7696">
            <v>-72.88</v>
          </cell>
          <cell r="O7696">
            <v>5410.09</v>
          </cell>
          <cell r="U7696">
            <v>42005</v>
          </cell>
        </row>
        <row r="7697">
          <cell r="C7697">
            <v>62</v>
          </cell>
          <cell r="F7697">
            <v>1269.67</v>
          </cell>
          <cell r="K7697">
            <v>-5.0199999999999996</v>
          </cell>
          <cell r="O7697">
            <v>372.63</v>
          </cell>
          <cell r="U7697">
            <v>42005</v>
          </cell>
        </row>
        <row r="7698">
          <cell r="C7698">
            <v>64</v>
          </cell>
          <cell r="F7698">
            <v>3378.99</v>
          </cell>
          <cell r="K7698">
            <v>-16.93</v>
          </cell>
          <cell r="O7698">
            <v>1256.8699999999999</v>
          </cell>
          <cell r="U7698">
            <v>42005</v>
          </cell>
        </row>
        <row r="7699">
          <cell r="C7699">
            <v>1</v>
          </cell>
          <cell r="F7699">
            <v>28730.78</v>
          </cell>
          <cell r="K7699">
            <v>-127.4</v>
          </cell>
          <cell r="O7699">
            <v>9307.19</v>
          </cell>
          <cell r="U7699">
            <v>42005</v>
          </cell>
        </row>
        <row r="7700">
          <cell r="C7700">
            <v>2</v>
          </cell>
          <cell r="F7700">
            <v>5165664.12</v>
          </cell>
          <cell r="K7700">
            <v>-22888.17</v>
          </cell>
          <cell r="O7700">
            <v>1670043.93</v>
          </cell>
          <cell r="U7700">
            <v>42005</v>
          </cell>
        </row>
        <row r="7701">
          <cell r="C7701">
            <v>4</v>
          </cell>
          <cell r="F7701">
            <v>282387.36</v>
          </cell>
          <cell r="K7701">
            <v>-1235.1099999999999</v>
          </cell>
          <cell r="O7701">
            <v>90003.02</v>
          </cell>
          <cell r="U7701">
            <v>42005</v>
          </cell>
        </row>
        <row r="7702">
          <cell r="C7702">
            <v>15</v>
          </cell>
          <cell r="F7702">
            <v>10914.27</v>
          </cell>
          <cell r="K7702">
            <v>-50.99</v>
          </cell>
          <cell r="O7702">
            <v>3783.36</v>
          </cell>
          <cell r="U7702">
            <v>42005</v>
          </cell>
        </row>
        <row r="7703">
          <cell r="C7703">
            <v>16</v>
          </cell>
          <cell r="F7703">
            <v>440817.7</v>
          </cell>
          <cell r="K7703">
            <v>-2266.4899999999998</v>
          </cell>
          <cell r="O7703">
            <v>140963.99</v>
          </cell>
          <cell r="U7703">
            <v>42005</v>
          </cell>
        </row>
        <row r="7704">
          <cell r="C7704">
            <v>17</v>
          </cell>
          <cell r="F7704">
            <v>70.53</v>
          </cell>
          <cell r="K7704">
            <v>-0.13</v>
          </cell>
          <cell r="O7704">
            <v>10.53</v>
          </cell>
          <cell r="U7704">
            <v>42005</v>
          </cell>
        </row>
        <row r="7705">
          <cell r="C7705">
            <v>18</v>
          </cell>
          <cell r="F7705">
            <v>35898.99</v>
          </cell>
          <cell r="K7705">
            <v>-132.13999999999999</v>
          </cell>
          <cell r="O7705">
            <v>11637.18</v>
          </cell>
          <cell r="U7705">
            <v>42005</v>
          </cell>
        </row>
        <row r="7706">
          <cell r="C7706">
            <v>62</v>
          </cell>
          <cell r="F7706">
            <v>1059553.75</v>
          </cell>
          <cell r="K7706">
            <v>-5301.2</v>
          </cell>
          <cell r="O7706">
            <v>393496.58</v>
          </cell>
          <cell r="U7706">
            <v>42005</v>
          </cell>
        </row>
        <row r="7707">
          <cell r="C7707">
            <v>64</v>
          </cell>
          <cell r="F7707">
            <v>199356.63</v>
          </cell>
          <cell r="K7707">
            <v>-924.79</v>
          </cell>
          <cell r="O7707">
            <v>68649.259999999995</v>
          </cell>
          <cell r="U7707">
            <v>42005</v>
          </cell>
        </row>
        <row r="7708">
          <cell r="C7708">
            <v>66</v>
          </cell>
          <cell r="F7708">
            <v>332258.13</v>
          </cell>
          <cell r="K7708">
            <v>-1371.26</v>
          </cell>
          <cell r="O7708">
            <v>101791</v>
          </cell>
          <cell r="U7708">
            <v>42005</v>
          </cell>
        </row>
        <row r="7709">
          <cell r="C7709">
            <v>68</v>
          </cell>
          <cell r="F7709">
            <v>10362.66</v>
          </cell>
          <cell r="K7709">
            <v>-60.57</v>
          </cell>
          <cell r="O7709">
            <v>4496.51</v>
          </cell>
          <cell r="U7709">
            <v>42005</v>
          </cell>
        </row>
        <row r="7710">
          <cell r="C7710">
            <v>2</v>
          </cell>
          <cell r="F7710">
            <v>8800.14</v>
          </cell>
          <cell r="K7710">
            <v>-10.67</v>
          </cell>
          <cell r="O7710">
            <v>964.16</v>
          </cell>
          <cell r="U7710">
            <v>42005</v>
          </cell>
        </row>
        <row r="7711">
          <cell r="C7711">
            <v>4</v>
          </cell>
          <cell r="F7711">
            <v>989.78</v>
          </cell>
          <cell r="K7711">
            <v>-1.42</v>
          </cell>
          <cell r="O7711">
            <v>105.47</v>
          </cell>
          <cell r="U7711">
            <v>42005</v>
          </cell>
        </row>
        <row r="7712">
          <cell r="C7712">
            <v>16</v>
          </cell>
          <cell r="F7712">
            <v>9624.06</v>
          </cell>
          <cell r="K7712">
            <v>-14.16</v>
          </cell>
          <cell r="O7712">
            <v>1051.73</v>
          </cell>
          <cell r="U7712">
            <v>42005</v>
          </cell>
        </row>
        <row r="7713">
          <cell r="C7713">
            <v>18</v>
          </cell>
          <cell r="F7713">
            <v>286.19</v>
          </cell>
          <cell r="K7713">
            <v>-0.41</v>
          </cell>
          <cell r="O7713">
            <v>30.76</v>
          </cell>
          <cell r="U7713">
            <v>42005</v>
          </cell>
        </row>
        <row r="7714">
          <cell r="C7714">
            <v>62</v>
          </cell>
          <cell r="F7714">
            <v>2688.81</v>
          </cell>
          <cell r="K7714">
            <v>-4.07</v>
          </cell>
          <cell r="O7714">
            <v>301.60000000000002</v>
          </cell>
          <cell r="U7714">
            <v>42005</v>
          </cell>
        </row>
        <row r="7715">
          <cell r="C7715">
            <v>64</v>
          </cell>
          <cell r="F7715">
            <v>251.32</v>
          </cell>
          <cell r="K7715">
            <v>-0.36</v>
          </cell>
          <cell r="O7715">
            <v>26.81</v>
          </cell>
          <cell r="U7715">
            <v>42005</v>
          </cell>
        </row>
        <row r="7716">
          <cell r="C7716">
            <v>2</v>
          </cell>
          <cell r="F7716">
            <v>-244.69</v>
          </cell>
          <cell r="K7716">
            <v>-4.16</v>
          </cell>
          <cell r="O7716">
            <v>-59.74</v>
          </cell>
          <cell r="U7716">
            <v>42005</v>
          </cell>
        </row>
        <row r="7717">
          <cell r="C7717">
            <v>4</v>
          </cell>
          <cell r="F7717">
            <v>6201.57</v>
          </cell>
          <cell r="K7717">
            <v>-27.99</v>
          </cell>
          <cell r="O7717">
            <v>2077.75</v>
          </cell>
          <cell r="U7717">
            <v>42005</v>
          </cell>
        </row>
        <row r="7718">
          <cell r="C7718">
            <v>62</v>
          </cell>
          <cell r="F7718">
            <v>4673.09</v>
          </cell>
          <cell r="K7718">
            <v>-23.17</v>
          </cell>
          <cell r="O7718">
            <v>1720.31</v>
          </cell>
          <cell r="U7718">
            <v>42005</v>
          </cell>
        </row>
        <row r="7719">
          <cell r="C7719">
            <v>66</v>
          </cell>
          <cell r="F7719">
            <v>7236</v>
          </cell>
          <cell r="K7719">
            <v>-31.13</v>
          </cell>
          <cell r="O7719">
            <v>2310.7399999999998</v>
          </cell>
          <cell r="U7719">
            <v>42005</v>
          </cell>
        </row>
        <row r="7720">
          <cell r="C7720">
            <v>66</v>
          </cell>
          <cell r="F7720">
            <v>11296.64</v>
          </cell>
          <cell r="K7720">
            <v>-60.49</v>
          </cell>
          <cell r="O7720">
            <v>4490.42</v>
          </cell>
          <cell r="U7720">
            <v>42005</v>
          </cell>
        </row>
        <row r="7721">
          <cell r="C7721">
            <v>2</v>
          </cell>
          <cell r="F7721">
            <v>151660.82</v>
          </cell>
          <cell r="K7721">
            <v>-744.47</v>
          </cell>
          <cell r="O7721">
            <v>55263.87</v>
          </cell>
          <cell r="U7721">
            <v>42005</v>
          </cell>
        </row>
        <row r="7722">
          <cell r="C7722">
            <v>4</v>
          </cell>
          <cell r="F7722">
            <v>6473.58</v>
          </cell>
          <cell r="K7722">
            <v>-28.58</v>
          </cell>
          <cell r="O7722">
            <v>2121.29</v>
          </cell>
          <cell r="U7722">
            <v>42005</v>
          </cell>
        </row>
        <row r="7723">
          <cell r="C7723">
            <v>16</v>
          </cell>
          <cell r="F7723">
            <v>2588.9299999999998</v>
          </cell>
          <cell r="K7723">
            <v>-11.07</v>
          </cell>
          <cell r="O7723">
            <v>822.33</v>
          </cell>
          <cell r="U7723">
            <v>42005</v>
          </cell>
        </row>
        <row r="7724">
          <cell r="C7724">
            <v>17</v>
          </cell>
          <cell r="F7724">
            <v>2193.33</v>
          </cell>
          <cell r="K7724">
            <v>-8.17</v>
          </cell>
          <cell r="O7724">
            <v>606.45000000000005</v>
          </cell>
          <cell r="U7724">
            <v>42005</v>
          </cell>
        </row>
        <row r="7725">
          <cell r="C7725">
            <v>62</v>
          </cell>
          <cell r="F7725">
            <v>37482.629999999997</v>
          </cell>
          <cell r="K7725">
            <v>-173.89</v>
          </cell>
          <cell r="O7725">
            <v>12907.95</v>
          </cell>
          <cell r="U7725">
            <v>42005</v>
          </cell>
        </row>
        <row r="7726">
          <cell r="C7726">
            <v>64</v>
          </cell>
          <cell r="F7726">
            <v>21691.75</v>
          </cell>
          <cell r="K7726">
            <v>-123.11</v>
          </cell>
          <cell r="O7726">
            <v>9138.84</v>
          </cell>
          <cell r="U7726">
            <v>42005</v>
          </cell>
        </row>
        <row r="7727">
          <cell r="C7727">
            <v>66</v>
          </cell>
          <cell r="F7727">
            <v>5846.35</v>
          </cell>
          <cell r="K7727">
            <v>-22.56</v>
          </cell>
          <cell r="O7727">
            <v>1675.01</v>
          </cell>
          <cell r="U7727">
            <v>42005</v>
          </cell>
        </row>
        <row r="7728">
          <cell r="C7728">
            <v>2</v>
          </cell>
          <cell r="F7728">
            <v>34.71</v>
          </cell>
          <cell r="K7728">
            <v>0</v>
          </cell>
          <cell r="O7728">
            <v>0</v>
          </cell>
          <cell r="U7728">
            <v>42005</v>
          </cell>
        </row>
        <row r="7729">
          <cell r="C7729">
            <v>62</v>
          </cell>
          <cell r="F7729">
            <v>78.599999999999994</v>
          </cell>
          <cell r="K7729">
            <v>-0.09</v>
          </cell>
          <cell r="O7729">
            <v>6.65</v>
          </cell>
          <cell r="U7729">
            <v>42005</v>
          </cell>
        </row>
        <row r="7730">
          <cell r="C7730">
            <v>2</v>
          </cell>
          <cell r="F7730">
            <v>80313.350000000006</v>
          </cell>
          <cell r="K7730">
            <v>-203.03</v>
          </cell>
          <cell r="O7730">
            <v>21824.31</v>
          </cell>
          <cell r="U7730">
            <v>42005</v>
          </cell>
        </row>
        <row r="7731">
          <cell r="C7731">
            <v>62</v>
          </cell>
          <cell r="F7731">
            <v>4829.7299999999996</v>
          </cell>
          <cell r="K7731">
            <v>-17.82</v>
          </cell>
          <cell r="O7731">
            <v>1322.46</v>
          </cell>
          <cell r="U7731">
            <v>42005</v>
          </cell>
        </row>
        <row r="7732">
          <cell r="C7732">
            <v>2</v>
          </cell>
          <cell r="F7732">
            <v>53.91</v>
          </cell>
          <cell r="K7732">
            <v>-0.05</v>
          </cell>
          <cell r="O7732">
            <v>3.85</v>
          </cell>
          <cell r="U7732">
            <v>42005</v>
          </cell>
        </row>
        <row r="7733">
          <cell r="C7733">
            <v>2</v>
          </cell>
          <cell r="F7733">
            <v>58232.65</v>
          </cell>
          <cell r="K7733">
            <v>-224.45</v>
          </cell>
          <cell r="O7733">
            <v>16663.79</v>
          </cell>
          <cell r="U7733">
            <v>42005</v>
          </cell>
        </row>
        <row r="7734">
          <cell r="C7734">
            <v>2</v>
          </cell>
          <cell r="F7734">
            <v>10116.35</v>
          </cell>
          <cell r="K7734">
            <v>-24.35</v>
          </cell>
          <cell r="O7734">
            <v>1809.37</v>
          </cell>
          <cell r="U7734">
            <v>42005</v>
          </cell>
        </row>
        <row r="7735">
          <cell r="C7735">
            <v>62</v>
          </cell>
          <cell r="F7735">
            <v>1541.46</v>
          </cell>
          <cell r="K7735">
            <v>0</v>
          </cell>
          <cell r="O7735">
            <v>845.6</v>
          </cell>
          <cell r="U7735">
            <v>42005</v>
          </cell>
        </row>
        <row r="7736">
          <cell r="C7736">
            <v>64</v>
          </cell>
          <cell r="F7736">
            <v>-306.76</v>
          </cell>
          <cell r="K7736">
            <v>0</v>
          </cell>
          <cell r="O7736">
            <v>-420.23</v>
          </cell>
          <cell r="U7736">
            <v>42005</v>
          </cell>
        </row>
        <row r="7737">
          <cell r="C7737">
            <v>62</v>
          </cell>
          <cell r="F7737">
            <v>713994.37</v>
          </cell>
          <cell r="K7737">
            <v>-2622.95</v>
          </cell>
          <cell r="O7737">
            <v>495921.15</v>
          </cell>
          <cell r="U7737">
            <v>42005</v>
          </cell>
        </row>
        <row r="7738">
          <cell r="C7738">
            <v>64</v>
          </cell>
          <cell r="F7738">
            <v>727143.41</v>
          </cell>
          <cell r="K7738">
            <v>-1294.8599999999999</v>
          </cell>
          <cell r="O7738">
            <v>505644.49</v>
          </cell>
          <cell r="U7738">
            <v>42005</v>
          </cell>
        </row>
        <row r="7739">
          <cell r="C7739">
            <v>66</v>
          </cell>
          <cell r="F7739">
            <v>47545.919999999998</v>
          </cell>
          <cell r="K7739">
            <v>-30.85</v>
          </cell>
          <cell r="O7739">
            <v>33004.11</v>
          </cell>
          <cell r="U7739">
            <v>42005</v>
          </cell>
        </row>
        <row r="7740">
          <cell r="C7740">
            <v>64</v>
          </cell>
          <cell r="F7740">
            <v>73179.88</v>
          </cell>
          <cell r="K7740">
            <v>-382.24</v>
          </cell>
          <cell r="O7740">
            <v>28374.66</v>
          </cell>
          <cell r="U7740">
            <v>42005</v>
          </cell>
        </row>
        <row r="7741">
          <cell r="C7741">
            <v>2</v>
          </cell>
          <cell r="F7741">
            <v>23692.65</v>
          </cell>
          <cell r="K7741">
            <v>-130.71</v>
          </cell>
          <cell r="O7741">
            <v>9703.19</v>
          </cell>
          <cell r="U7741">
            <v>42005</v>
          </cell>
        </row>
        <row r="7742">
          <cell r="C7742">
            <v>62</v>
          </cell>
          <cell r="F7742">
            <v>912297.64</v>
          </cell>
          <cell r="K7742">
            <v>-1022.43</v>
          </cell>
          <cell r="O7742">
            <v>189189.5</v>
          </cell>
          <cell r="U7742">
            <v>42005</v>
          </cell>
        </row>
        <row r="7743">
          <cell r="C7743">
            <v>64</v>
          </cell>
          <cell r="F7743">
            <v>1004993.43</v>
          </cell>
          <cell r="K7743">
            <v>-540.94000000000005</v>
          </cell>
          <cell r="O7743">
            <v>198896.68</v>
          </cell>
          <cell r="U7743">
            <v>42005</v>
          </cell>
        </row>
        <row r="7744">
          <cell r="C7744">
            <v>66</v>
          </cell>
          <cell r="F7744">
            <v>89864.54</v>
          </cell>
          <cell r="K7744">
            <v>-17.39</v>
          </cell>
          <cell r="O7744">
            <v>15891.91</v>
          </cell>
          <cell r="U7744">
            <v>42005</v>
          </cell>
        </row>
        <row r="7745">
          <cell r="C7745">
            <v>62</v>
          </cell>
          <cell r="F7745">
            <v>6533.78</v>
          </cell>
          <cell r="K7745">
            <v>0</v>
          </cell>
          <cell r="O7745">
            <v>4548.51</v>
          </cell>
          <cell r="U7745">
            <v>42005</v>
          </cell>
        </row>
        <row r="7746">
          <cell r="C7746">
            <v>64</v>
          </cell>
          <cell r="F7746">
            <v>59510.11</v>
          </cell>
          <cell r="K7746">
            <v>-499.09</v>
          </cell>
          <cell r="O7746">
            <v>41070.019999999997</v>
          </cell>
          <cell r="U7746">
            <v>42005</v>
          </cell>
        </row>
        <row r="7747">
          <cell r="C7747">
            <v>66</v>
          </cell>
          <cell r="F7747">
            <v>6326.17</v>
          </cell>
          <cell r="K7747">
            <v>-59.33</v>
          </cell>
          <cell r="O7747">
            <v>4471.05</v>
          </cell>
          <cell r="U7747">
            <v>42005</v>
          </cell>
        </row>
        <row r="7748">
          <cell r="C7748">
            <v>62</v>
          </cell>
          <cell r="F7748">
            <v>7873.28</v>
          </cell>
          <cell r="K7748">
            <v>0</v>
          </cell>
          <cell r="O7748">
            <v>1565.23</v>
          </cell>
          <cell r="U7748">
            <v>42005</v>
          </cell>
        </row>
        <row r="7749">
          <cell r="C7749">
            <v>64</v>
          </cell>
          <cell r="F7749">
            <v>57236.38</v>
          </cell>
          <cell r="K7749">
            <v>-154.27000000000001</v>
          </cell>
          <cell r="O7749">
            <v>12829.04</v>
          </cell>
          <cell r="U7749">
            <v>42005</v>
          </cell>
        </row>
        <row r="7750">
          <cell r="C7750">
            <v>66</v>
          </cell>
          <cell r="F7750">
            <v>13039.11</v>
          </cell>
          <cell r="K7750">
            <v>-27.57</v>
          </cell>
          <cell r="O7750">
            <v>2078.13</v>
          </cell>
          <cell r="U7750">
            <v>42005</v>
          </cell>
        </row>
        <row r="7751">
          <cell r="C7751">
            <v>66</v>
          </cell>
          <cell r="F7751">
            <v>12344.6</v>
          </cell>
          <cell r="K7751">
            <v>0</v>
          </cell>
          <cell r="O7751">
            <v>8593.73</v>
          </cell>
          <cell r="U7751">
            <v>42005</v>
          </cell>
        </row>
        <row r="7752">
          <cell r="C7752">
            <v>66</v>
          </cell>
          <cell r="F7752">
            <v>12897.07</v>
          </cell>
          <cell r="K7752">
            <v>0</v>
          </cell>
          <cell r="O7752">
            <v>2888.21</v>
          </cell>
          <cell r="U7752">
            <v>42005</v>
          </cell>
        </row>
        <row r="7753">
          <cell r="C7753">
            <v>64</v>
          </cell>
          <cell r="F7753">
            <v>18897.349999999999</v>
          </cell>
          <cell r="K7753">
            <v>0</v>
          </cell>
          <cell r="O7753">
            <v>13098.92</v>
          </cell>
          <cell r="U7753">
            <v>42005</v>
          </cell>
        </row>
        <row r="7754">
          <cell r="C7754">
            <v>66</v>
          </cell>
          <cell r="F7754">
            <v>4100.42</v>
          </cell>
          <cell r="K7754">
            <v>0</v>
          </cell>
          <cell r="O7754">
            <v>2854.51</v>
          </cell>
          <cell r="U7754">
            <v>42005</v>
          </cell>
        </row>
        <row r="7755">
          <cell r="C7755">
            <v>64</v>
          </cell>
          <cell r="F7755">
            <v>38650.07</v>
          </cell>
          <cell r="K7755">
            <v>0</v>
          </cell>
          <cell r="O7755">
            <v>6711.54</v>
          </cell>
          <cell r="U7755">
            <v>42005</v>
          </cell>
        </row>
        <row r="7756">
          <cell r="C7756">
            <v>66</v>
          </cell>
          <cell r="F7756">
            <v>6588.22</v>
          </cell>
          <cell r="K7756">
            <v>0</v>
          </cell>
          <cell r="O7756">
            <v>1292.22</v>
          </cell>
          <cell r="U7756">
            <v>42005</v>
          </cell>
        </row>
        <row r="7757">
          <cell r="C7757">
            <v>62</v>
          </cell>
          <cell r="F7757">
            <v>489580.44</v>
          </cell>
          <cell r="K7757">
            <v>-2383.79</v>
          </cell>
          <cell r="O7757">
            <v>342956.97</v>
          </cell>
          <cell r="U7757">
            <v>42005</v>
          </cell>
        </row>
        <row r="7758">
          <cell r="C7758">
            <v>64</v>
          </cell>
          <cell r="F7758">
            <v>469886.12</v>
          </cell>
          <cell r="K7758">
            <v>-562.21</v>
          </cell>
          <cell r="O7758">
            <v>327321.95</v>
          </cell>
          <cell r="U7758">
            <v>42005</v>
          </cell>
        </row>
        <row r="7759">
          <cell r="C7759">
            <v>66</v>
          </cell>
          <cell r="F7759">
            <v>159496.53</v>
          </cell>
          <cell r="K7759">
            <v>-152.66999999999999</v>
          </cell>
          <cell r="O7759">
            <v>107805.06</v>
          </cell>
          <cell r="U7759">
            <v>42005</v>
          </cell>
        </row>
        <row r="7760">
          <cell r="C7760">
            <v>67</v>
          </cell>
          <cell r="F7760">
            <v>7635.92</v>
          </cell>
          <cell r="K7760">
            <v>0</v>
          </cell>
          <cell r="O7760">
            <v>4833.66</v>
          </cell>
          <cell r="U7760">
            <v>42005</v>
          </cell>
        </row>
        <row r="7761">
          <cell r="C7761">
            <v>68</v>
          </cell>
          <cell r="F7761">
            <v>18964.89</v>
          </cell>
          <cell r="K7761">
            <v>-177.65</v>
          </cell>
          <cell r="O7761">
            <v>13387.92</v>
          </cell>
          <cell r="U7761">
            <v>42005</v>
          </cell>
        </row>
        <row r="7762">
          <cell r="C7762">
            <v>62</v>
          </cell>
          <cell r="F7762">
            <v>571949.06000000006</v>
          </cell>
          <cell r="K7762">
            <v>-882.67</v>
          </cell>
          <cell r="O7762">
            <v>126626.26</v>
          </cell>
          <cell r="U7762">
            <v>42005</v>
          </cell>
        </row>
        <row r="7763">
          <cell r="C7763">
            <v>64</v>
          </cell>
          <cell r="F7763">
            <v>554537.71</v>
          </cell>
          <cell r="K7763">
            <v>-223.28</v>
          </cell>
          <cell r="O7763">
            <v>120919.7</v>
          </cell>
          <cell r="U7763">
            <v>42005</v>
          </cell>
        </row>
        <row r="7764">
          <cell r="C7764">
            <v>66</v>
          </cell>
          <cell r="F7764">
            <v>162179.51999999999</v>
          </cell>
          <cell r="K7764">
            <v>-61.47</v>
          </cell>
          <cell r="O7764">
            <v>32908.5</v>
          </cell>
          <cell r="U7764">
            <v>42005</v>
          </cell>
        </row>
        <row r="7765">
          <cell r="C7765">
            <v>67</v>
          </cell>
          <cell r="F7765">
            <v>522.19000000000005</v>
          </cell>
          <cell r="K7765">
            <v>0</v>
          </cell>
          <cell r="O7765">
            <v>30.21</v>
          </cell>
          <cell r="U7765">
            <v>42005</v>
          </cell>
        </row>
        <row r="7766">
          <cell r="C7766">
            <v>68</v>
          </cell>
          <cell r="F7766">
            <v>26822.01</v>
          </cell>
          <cell r="K7766">
            <v>-78.42</v>
          </cell>
          <cell r="O7766">
            <v>5910.3</v>
          </cell>
          <cell r="U7766">
            <v>42005</v>
          </cell>
        </row>
        <row r="7767">
          <cell r="C7767">
            <v>64</v>
          </cell>
          <cell r="F7767">
            <v>25679.72</v>
          </cell>
          <cell r="K7767">
            <v>0</v>
          </cell>
          <cell r="O7767">
            <v>15411.8</v>
          </cell>
          <cell r="U7767">
            <v>42005</v>
          </cell>
        </row>
        <row r="7768">
          <cell r="C7768">
            <v>2</v>
          </cell>
          <cell r="F7768">
            <v>46065.26</v>
          </cell>
          <cell r="K7768">
            <v>-253.11</v>
          </cell>
          <cell r="O7768">
            <v>18790.990000000002</v>
          </cell>
          <cell r="U7768">
            <v>42005</v>
          </cell>
        </row>
        <row r="7769">
          <cell r="C7769">
            <v>4</v>
          </cell>
          <cell r="F7769">
            <v>1379.26</v>
          </cell>
          <cell r="K7769">
            <v>-7.64</v>
          </cell>
          <cell r="O7769">
            <v>566.9</v>
          </cell>
          <cell r="U7769">
            <v>42005</v>
          </cell>
        </row>
        <row r="7770">
          <cell r="C7770">
            <v>16</v>
          </cell>
          <cell r="F7770">
            <v>43277.87</v>
          </cell>
          <cell r="K7770">
            <v>-241.03</v>
          </cell>
          <cell r="O7770">
            <v>17893.09</v>
          </cell>
          <cell r="U7770">
            <v>42005</v>
          </cell>
        </row>
        <row r="7771">
          <cell r="C7771">
            <v>66</v>
          </cell>
          <cell r="F7771">
            <v>74858.09</v>
          </cell>
          <cell r="K7771">
            <v>-419.03</v>
          </cell>
          <cell r="O7771">
            <v>31018.87</v>
          </cell>
          <cell r="U7771">
            <v>42005</v>
          </cell>
        </row>
        <row r="7772">
          <cell r="C7772">
            <v>4</v>
          </cell>
          <cell r="F7772">
            <v>8.7799999999999994</v>
          </cell>
          <cell r="K7772">
            <v>-0.03</v>
          </cell>
          <cell r="O7772">
            <v>2.4700000000000002</v>
          </cell>
          <cell r="U7772">
            <v>42005</v>
          </cell>
        </row>
        <row r="7773">
          <cell r="C7773">
            <v>16</v>
          </cell>
          <cell r="F7773">
            <v>100.5</v>
          </cell>
          <cell r="K7773">
            <v>-0.34</v>
          </cell>
          <cell r="O7773">
            <v>25.5</v>
          </cell>
          <cell r="U7773">
            <v>42005</v>
          </cell>
        </row>
        <row r="7774">
          <cell r="C7774">
            <v>1</v>
          </cell>
          <cell r="F7774">
            <v>74.459999999999994</v>
          </cell>
          <cell r="K7774">
            <v>-0.32</v>
          </cell>
          <cell r="O7774">
            <v>23.97</v>
          </cell>
          <cell r="U7774">
            <v>42005</v>
          </cell>
        </row>
        <row r="7775">
          <cell r="C7775">
            <v>2</v>
          </cell>
          <cell r="F7775">
            <v>43044.01</v>
          </cell>
          <cell r="K7775">
            <v>-186.69</v>
          </cell>
          <cell r="O7775">
            <v>13854.53</v>
          </cell>
          <cell r="U7775">
            <v>42005</v>
          </cell>
        </row>
        <row r="7776">
          <cell r="C7776">
            <v>15</v>
          </cell>
          <cell r="F7776">
            <v>3</v>
          </cell>
          <cell r="K7776">
            <v>0</v>
          </cell>
          <cell r="O7776">
            <v>0</v>
          </cell>
          <cell r="U7776">
            <v>42005</v>
          </cell>
        </row>
        <row r="7777">
          <cell r="C7777">
            <v>16</v>
          </cell>
          <cell r="F7777">
            <v>1365.95</v>
          </cell>
          <cell r="K7777">
            <v>-5.48</v>
          </cell>
          <cell r="O7777">
            <v>407</v>
          </cell>
          <cell r="U7777">
            <v>42005</v>
          </cell>
        </row>
        <row r="7778">
          <cell r="C7778">
            <v>2</v>
          </cell>
          <cell r="F7778">
            <v>83.99</v>
          </cell>
          <cell r="K7778">
            <v>0</v>
          </cell>
          <cell r="O7778">
            <v>0</v>
          </cell>
          <cell r="U7778">
            <v>42005</v>
          </cell>
        </row>
        <row r="7779">
          <cell r="C7779">
            <v>62</v>
          </cell>
          <cell r="F7779">
            <v>1546.08</v>
          </cell>
          <cell r="K7779">
            <v>0</v>
          </cell>
          <cell r="O7779">
            <v>0</v>
          </cell>
          <cell r="U7779">
            <v>42005</v>
          </cell>
        </row>
        <row r="7780">
          <cell r="C7780">
            <v>64</v>
          </cell>
          <cell r="F7780">
            <v>247.19</v>
          </cell>
          <cell r="K7780">
            <v>0</v>
          </cell>
          <cell r="O7780">
            <v>0</v>
          </cell>
          <cell r="U7780">
            <v>42005</v>
          </cell>
        </row>
        <row r="7781">
          <cell r="C7781">
            <v>66</v>
          </cell>
          <cell r="F7781">
            <v>87.12</v>
          </cell>
          <cell r="K7781">
            <v>0</v>
          </cell>
          <cell r="O7781">
            <v>0</v>
          </cell>
          <cell r="U7781">
            <v>42005</v>
          </cell>
        </row>
        <row r="7782">
          <cell r="C7782">
            <v>2</v>
          </cell>
          <cell r="F7782">
            <v>65</v>
          </cell>
          <cell r="K7782">
            <v>0</v>
          </cell>
          <cell r="O7782">
            <v>0</v>
          </cell>
          <cell r="U7782">
            <v>42005</v>
          </cell>
        </row>
        <row r="7783">
          <cell r="C7783">
            <v>62</v>
          </cell>
          <cell r="F7783">
            <v>78</v>
          </cell>
          <cell r="K7783">
            <v>0</v>
          </cell>
          <cell r="O7783">
            <v>0</v>
          </cell>
          <cell r="U7783">
            <v>42005</v>
          </cell>
        </row>
        <row r="7784">
          <cell r="C7784">
            <v>62</v>
          </cell>
          <cell r="F7784">
            <v>12985.88</v>
          </cell>
          <cell r="K7784">
            <v>0</v>
          </cell>
          <cell r="O7784">
            <v>0</v>
          </cell>
          <cell r="U7784">
            <v>42005</v>
          </cell>
        </row>
        <row r="7785">
          <cell r="C7785">
            <v>64</v>
          </cell>
          <cell r="F7785">
            <v>3250</v>
          </cell>
          <cell r="K7785">
            <v>0</v>
          </cell>
          <cell r="O7785">
            <v>0</v>
          </cell>
          <cell r="U7785">
            <v>42005</v>
          </cell>
        </row>
        <row r="7786">
          <cell r="C7786">
            <v>66</v>
          </cell>
          <cell r="F7786">
            <v>13806</v>
          </cell>
          <cell r="K7786">
            <v>0</v>
          </cell>
          <cell r="O7786">
            <v>0</v>
          </cell>
          <cell r="U7786">
            <v>42005</v>
          </cell>
        </row>
        <row r="7787">
          <cell r="C7787">
            <v>1</v>
          </cell>
          <cell r="F7787">
            <v>20.350000000000001</v>
          </cell>
          <cell r="K7787">
            <v>-0.06</v>
          </cell>
          <cell r="O7787">
            <v>4.4800000000000004</v>
          </cell>
          <cell r="U7787">
            <v>42005</v>
          </cell>
        </row>
        <row r="7788">
          <cell r="C7788">
            <v>2</v>
          </cell>
          <cell r="F7788">
            <v>284.89999999999998</v>
          </cell>
          <cell r="K7788">
            <v>-0.84</v>
          </cell>
          <cell r="O7788">
            <v>62.72</v>
          </cell>
          <cell r="U7788">
            <v>42005</v>
          </cell>
        </row>
        <row r="7789">
          <cell r="C7789">
            <v>16</v>
          </cell>
          <cell r="F7789">
            <v>447.7</v>
          </cell>
          <cell r="K7789">
            <v>-1.32</v>
          </cell>
          <cell r="O7789">
            <v>98.56</v>
          </cell>
          <cell r="U7789">
            <v>42005</v>
          </cell>
        </row>
        <row r="7790">
          <cell r="C7790">
            <v>0</v>
          </cell>
          <cell r="F7790">
            <v>1349.49</v>
          </cell>
          <cell r="K7790">
            <v>-1.67</v>
          </cell>
          <cell r="O7790">
            <v>184.96</v>
          </cell>
          <cell r="U7790">
            <v>42005</v>
          </cell>
        </row>
        <row r="7791">
          <cell r="C7791">
            <v>1</v>
          </cell>
          <cell r="F7791">
            <v>117.57</v>
          </cell>
          <cell r="K7791">
            <v>-0.13</v>
          </cell>
          <cell r="O7791">
            <v>14.3</v>
          </cell>
          <cell r="U7791">
            <v>42005</v>
          </cell>
        </row>
        <row r="7792">
          <cell r="C7792">
            <v>2</v>
          </cell>
          <cell r="F7792">
            <v>274.17</v>
          </cell>
          <cell r="K7792">
            <v>-0.32</v>
          </cell>
          <cell r="O7792">
            <v>35.200000000000003</v>
          </cell>
          <cell r="U7792">
            <v>42005</v>
          </cell>
        </row>
        <row r="7793">
          <cell r="C7793">
            <v>4</v>
          </cell>
          <cell r="F7793">
            <v>7.94</v>
          </cell>
          <cell r="K7793">
            <v>-0.01</v>
          </cell>
          <cell r="O7793">
            <v>1.1000000000000001</v>
          </cell>
          <cell r="U7793">
            <v>42005</v>
          </cell>
        </row>
        <row r="7794">
          <cell r="C7794">
            <v>16</v>
          </cell>
          <cell r="F7794">
            <v>18.75</v>
          </cell>
          <cell r="K7794">
            <v>-0.02</v>
          </cell>
          <cell r="O7794">
            <v>2.2000000000000002</v>
          </cell>
          <cell r="U7794">
            <v>42005</v>
          </cell>
        </row>
        <row r="7795">
          <cell r="C7795">
            <v>1</v>
          </cell>
          <cell r="F7795">
            <v>1030.1300000000001</v>
          </cell>
          <cell r="K7795">
            <v>-1.92</v>
          </cell>
          <cell r="O7795">
            <v>115.11</v>
          </cell>
          <cell r="U7795">
            <v>42005</v>
          </cell>
        </row>
        <row r="7796">
          <cell r="C7796">
            <v>2</v>
          </cell>
          <cell r="F7796">
            <v>559.84</v>
          </cell>
          <cell r="K7796">
            <v>-1.1499999999999999</v>
          </cell>
          <cell r="O7796">
            <v>73.39</v>
          </cell>
          <cell r="U7796">
            <v>42005</v>
          </cell>
        </row>
        <row r="7797">
          <cell r="C7797">
            <v>15</v>
          </cell>
          <cell r="F7797">
            <v>88.66</v>
          </cell>
          <cell r="K7797">
            <v>-0.28999999999999998</v>
          </cell>
          <cell r="O7797">
            <v>21.59</v>
          </cell>
          <cell r="U7797">
            <v>42005</v>
          </cell>
        </row>
        <row r="7798">
          <cell r="C7798">
            <v>15</v>
          </cell>
          <cell r="F7798">
            <v>677.33</v>
          </cell>
          <cell r="K7798">
            <v>-1.1599999999999999</v>
          </cell>
          <cell r="O7798">
            <v>86.19</v>
          </cell>
          <cell r="U7798">
            <v>42005</v>
          </cell>
        </row>
        <row r="7799">
          <cell r="C7799">
            <v>15</v>
          </cell>
          <cell r="F7799">
            <v>4611.5600000000004</v>
          </cell>
          <cell r="K7799">
            <v>-10.93</v>
          </cell>
          <cell r="O7799">
            <v>811.81</v>
          </cell>
          <cell r="U7799">
            <v>42005</v>
          </cell>
        </row>
        <row r="7800">
          <cell r="C7800">
            <v>15</v>
          </cell>
          <cell r="F7800">
            <v>35.74</v>
          </cell>
          <cell r="K7800">
            <v>-0.12</v>
          </cell>
          <cell r="O7800">
            <v>9.01</v>
          </cell>
          <cell r="U7800">
            <v>42005</v>
          </cell>
        </row>
        <row r="7801">
          <cell r="C7801">
            <v>0</v>
          </cell>
          <cell r="F7801">
            <v>466.83</v>
          </cell>
          <cell r="K7801">
            <v>-1.56</v>
          </cell>
          <cell r="O7801">
            <v>118.23</v>
          </cell>
          <cell r="U7801">
            <v>42005</v>
          </cell>
        </row>
        <row r="7802">
          <cell r="C7802">
            <v>1</v>
          </cell>
          <cell r="F7802">
            <v>487.99</v>
          </cell>
          <cell r="K7802">
            <v>-1.49</v>
          </cell>
          <cell r="O7802">
            <v>126.72</v>
          </cell>
          <cell r="U7802">
            <v>42005</v>
          </cell>
        </row>
        <row r="7803">
          <cell r="C7803">
            <v>2</v>
          </cell>
          <cell r="F7803">
            <v>13185.36</v>
          </cell>
          <cell r="K7803">
            <v>-45.8</v>
          </cell>
          <cell r="O7803">
            <v>3534.85</v>
          </cell>
          <cell r="U7803">
            <v>42005</v>
          </cell>
        </row>
        <row r="7804">
          <cell r="C7804">
            <v>4</v>
          </cell>
          <cell r="F7804">
            <v>759.07</v>
          </cell>
          <cell r="K7804">
            <v>-2.82</v>
          </cell>
          <cell r="O7804">
            <v>214.2</v>
          </cell>
          <cell r="U7804">
            <v>42005</v>
          </cell>
        </row>
        <row r="7805">
          <cell r="C7805">
            <v>15</v>
          </cell>
          <cell r="F7805">
            <v>12.68</v>
          </cell>
          <cell r="K7805">
            <v>-0.03</v>
          </cell>
          <cell r="O7805">
            <v>2.33</v>
          </cell>
          <cell r="U7805">
            <v>42005</v>
          </cell>
        </row>
        <row r="7806">
          <cell r="C7806">
            <v>16</v>
          </cell>
          <cell r="F7806">
            <v>3356.35</v>
          </cell>
          <cell r="K7806">
            <v>-12.03</v>
          </cell>
          <cell r="O7806">
            <v>913.24</v>
          </cell>
          <cell r="U7806">
            <v>42005</v>
          </cell>
        </row>
        <row r="7807">
          <cell r="C7807">
            <v>17</v>
          </cell>
          <cell r="F7807">
            <v>41.28</v>
          </cell>
          <cell r="K7807">
            <v>-0.12</v>
          </cell>
          <cell r="O7807">
            <v>9.2200000000000006</v>
          </cell>
          <cell r="U7807">
            <v>42005</v>
          </cell>
        </row>
        <row r="7808">
          <cell r="C7808">
            <v>18</v>
          </cell>
          <cell r="F7808">
            <v>98.48</v>
          </cell>
          <cell r="K7808">
            <v>-0.3</v>
          </cell>
          <cell r="O7808">
            <v>23</v>
          </cell>
          <cell r="U7808">
            <v>42005</v>
          </cell>
        </row>
        <row r="7809">
          <cell r="C7809">
            <v>2</v>
          </cell>
          <cell r="F7809">
            <v>-228.24</v>
          </cell>
          <cell r="K7809">
            <v>0.54</v>
          </cell>
          <cell r="O7809">
            <v>-41.94</v>
          </cell>
          <cell r="U7809">
            <v>42005</v>
          </cell>
        </row>
        <row r="7810">
          <cell r="C7810">
            <v>0</v>
          </cell>
          <cell r="F7810">
            <v>8956.43</v>
          </cell>
          <cell r="K7810">
            <v>-25.19</v>
          </cell>
          <cell r="O7810">
            <v>1557.2</v>
          </cell>
          <cell r="U7810">
            <v>42005</v>
          </cell>
        </row>
        <row r="7811">
          <cell r="C7811">
            <v>1</v>
          </cell>
          <cell r="F7811">
            <v>4368.09</v>
          </cell>
          <cell r="K7811">
            <v>-9.1300000000000008</v>
          </cell>
          <cell r="O7811">
            <v>649.6</v>
          </cell>
          <cell r="U7811">
            <v>42005</v>
          </cell>
        </row>
        <row r="7812">
          <cell r="C7812">
            <v>2</v>
          </cell>
          <cell r="F7812">
            <v>10972.39</v>
          </cell>
          <cell r="K7812">
            <v>-29.1</v>
          </cell>
          <cell r="O7812">
            <v>2316.39</v>
          </cell>
          <cell r="U7812">
            <v>42005</v>
          </cell>
        </row>
        <row r="7813">
          <cell r="C7813">
            <v>4</v>
          </cell>
          <cell r="F7813">
            <v>1116.58</v>
          </cell>
          <cell r="K7813">
            <v>-2.99</v>
          </cell>
          <cell r="O7813">
            <v>264.93</v>
          </cell>
          <cell r="U7813">
            <v>42005</v>
          </cell>
        </row>
        <row r="7814">
          <cell r="C7814">
            <v>15</v>
          </cell>
          <cell r="F7814">
            <v>63.69</v>
          </cell>
          <cell r="K7814">
            <v>-0.06</v>
          </cell>
          <cell r="O7814">
            <v>3.39</v>
          </cell>
          <cell r="U7814">
            <v>42005</v>
          </cell>
        </row>
        <row r="7815">
          <cell r="C7815">
            <v>16</v>
          </cell>
          <cell r="F7815">
            <v>1971.02</v>
          </cell>
          <cell r="K7815">
            <v>-5.09</v>
          </cell>
          <cell r="O7815">
            <v>353.13</v>
          </cell>
          <cell r="U7815">
            <v>42005</v>
          </cell>
        </row>
        <row r="7816">
          <cell r="C7816">
            <v>17</v>
          </cell>
          <cell r="F7816">
            <v>15.62</v>
          </cell>
          <cell r="K7816">
            <v>-0.04</v>
          </cell>
          <cell r="O7816">
            <v>2.2599999999999998</v>
          </cell>
          <cell r="U7816">
            <v>42005</v>
          </cell>
        </row>
        <row r="7817">
          <cell r="C7817">
            <v>18</v>
          </cell>
          <cell r="F7817">
            <v>21.19</v>
          </cell>
          <cell r="K7817">
            <v>-0.06</v>
          </cell>
          <cell r="O7817">
            <v>3.9</v>
          </cell>
          <cell r="U7817">
            <v>42005</v>
          </cell>
        </row>
        <row r="7818">
          <cell r="C7818">
            <v>0</v>
          </cell>
          <cell r="F7818">
            <v>-9.68</v>
          </cell>
          <cell r="K7818">
            <v>0</v>
          </cell>
          <cell r="O7818">
            <v>0</v>
          </cell>
          <cell r="U7818">
            <v>42005</v>
          </cell>
        </row>
        <row r="7819">
          <cell r="C7819">
            <v>2</v>
          </cell>
          <cell r="F7819">
            <v>-13.38</v>
          </cell>
          <cell r="K7819">
            <v>0.04</v>
          </cell>
          <cell r="O7819">
            <v>-2.77</v>
          </cell>
          <cell r="U7819">
            <v>42005</v>
          </cell>
        </row>
        <row r="7820">
          <cell r="C7820">
            <v>1</v>
          </cell>
          <cell r="F7820">
            <v>108.96</v>
          </cell>
          <cell r="K7820">
            <v>-0.24</v>
          </cell>
          <cell r="O7820">
            <v>15.6</v>
          </cell>
          <cell r="U7820">
            <v>42005</v>
          </cell>
        </row>
        <row r="7821">
          <cell r="C7821">
            <v>2</v>
          </cell>
          <cell r="F7821">
            <v>250.84</v>
          </cell>
          <cell r="K7821">
            <v>-0.51</v>
          </cell>
          <cell r="O7821">
            <v>33.450000000000003</v>
          </cell>
          <cell r="U7821">
            <v>42005</v>
          </cell>
        </row>
        <row r="7822">
          <cell r="C7822">
            <v>0</v>
          </cell>
          <cell r="F7822">
            <v>-221536.21</v>
          </cell>
          <cell r="K7822">
            <v>-4573.47</v>
          </cell>
          <cell r="O7822">
            <v>-66560.89</v>
          </cell>
          <cell r="U7822">
            <v>42005</v>
          </cell>
        </row>
        <row r="7823">
          <cell r="C7823">
            <v>1</v>
          </cell>
          <cell r="F7823">
            <v>-3211.61</v>
          </cell>
          <cell r="K7823">
            <v>-12.54</v>
          </cell>
          <cell r="O7823">
            <v>-1048.51</v>
          </cell>
          <cell r="U7823">
            <v>42005</v>
          </cell>
        </row>
        <row r="7824">
          <cell r="C7824">
            <v>2</v>
          </cell>
          <cell r="F7824">
            <v>-528.85</v>
          </cell>
          <cell r="K7824">
            <v>-6.28</v>
          </cell>
          <cell r="O7824">
            <v>-159.49</v>
          </cell>
          <cell r="U7824">
            <v>42005</v>
          </cell>
        </row>
        <row r="7825">
          <cell r="C7825">
            <v>60</v>
          </cell>
          <cell r="F7825">
            <v>-1.72</v>
          </cell>
          <cell r="K7825">
            <v>0</v>
          </cell>
          <cell r="O7825">
            <v>-0.57999999999999996</v>
          </cell>
          <cell r="U7825">
            <v>42005</v>
          </cell>
        </row>
        <row r="7826">
          <cell r="C7826">
            <v>70</v>
          </cell>
          <cell r="F7826">
            <v>-990</v>
          </cell>
          <cell r="K7826">
            <v>0</v>
          </cell>
          <cell r="O7826">
            <v>0</v>
          </cell>
          <cell r="U7826">
            <v>42005</v>
          </cell>
        </row>
        <row r="7827">
          <cell r="C7827">
            <v>0</v>
          </cell>
          <cell r="F7827">
            <v>9848.2099999999991</v>
          </cell>
          <cell r="K7827">
            <v>0</v>
          </cell>
          <cell r="O7827">
            <v>3121.92</v>
          </cell>
          <cell r="U7827">
            <v>42005</v>
          </cell>
        </row>
        <row r="7828">
          <cell r="C7828">
            <v>0</v>
          </cell>
          <cell r="F7828">
            <v>13644843.02</v>
          </cell>
          <cell r="K7828">
            <v>-53321.16</v>
          </cell>
          <cell r="O7828">
            <v>4375792.95</v>
          </cell>
          <cell r="U7828">
            <v>42005</v>
          </cell>
        </row>
        <row r="7829">
          <cell r="C7829">
            <v>1</v>
          </cell>
          <cell r="F7829">
            <v>136621.54</v>
          </cell>
          <cell r="K7829">
            <v>-535.86</v>
          </cell>
          <cell r="O7829">
            <v>42645.05</v>
          </cell>
          <cell r="U7829">
            <v>42005</v>
          </cell>
        </row>
        <row r="7830">
          <cell r="C7830">
            <v>16</v>
          </cell>
          <cell r="F7830">
            <v>74.77</v>
          </cell>
          <cell r="K7830">
            <v>-0.3</v>
          </cell>
          <cell r="O7830">
            <v>21.97</v>
          </cell>
          <cell r="U7830">
            <v>42005</v>
          </cell>
        </row>
        <row r="7831">
          <cell r="C7831">
            <v>60</v>
          </cell>
          <cell r="F7831">
            <v>305.57</v>
          </cell>
          <cell r="K7831">
            <v>-1.36</v>
          </cell>
          <cell r="O7831">
            <v>100.86</v>
          </cell>
          <cell r="U7831">
            <v>42005</v>
          </cell>
        </row>
        <row r="7832">
          <cell r="C7832">
            <v>15</v>
          </cell>
          <cell r="F7832">
            <v>44.32</v>
          </cell>
          <cell r="K7832">
            <v>-0.4</v>
          </cell>
          <cell r="O7832">
            <v>29.75</v>
          </cell>
          <cell r="U7832">
            <v>42005</v>
          </cell>
        </row>
        <row r="7833">
          <cell r="C7833">
            <v>15</v>
          </cell>
          <cell r="F7833">
            <v>5.17</v>
          </cell>
          <cell r="K7833">
            <v>-0.02</v>
          </cell>
          <cell r="O7833">
            <v>1.1299999999999999</v>
          </cell>
          <cell r="U7833">
            <v>42005</v>
          </cell>
        </row>
        <row r="7834">
          <cell r="C7834">
            <v>15</v>
          </cell>
          <cell r="F7834">
            <v>286.83999999999997</v>
          </cell>
          <cell r="K7834">
            <v>-2.6</v>
          </cell>
          <cell r="O7834">
            <v>192.51</v>
          </cell>
          <cell r="U7834">
            <v>42005</v>
          </cell>
        </row>
        <row r="7835">
          <cell r="C7835">
            <v>2</v>
          </cell>
          <cell r="F7835">
            <v>2501.5100000000002</v>
          </cell>
          <cell r="K7835">
            <v>-6.52</v>
          </cell>
          <cell r="O7835">
            <v>480.35</v>
          </cell>
          <cell r="U7835">
            <v>42005</v>
          </cell>
        </row>
        <row r="7836">
          <cell r="C7836">
            <v>15</v>
          </cell>
          <cell r="F7836">
            <v>13778.13</v>
          </cell>
          <cell r="K7836">
            <v>-39.17</v>
          </cell>
          <cell r="O7836">
            <v>2898.53</v>
          </cell>
          <cell r="U7836">
            <v>42005</v>
          </cell>
        </row>
        <row r="7837">
          <cell r="C7837">
            <v>15</v>
          </cell>
          <cell r="F7837">
            <v>1772.24</v>
          </cell>
          <cell r="K7837">
            <v>-3.21</v>
          </cell>
          <cell r="O7837">
            <v>235.89</v>
          </cell>
          <cell r="U7837">
            <v>42005</v>
          </cell>
        </row>
        <row r="7838">
          <cell r="C7838">
            <v>15</v>
          </cell>
          <cell r="F7838">
            <v>367.45</v>
          </cell>
          <cell r="K7838">
            <v>-1.01</v>
          </cell>
          <cell r="O7838">
            <v>75.73</v>
          </cell>
          <cell r="U7838">
            <v>42005</v>
          </cell>
        </row>
        <row r="7839">
          <cell r="C7839">
            <v>2</v>
          </cell>
          <cell r="F7839">
            <v>19.91</v>
          </cell>
          <cell r="K7839">
            <v>-0.06</v>
          </cell>
          <cell r="O7839">
            <v>4.4800000000000004</v>
          </cell>
          <cell r="U7839">
            <v>42005</v>
          </cell>
        </row>
        <row r="7840">
          <cell r="C7840">
            <v>15</v>
          </cell>
          <cell r="F7840">
            <v>2200.19</v>
          </cell>
          <cell r="K7840">
            <v>-5.13</v>
          </cell>
          <cell r="O7840">
            <v>380.75</v>
          </cell>
          <cell r="U7840">
            <v>42005</v>
          </cell>
        </row>
        <row r="7841">
          <cell r="C7841">
            <v>2</v>
          </cell>
          <cell r="F7841">
            <v>46.85</v>
          </cell>
          <cell r="K7841">
            <v>-0.14000000000000001</v>
          </cell>
          <cell r="O7841">
            <v>9.7100000000000009</v>
          </cell>
          <cell r="U7841">
            <v>42005</v>
          </cell>
        </row>
        <row r="7842">
          <cell r="C7842">
            <v>15</v>
          </cell>
          <cell r="F7842">
            <v>80437.66</v>
          </cell>
          <cell r="K7842">
            <v>-267.33</v>
          </cell>
          <cell r="O7842">
            <v>19825.84</v>
          </cell>
          <cell r="U7842">
            <v>42005</v>
          </cell>
        </row>
        <row r="7843">
          <cell r="C7843">
            <v>2</v>
          </cell>
          <cell r="F7843">
            <v>1417.74</v>
          </cell>
          <cell r="K7843">
            <v>-1.26</v>
          </cell>
          <cell r="O7843">
            <v>92.12</v>
          </cell>
          <cell r="U7843">
            <v>42005</v>
          </cell>
        </row>
        <row r="7844">
          <cell r="C7844">
            <v>15</v>
          </cell>
          <cell r="F7844">
            <v>7301.65</v>
          </cell>
          <cell r="K7844">
            <v>-9.2200000000000006</v>
          </cell>
          <cell r="O7844">
            <v>681.55</v>
          </cell>
          <cell r="U7844">
            <v>42005</v>
          </cell>
        </row>
        <row r="7845">
          <cell r="C7845">
            <v>15</v>
          </cell>
          <cell r="F7845">
            <v>33.72</v>
          </cell>
          <cell r="K7845">
            <v>-0.05</v>
          </cell>
          <cell r="O7845">
            <v>4.01</v>
          </cell>
          <cell r="U7845">
            <v>42005</v>
          </cell>
        </row>
        <row r="7846">
          <cell r="C7846">
            <v>2</v>
          </cell>
          <cell r="F7846">
            <v>1977.13</v>
          </cell>
          <cell r="K7846">
            <v>-2.11</v>
          </cell>
          <cell r="O7846">
            <v>155.24</v>
          </cell>
          <cell r="U7846">
            <v>42005</v>
          </cell>
        </row>
        <row r="7847">
          <cell r="C7847">
            <v>15</v>
          </cell>
          <cell r="F7847">
            <v>8276</v>
          </cell>
          <cell r="K7847">
            <v>-15.21</v>
          </cell>
          <cell r="O7847">
            <v>1128.4000000000001</v>
          </cell>
          <cell r="U7847">
            <v>42005</v>
          </cell>
        </row>
        <row r="7848">
          <cell r="C7848">
            <v>15</v>
          </cell>
          <cell r="F7848">
            <v>3625.36</v>
          </cell>
          <cell r="K7848">
            <v>-9.75</v>
          </cell>
          <cell r="O7848">
            <v>721.7</v>
          </cell>
          <cell r="U7848">
            <v>42005</v>
          </cell>
        </row>
        <row r="7849">
          <cell r="C7849">
            <v>15</v>
          </cell>
          <cell r="F7849">
            <v>96.05</v>
          </cell>
          <cell r="K7849">
            <v>-0.69</v>
          </cell>
          <cell r="O7849">
            <v>51.48</v>
          </cell>
          <cell r="U7849">
            <v>42005</v>
          </cell>
        </row>
        <row r="7850">
          <cell r="C7850">
            <v>0</v>
          </cell>
          <cell r="F7850">
            <v>70.52</v>
          </cell>
          <cell r="K7850">
            <v>-0.28000000000000003</v>
          </cell>
          <cell r="O7850">
            <v>18.87</v>
          </cell>
          <cell r="U7850">
            <v>42005</v>
          </cell>
        </row>
        <row r="7851">
          <cell r="C7851">
            <v>2</v>
          </cell>
          <cell r="F7851">
            <v>219.71</v>
          </cell>
          <cell r="K7851">
            <v>-1.17</v>
          </cell>
          <cell r="O7851">
            <v>84.94</v>
          </cell>
          <cell r="U7851">
            <v>42005</v>
          </cell>
        </row>
        <row r="7852">
          <cell r="C7852">
            <v>16</v>
          </cell>
          <cell r="F7852">
            <v>9.83</v>
          </cell>
          <cell r="K7852">
            <v>-0.06</v>
          </cell>
          <cell r="O7852">
            <v>4.45</v>
          </cell>
          <cell r="U7852">
            <v>42005</v>
          </cell>
        </row>
        <row r="7853">
          <cell r="C7853">
            <v>2</v>
          </cell>
          <cell r="F7853">
            <v>18.649999999999999</v>
          </cell>
          <cell r="K7853">
            <v>-0.04</v>
          </cell>
          <cell r="O7853">
            <v>2.91</v>
          </cell>
          <cell r="U7853">
            <v>42005</v>
          </cell>
        </row>
        <row r="7854">
          <cell r="C7854">
            <v>16</v>
          </cell>
          <cell r="F7854">
            <v>4667.24</v>
          </cell>
          <cell r="K7854">
            <v>-15.99</v>
          </cell>
          <cell r="O7854">
            <v>1186.19</v>
          </cell>
          <cell r="U7854">
            <v>42005</v>
          </cell>
        </row>
        <row r="7855">
          <cell r="C7855">
            <v>0</v>
          </cell>
          <cell r="F7855">
            <v>35.58</v>
          </cell>
          <cell r="K7855">
            <v>-0.13</v>
          </cell>
          <cell r="O7855">
            <v>9.01</v>
          </cell>
          <cell r="U7855">
            <v>42005</v>
          </cell>
        </row>
        <row r="7856">
          <cell r="C7856">
            <v>2</v>
          </cell>
          <cell r="F7856">
            <v>23.39</v>
          </cell>
          <cell r="K7856">
            <v>-0.08</v>
          </cell>
          <cell r="O7856">
            <v>5.14</v>
          </cell>
          <cell r="U7856">
            <v>42005</v>
          </cell>
        </row>
        <row r="7857">
          <cell r="C7857">
            <v>15</v>
          </cell>
          <cell r="F7857">
            <v>37.92</v>
          </cell>
          <cell r="K7857">
            <v>-0.18</v>
          </cell>
          <cell r="O7857">
            <v>13.02</v>
          </cell>
          <cell r="U7857">
            <v>42005</v>
          </cell>
        </row>
        <row r="7858">
          <cell r="C7858">
            <v>15</v>
          </cell>
          <cell r="F7858">
            <v>54.98</v>
          </cell>
          <cell r="K7858">
            <v>-0.21</v>
          </cell>
          <cell r="O7858">
            <v>13.63</v>
          </cell>
          <cell r="U7858">
            <v>42005</v>
          </cell>
        </row>
        <row r="7859">
          <cell r="C7859">
            <v>0</v>
          </cell>
          <cell r="F7859">
            <v>20.8</v>
          </cell>
          <cell r="K7859">
            <v>-7.0000000000000007E-2</v>
          </cell>
          <cell r="O7859">
            <v>4.92</v>
          </cell>
          <cell r="U7859">
            <v>42005</v>
          </cell>
        </row>
        <row r="7860">
          <cell r="C7860">
            <v>2</v>
          </cell>
          <cell r="F7860">
            <v>31.89</v>
          </cell>
          <cell r="K7860">
            <v>-0.13</v>
          </cell>
          <cell r="O7860">
            <v>9.9499999999999993</v>
          </cell>
          <cell r="U7860">
            <v>42005</v>
          </cell>
        </row>
        <row r="7861">
          <cell r="C7861">
            <v>15</v>
          </cell>
          <cell r="F7861">
            <v>11.2</v>
          </cell>
          <cell r="K7861">
            <v>-0.04</v>
          </cell>
          <cell r="O7861">
            <v>2.94</v>
          </cell>
          <cell r="U7861">
            <v>42005</v>
          </cell>
        </row>
        <row r="7862">
          <cell r="C7862">
            <v>16</v>
          </cell>
          <cell r="F7862">
            <v>12.06</v>
          </cell>
          <cell r="K7862">
            <v>-0.04</v>
          </cell>
          <cell r="O7862">
            <v>3.52</v>
          </cell>
          <cell r="U7862">
            <v>42005</v>
          </cell>
        </row>
        <row r="7863">
          <cell r="C7863">
            <v>2</v>
          </cell>
          <cell r="F7863">
            <v>10.23</v>
          </cell>
          <cell r="K7863">
            <v>-0.06</v>
          </cell>
          <cell r="O7863">
            <v>4.45</v>
          </cell>
          <cell r="U7863">
            <v>42005</v>
          </cell>
        </row>
        <row r="7864">
          <cell r="C7864">
            <v>15</v>
          </cell>
          <cell r="F7864">
            <v>59.8</v>
          </cell>
          <cell r="K7864">
            <v>-0.23</v>
          </cell>
          <cell r="O7864">
            <v>15.77</v>
          </cell>
          <cell r="U7864">
            <v>42005</v>
          </cell>
        </row>
        <row r="7865">
          <cell r="C7865">
            <v>15</v>
          </cell>
          <cell r="F7865">
            <v>2328.13</v>
          </cell>
          <cell r="K7865">
            <v>-3.6</v>
          </cell>
          <cell r="O7865">
            <v>1531.95</v>
          </cell>
          <cell r="U7865">
            <v>42005</v>
          </cell>
        </row>
        <row r="7866">
          <cell r="C7866">
            <v>2</v>
          </cell>
          <cell r="F7866">
            <v>1.1200000000000001</v>
          </cell>
          <cell r="K7866">
            <v>0</v>
          </cell>
          <cell r="O7866">
            <v>0.5</v>
          </cell>
          <cell r="U7866">
            <v>42005</v>
          </cell>
        </row>
        <row r="7867">
          <cell r="C7867">
            <v>15</v>
          </cell>
          <cell r="F7867">
            <v>3963.52</v>
          </cell>
          <cell r="K7867">
            <v>-22.06</v>
          </cell>
          <cell r="O7867">
            <v>1734.36</v>
          </cell>
          <cell r="U7867">
            <v>42005</v>
          </cell>
        </row>
        <row r="7868">
          <cell r="C7868">
            <v>64</v>
          </cell>
          <cell r="F7868">
            <v>-8669.2999999999993</v>
          </cell>
          <cell r="K7868">
            <v>0</v>
          </cell>
          <cell r="O7868">
            <v>0</v>
          </cell>
          <cell r="U7868">
            <v>42005</v>
          </cell>
        </row>
        <row r="7869">
          <cell r="C7869">
            <v>62</v>
          </cell>
          <cell r="F7869">
            <v>25524.720000000001</v>
          </cell>
          <cell r="K7869">
            <v>-146.63</v>
          </cell>
          <cell r="O7869">
            <v>15086.78</v>
          </cell>
          <cell r="U7869">
            <v>42005</v>
          </cell>
        </row>
        <row r="7870">
          <cell r="C7870">
            <v>64</v>
          </cell>
          <cell r="F7870">
            <v>338364.92</v>
          </cell>
          <cell r="K7870">
            <v>-1101.48</v>
          </cell>
          <cell r="O7870">
            <v>201234.21</v>
          </cell>
          <cell r="U7870">
            <v>42005</v>
          </cell>
        </row>
        <row r="7871">
          <cell r="C7871">
            <v>66</v>
          </cell>
          <cell r="F7871">
            <v>40675.9</v>
          </cell>
          <cell r="K7871">
            <v>-312.49</v>
          </cell>
          <cell r="O7871">
            <v>22854.71</v>
          </cell>
          <cell r="U7871">
            <v>42005</v>
          </cell>
        </row>
        <row r="7872">
          <cell r="C7872">
            <v>64</v>
          </cell>
          <cell r="F7872">
            <v>46218.19</v>
          </cell>
          <cell r="K7872">
            <v>-291.47000000000003</v>
          </cell>
          <cell r="O7872">
            <v>21636.29</v>
          </cell>
          <cell r="U7872">
            <v>42005</v>
          </cell>
        </row>
        <row r="7873">
          <cell r="C7873">
            <v>62</v>
          </cell>
          <cell r="F7873">
            <v>55170.3</v>
          </cell>
          <cell r="K7873">
            <v>-41.67</v>
          </cell>
          <cell r="O7873">
            <v>7481.52</v>
          </cell>
          <cell r="U7873">
            <v>42005</v>
          </cell>
        </row>
        <row r="7874">
          <cell r="C7874">
            <v>64</v>
          </cell>
          <cell r="F7874">
            <v>288725.49</v>
          </cell>
          <cell r="K7874">
            <v>-570.61</v>
          </cell>
          <cell r="O7874">
            <v>81928.06</v>
          </cell>
          <cell r="U7874">
            <v>42005</v>
          </cell>
        </row>
        <row r="7875">
          <cell r="C7875">
            <v>66</v>
          </cell>
          <cell r="F7875">
            <v>23328.51</v>
          </cell>
          <cell r="K7875">
            <v>-88.37</v>
          </cell>
          <cell r="O7875">
            <v>6462.56</v>
          </cell>
          <cell r="U7875">
            <v>42005</v>
          </cell>
        </row>
        <row r="7876">
          <cell r="C7876">
            <v>64</v>
          </cell>
          <cell r="F7876">
            <v>72928.23</v>
          </cell>
          <cell r="K7876">
            <v>-587.78</v>
          </cell>
          <cell r="O7876">
            <v>43632.71</v>
          </cell>
          <cell r="U7876">
            <v>42005</v>
          </cell>
        </row>
        <row r="7877">
          <cell r="C7877">
            <v>66</v>
          </cell>
          <cell r="F7877">
            <v>68744.62</v>
          </cell>
          <cell r="K7877">
            <v>-474.12</v>
          </cell>
          <cell r="O7877">
            <v>41060.11</v>
          </cell>
          <cell r="U7877">
            <v>42005</v>
          </cell>
        </row>
        <row r="7878">
          <cell r="C7878">
            <v>64</v>
          </cell>
          <cell r="F7878">
            <v>50099.85</v>
          </cell>
          <cell r="K7878">
            <v>-293.81</v>
          </cell>
          <cell r="O7878">
            <v>21810.39</v>
          </cell>
          <cell r="U7878">
            <v>42005</v>
          </cell>
        </row>
        <row r="7879">
          <cell r="C7879">
            <v>64</v>
          </cell>
          <cell r="F7879">
            <v>73543.61</v>
          </cell>
          <cell r="K7879">
            <v>-258.67</v>
          </cell>
          <cell r="O7879">
            <v>19202.03</v>
          </cell>
          <cell r="U7879">
            <v>42005</v>
          </cell>
        </row>
        <row r="7880">
          <cell r="C7880">
            <v>66</v>
          </cell>
          <cell r="F7880">
            <v>50915.18</v>
          </cell>
          <cell r="K7880">
            <v>-170.93</v>
          </cell>
          <cell r="O7880">
            <v>14495.32</v>
          </cell>
          <cell r="U7880">
            <v>42005</v>
          </cell>
        </row>
        <row r="7881">
          <cell r="C7881">
            <v>64</v>
          </cell>
          <cell r="F7881">
            <v>13759.94</v>
          </cell>
          <cell r="K7881">
            <v>0</v>
          </cell>
          <cell r="O7881">
            <v>9031.15</v>
          </cell>
          <cell r="U7881">
            <v>42005</v>
          </cell>
        </row>
        <row r="7882">
          <cell r="C7882">
            <v>64</v>
          </cell>
          <cell r="F7882">
            <v>14445.57</v>
          </cell>
          <cell r="K7882">
            <v>0</v>
          </cell>
          <cell r="O7882">
            <v>10054.67</v>
          </cell>
          <cell r="U7882">
            <v>42005</v>
          </cell>
        </row>
        <row r="7883">
          <cell r="C7883">
            <v>15</v>
          </cell>
          <cell r="F7883">
            <v>60.45</v>
          </cell>
          <cell r="K7883">
            <v>-0.55000000000000004</v>
          </cell>
          <cell r="O7883">
            <v>40.57</v>
          </cell>
          <cell r="U7883">
            <v>42005</v>
          </cell>
        </row>
        <row r="7884">
          <cell r="C7884">
            <v>0</v>
          </cell>
          <cell r="F7884">
            <v>92.1</v>
          </cell>
          <cell r="K7884">
            <v>-0.9</v>
          </cell>
          <cell r="O7884">
            <v>61.89</v>
          </cell>
          <cell r="U7884">
            <v>42005</v>
          </cell>
        </row>
        <row r="7885">
          <cell r="C7885">
            <v>2</v>
          </cell>
          <cell r="F7885">
            <v>386.82</v>
          </cell>
          <cell r="K7885">
            <v>-3.03</v>
          </cell>
          <cell r="O7885">
            <v>259.41000000000003</v>
          </cell>
          <cell r="U7885">
            <v>42005</v>
          </cell>
        </row>
        <row r="7886">
          <cell r="C7886">
            <v>4</v>
          </cell>
          <cell r="F7886">
            <v>75.55</v>
          </cell>
          <cell r="K7886">
            <v>-0.69</v>
          </cell>
          <cell r="O7886">
            <v>50.71</v>
          </cell>
          <cell r="U7886">
            <v>42005</v>
          </cell>
        </row>
        <row r="7887">
          <cell r="C7887">
            <v>15</v>
          </cell>
          <cell r="F7887">
            <v>91.82</v>
          </cell>
          <cell r="K7887">
            <v>-0.84</v>
          </cell>
          <cell r="O7887">
            <v>61.62</v>
          </cell>
          <cell r="U7887">
            <v>42005</v>
          </cell>
        </row>
        <row r="7888">
          <cell r="C7888">
            <v>16</v>
          </cell>
          <cell r="F7888">
            <v>32.619999999999997</v>
          </cell>
          <cell r="K7888">
            <v>-0.3</v>
          </cell>
          <cell r="O7888">
            <v>21.9</v>
          </cell>
          <cell r="U7888">
            <v>42005</v>
          </cell>
        </row>
        <row r="7889">
          <cell r="C7889">
            <v>2</v>
          </cell>
          <cell r="F7889">
            <v>135.66</v>
          </cell>
          <cell r="K7889">
            <v>-1.18</v>
          </cell>
          <cell r="O7889">
            <v>91.05</v>
          </cell>
          <cell r="U7889">
            <v>42005</v>
          </cell>
        </row>
        <row r="7890">
          <cell r="C7890">
            <v>15</v>
          </cell>
          <cell r="F7890">
            <v>1576.31</v>
          </cell>
          <cell r="K7890">
            <v>-15.84</v>
          </cell>
          <cell r="O7890">
            <v>1058.99</v>
          </cell>
          <cell r="U7890">
            <v>42005</v>
          </cell>
        </row>
        <row r="7891">
          <cell r="C7891">
            <v>16</v>
          </cell>
          <cell r="F7891">
            <v>1540.32</v>
          </cell>
          <cell r="K7891">
            <v>0</v>
          </cell>
          <cell r="O7891">
            <v>929.44</v>
          </cell>
          <cell r="U7891">
            <v>42005</v>
          </cell>
        </row>
        <row r="7892">
          <cell r="C7892">
            <v>68</v>
          </cell>
          <cell r="F7892">
            <v>10592.14</v>
          </cell>
          <cell r="K7892">
            <v>-155.25</v>
          </cell>
          <cell r="O7892">
            <v>3937.39</v>
          </cell>
          <cell r="U7892">
            <v>42036</v>
          </cell>
        </row>
        <row r="7893">
          <cell r="C7893">
            <v>62</v>
          </cell>
          <cell r="F7893">
            <v>35572.410000000003</v>
          </cell>
          <cell r="K7893">
            <v>-553.05999999999995</v>
          </cell>
          <cell r="O7893">
            <v>14026.15</v>
          </cell>
          <cell r="U7893">
            <v>42036</v>
          </cell>
        </row>
        <row r="7894">
          <cell r="C7894">
            <v>64</v>
          </cell>
          <cell r="F7894">
            <v>19644.22</v>
          </cell>
          <cell r="K7894">
            <v>-278.29000000000002</v>
          </cell>
          <cell r="O7894">
            <v>7057.74</v>
          </cell>
          <cell r="U7894">
            <v>42036</v>
          </cell>
        </row>
        <row r="7895">
          <cell r="C7895">
            <v>66</v>
          </cell>
          <cell r="F7895">
            <v>28026.18</v>
          </cell>
          <cell r="K7895">
            <v>-411.78</v>
          </cell>
          <cell r="O7895">
            <v>10442.959999999999</v>
          </cell>
          <cell r="U7895">
            <v>42036</v>
          </cell>
        </row>
        <row r="7896">
          <cell r="C7896">
            <v>62</v>
          </cell>
          <cell r="F7896">
            <v>1103.6400000000001</v>
          </cell>
          <cell r="K7896">
            <v>-10.82</v>
          </cell>
          <cell r="O7896">
            <v>274.3</v>
          </cell>
          <cell r="U7896">
            <v>42036</v>
          </cell>
        </row>
        <row r="7897">
          <cell r="C7897">
            <v>67</v>
          </cell>
          <cell r="F7897">
            <v>14153.84</v>
          </cell>
          <cell r="K7897">
            <v>-222.05</v>
          </cell>
          <cell r="O7897">
            <v>5631.49</v>
          </cell>
          <cell r="U7897">
            <v>42036</v>
          </cell>
        </row>
        <row r="7898">
          <cell r="C7898">
            <v>62</v>
          </cell>
          <cell r="F7898">
            <v>1096.1099999999999</v>
          </cell>
          <cell r="K7898">
            <v>-12.04</v>
          </cell>
          <cell r="O7898">
            <v>305.33999999999997</v>
          </cell>
          <cell r="U7898">
            <v>42036</v>
          </cell>
        </row>
        <row r="7899">
          <cell r="C7899">
            <v>64</v>
          </cell>
          <cell r="F7899">
            <v>3470.94</v>
          </cell>
          <cell r="K7899">
            <v>-52.6</v>
          </cell>
          <cell r="O7899">
            <v>1333.89</v>
          </cell>
          <cell r="U7899">
            <v>42036</v>
          </cell>
        </row>
        <row r="7900">
          <cell r="C7900">
            <v>1</v>
          </cell>
          <cell r="F7900">
            <v>25307.22</v>
          </cell>
          <cell r="K7900">
            <v>-315.76</v>
          </cell>
          <cell r="O7900">
            <v>8008.54</v>
          </cell>
          <cell r="U7900">
            <v>42036</v>
          </cell>
        </row>
        <row r="7901">
          <cell r="C7901">
            <v>2</v>
          </cell>
          <cell r="F7901">
            <v>5004835.82</v>
          </cell>
          <cell r="K7901">
            <v>-62977.84</v>
          </cell>
          <cell r="O7901">
            <v>1597174.5</v>
          </cell>
          <cell r="U7901">
            <v>42036</v>
          </cell>
        </row>
        <row r="7902">
          <cell r="C7902">
            <v>4</v>
          </cell>
          <cell r="F7902">
            <v>289251.43</v>
          </cell>
          <cell r="K7902">
            <v>-3636.14</v>
          </cell>
          <cell r="O7902">
            <v>91828.71</v>
          </cell>
          <cell r="U7902">
            <v>42036</v>
          </cell>
        </row>
        <row r="7903">
          <cell r="C7903">
            <v>15</v>
          </cell>
          <cell r="F7903">
            <v>10955.78</v>
          </cell>
          <cell r="K7903">
            <v>-139.06</v>
          </cell>
          <cell r="O7903">
            <v>3661.05</v>
          </cell>
          <cell r="U7903">
            <v>42036</v>
          </cell>
        </row>
        <row r="7904">
          <cell r="C7904">
            <v>16</v>
          </cell>
          <cell r="F7904">
            <v>442607.81</v>
          </cell>
          <cell r="K7904">
            <v>-3404.76</v>
          </cell>
          <cell r="O7904">
            <v>144138.18</v>
          </cell>
          <cell r="U7904">
            <v>42036</v>
          </cell>
        </row>
        <row r="7905">
          <cell r="C7905">
            <v>17</v>
          </cell>
          <cell r="F7905">
            <v>70.17</v>
          </cell>
          <cell r="K7905">
            <v>-0.41</v>
          </cell>
          <cell r="O7905">
            <v>10.49</v>
          </cell>
          <cell r="U7905">
            <v>42036</v>
          </cell>
        </row>
        <row r="7906">
          <cell r="C7906">
            <v>18</v>
          </cell>
          <cell r="F7906">
            <v>31656.09</v>
          </cell>
          <cell r="K7906">
            <v>-399.36</v>
          </cell>
          <cell r="O7906">
            <v>10128.14</v>
          </cell>
          <cell r="U7906">
            <v>42036</v>
          </cell>
        </row>
        <row r="7907">
          <cell r="C7907">
            <v>62</v>
          </cell>
          <cell r="F7907">
            <v>1029519.42</v>
          </cell>
          <cell r="K7907">
            <v>-14927.29</v>
          </cell>
          <cell r="O7907">
            <v>378533.62</v>
          </cell>
          <cell r="U7907">
            <v>42036</v>
          </cell>
        </row>
        <row r="7908">
          <cell r="C7908">
            <v>64</v>
          </cell>
          <cell r="F7908">
            <v>198631.96</v>
          </cell>
          <cell r="K7908">
            <v>-2695.19</v>
          </cell>
          <cell r="O7908">
            <v>68388.52</v>
          </cell>
          <cell r="U7908">
            <v>42036</v>
          </cell>
        </row>
        <row r="7909">
          <cell r="C7909">
            <v>66</v>
          </cell>
          <cell r="F7909">
            <v>333149.51</v>
          </cell>
          <cell r="K7909">
            <v>-4061.37</v>
          </cell>
          <cell r="O7909">
            <v>103000.28</v>
          </cell>
          <cell r="U7909">
            <v>42036</v>
          </cell>
        </row>
        <row r="7910">
          <cell r="C7910">
            <v>68</v>
          </cell>
          <cell r="F7910">
            <v>9981.2199999999993</v>
          </cell>
          <cell r="K7910">
            <v>-170.92</v>
          </cell>
          <cell r="O7910">
            <v>4334.6000000000004</v>
          </cell>
          <cell r="U7910">
            <v>42036</v>
          </cell>
        </row>
        <row r="7911">
          <cell r="C7911">
            <v>2</v>
          </cell>
          <cell r="F7911">
            <v>8553.4</v>
          </cell>
          <cell r="K7911">
            <v>-20.68</v>
          </cell>
          <cell r="O7911">
            <v>1009.66</v>
          </cell>
          <cell r="U7911">
            <v>42036</v>
          </cell>
        </row>
        <row r="7912">
          <cell r="C7912">
            <v>4</v>
          </cell>
          <cell r="F7912">
            <v>2146.86</v>
          </cell>
          <cell r="K7912">
            <v>-9.2200000000000006</v>
          </cell>
          <cell r="O7912">
            <v>234.02</v>
          </cell>
          <cell r="U7912">
            <v>42036</v>
          </cell>
        </row>
        <row r="7913">
          <cell r="C7913">
            <v>16</v>
          </cell>
          <cell r="F7913">
            <v>10169.61</v>
          </cell>
          <cell r="K7913">
            <v>-41.69</v>
          </cell>
          <cell r="O7913">
            <v>1117.51</v>
          </cell>
          <cell r="U7913">
            <v>42036</v>
          </cell>
        </row>
        <row r="7914">
          <cell r="C7914">
            <v>18</v>
          </cell>
          <cell r="F7914">
            <v>285.39</v>
          </cell>
          <cell r="K7914">
            <v>-1.21</v>
          </cell>
          <cell r="O7914">
            <v>30.76</v>
          </cell>
          <cell r="U7914">
            <v>42036</v>
          </cell>
        </row>
        <row r="7915">
          <cell r="C7915">
            <v>62</v>
          </cell>
          <cell r="F7915">
            <v>5239.09</v>
          </cell>
          <cell r="K7915">
            <v>-23.23</v>
          </cell>
          <cell r="O7915">
            <v>589.23</v>
          </cell>
          <cell r="U7915">
            <v>42036</v>
          </cell>
        </row>
        <row r="7916">
          <cell r="C7916">
            <v>64</v>
          </cell>
          <cell r="F7916">
            <v>184.95</v>
          </cell>
          <cell r="K7916">
            <v>-0.76</v>
          </cell>
          <cell r="O7916">
            <v>19.34</v>
          </cell>
          <cell r="U7916">
            <v>42036</v>
          </cell>
        </row>
        <row r="7917">
          <cell r="C7917">
            <v>4</v>
          </cell>
          <cell r="F7917">
            <v>5892.41</v>
          </cell>
          <cell r="K7917">
            <v>-76.81</v>
          </cell>
          <cell r="O7917">
            <v>1947.89</v>
          </cell>
          <cell r="U7917">
            <v>42036</v>
          </cell>
        </row>
        <row r="7918">
          <cell r="C7918">
            <v>62</v>
          </cell>
          <cell r="F7918">
            <v>4443.09</v>
          </cell>
          <cell r="K7918">
            <v>-65.53</v>
          </cell>
          <cell r="O7918">
            <v>1662.02</v>
          </cell>
          <cell r="U7918">
            <v>42036</v>
          </cell>
        </row>
        <row r="7919">
          <cell r="C7919">
            <v>66</v>
          </cell>
          <cell r="F7919">
            <v>6510.02</v>
          </cell>
          <cell r="K7919">
            <v>-77.75</v>
          </cell>
          <cell r="O7919">
            <v>1971.87</v>
          </cell>
          <cell r="U7919">
            <v>42036</v>
          </cell>
        </row>
        <row r="7920">
          <cell r="C7920">
            <v>66</v>
          </cell>
          <cell r="F7920">
            <v>11068.1</v>
          </cell>
          <cell r="K7920">
            <v>-176.53</v>
          </cell>
          <cell r="O7920">
            <v>4477.01</v>
          </cell>
          <cell r="U7920">
            <v>42036</v>
          </cell>
        </row>
        <row r="7921">
          <cell r="C7921">
            <v>2</v>
          </cell>
          <cell r="F7921">
            <v>147242.63</v>
          </cell>
          <cell r="K7921">
            <v>-2067.34</v>
          </cell>
          <cell r="O7921">
            <v>52430.09</v>
          </cell>
          <cell r="U7921">
            <v>42036</v>
          </cell>
        </row>
        <row r="7922">
          <cell r="C7922">
            <v>4</v>
          </cell>
          <cell r="F7922">
            <v>6072.42</v>
          </cell>
          <cell r="K7922">
            <v>-77.319999999999993</v>
          </cell>
          <cell r="O7922">
            <v>1960.93</v>
          </cell>
          <cell r="U7922">
            <v>42036</v>
          </cell>
        </row>
        <row r="7923">
          <cell r="C7923">
            <v>16</v>
          </cell>
          <cell r="F7923">
            <v>2400.65</v>
          </cell>
          <cell r="K7923">
            <v>-29.39</v>
          </cell>
          <cell r="O7923">
            <v>745.43</v>
          </cell>
          <cell r="U7923">
            <v>42036</v>
          </cell>
        </row>
        <row r="7924">
          <cell r="C7924">
            <v>17</v>
          </cell>
          <cell r="F7924">
            <v>2056.66</v>
          </cell>
          <cell r="K7924">
            <v>-21.49</v>
          </cell>
          <cell r="O7924">
            <v>544.92999999999995</v>
          </cell>
          <cell r="U7924">
            <v>42036</v>
          </cell>
        </row>
        <row r="7925">
          <cell r="C7925">
            <v>62</v>
          </cell>
          <cell r="F7925">
            <v>35985.47</v>
          </cell>
          <cell r="K7925">
            <v>-494.44</v>
          </cell>
          <cell r="O7925">
            <v>12539.3</v>
          </cell>
          <cell r="U7925">
            <v>42036</v>
          </cell>
        </row>
        <row r="7926">
          <cell r="C7926">
            <v>64</v>
          </cell>
          <cell r="F7926">
            <v>20650.89</v>
          </cell>
          <cell r="K7926">
            <v>-340.82</v>
          </cell>
          <cell r="O7926">
            <v>8643.4699999999993</v>
          </cell>
          <cell r="U7926">
            <v>42036</v>
          </cell>
        </row>
        <row r="7927">
          <cell r="C7927">
            <v>66</v>
          </cell>
          <cell r="F7927">
            <v>6113.94</v>
          </cell>
          <cell r="K7927">
            <v>-74.83</v>
          </cell>
          <cell r="O7927">
            <v>1897.85</v>
          </cell>
          <cell r="U7927">
            <v>42036</v>
          </cell>
        </row>
        <row r="7928">
          <cell r="C7928">
            <v>2</v>
          </cell>
          <cell r="F7928">
            <v>20</v>
          </cell>
          <cell r="K7928">
            <v>0</v>
          </cell>
          <cell r="O7928">
            <v>0</v>
          </cell>
          <cell r="U7928">
            <v>42036</v>
          </cell>
        </row>
        <row r="7929">
          <cell r="C7929">
            <v>62</v>
          </cell>
          <cell r="F7929">
            <v>69.489999999999995</v>
          </cell>
          <cell r="K7929">
            <v>-0.22</v>
          </cell>
          <cell r="O7929">
            <v>5.63</v>
          </cell>
          <cell r="U7929">
            <v>42036</v>
          </cell>
        </row>
        <row r="7930">
          <cell r="C7930">
            <v>2</v>
          </cell>
          <cell r="F7930">
            <v>71576.960000000006</v>
          </cell>
          <cell r="K7930">
            <v>-757.31</v>
          </cell>
          <cell r="O7930">
            <v>19251.400000000001</v>
          </cell>
          <cell r="U7930">
            <v>42036</v>
          </cell>
        </row>
        <row r="7931">
          <cell r="C7931">
            <v>62</v>
          </cell>
          <cell r="F7931">
            <v>4744.3500000000004</v>
          </cell>
          <cell r="K7931">
            <v>-51.12</v>
          </cell>
          <cell r="O7931">
            <v>1296.48</v>
          </cell>
          <cell r="U7931">
            <v>42036</v>
          </cell>
        </row>
        <row r="7932">
          <cell r="C7932">
            <v>2</v>
          </cell>
          <cell r="F7932">
            <v>48.97</v>
          </cell>
          <cell r="K7932">
            <v>-0.13</v>
          </cell>
          <cell r="O7932">
            <v>3.3</v>
          </cell>
          <cell r="U7932">
            <v>42036</v>
          </cell>
        </row>
        <row r="7933">
          <cell r="C7933">
            <v>2</v>
          </cell>
          <cell r="F7933">
            <v>57756.68</v>
          </cell>
          <cell r="K7933">
            <v>-664.78</v>
          </cell>
          <cell r="O7933">
            <v>16525.09</v>
          </cell>
          <cell r="U7933">
            <v>42036</v>
          </cell>
        </row>
        <row r="7934">
          <cell r="C7934">
            <v>2</v>
          </cell>
          <cell r="F7934">
            <v>9715.2099999999991</v>
          </cell>
          <cell r="K7934">
            <v>-48.86</v>
          </cell>
          <cell r="O7934">
            <v>1738.27</v>
          </cell>
          <cell r="U7934">
            <v>42036</v>
          </cell>
        </row>
        <row r="7935">
          <cell r="C7935">
            <v>62</v>
          </cell>
          <cell r="F7935">
            <v>1844.77</v>
          </cell>
          <cell r="K7935">
            <v>0</v>
          </cell>
          <cell r="O7935">
            <v>750.32</v>
          </cell>
          <cell r="U7935">
            <v>42036</v>
          </cell>
        </row>
        <row r="7936">
          <cell r="C7936">
            <v>64</v>
          </cell>
          <cell r="F7936">
            <v>-771.45</v>
          </cell>
          <cell r="K7936">
            <v>0</v>
          </cell>
          <cell r="O7936">
            <v>-614.54999999999995</v>
          </cell>
          <cell r="U7936">
            <v>42036</v>
          </cell>
        </row>
        <row r="7937">
          <cell r="C7937">
            <v>62</v>
          </cell>
          <cell r="F7937">
            <v>-4015499.66</v>
          </cell>
          <cell r="K7937">
            <v>1146.51</v>
          </cell>
          <cell r="O7937">
            <v>-1658740.72</v>
          </cell>
          <cell r="U7937">
            <v>42036</v>
          </cell>
        </row>
        <row r="7938">
          <cell r="C7938">
            <v>64</v>
          </cell>
          <cell r="F7938">
            <v>-6582124.9000000004</v>
          </cell>
          <cell r="K7938">
            <v>-209456.52</v>
          </cell>
          <cell r="O7938">
            <v>-2472186.25</v>
          </cell>
          <cell r="U7938">
            <v>42036</v>
          </cell>
        </row>
        <row r="7939">
          <cell r="C7939">
            <v>66</v>
          </cell>
          <cell r="F7939">
            <v>-366072.45</v>
          </cell>
          <cell r="K7939">
            <v>444.09</v>
          </cell>
          <cell r="O7939">
            <v>-119593.52</v>
          </cell>
          <cell r="U7939">
            <v>42036</v>
          </cell>
        </row>
        <row r="7940">
          <cell r="C7940">
            <v>64</v>
          </cell>
          <cell r="F7940">
            <v>858101.54</v>
          </cell>
          <cell r="K7940">
            <v>62950.57</v>
          </cell>
          <cell r="O7940">
            <v>177023.95</v>
          </cell>
          <cell r="U7940">
            <v>42036</v>
          </cell>
        </row>
        <row r="7941">
          <cell r="C7941">
            <v>62</v>
          </cell>
          <cell r="F7941">
            <v>2430894.54</v>
          </cell>
          <cell r="K7941">
            <v>25228.12</v>
          </cell>
          <cell r="O7941">
            <v>1655476.92</v>
          </cell>
          <cell r="U7941">
            <v>42036</v>
          </cell>
        </row>
        <row r="7942">
          <cell r="C7942">
            <v>64</v>
          </cell>
          <cell r="F7942">
            <v>3193281.54</v>
          </cell>
          <cell r="K7942">
            <v>117332.71</v>
          </cell>
          <cell r="O7942">
            <v>2118757.2000000002</v>
          </cell>
          <cell r="U7942">
            <v>42036</v>
          </cell>
        </row>
        <row r="7943">
          <cell r="C7943">
            <v>66</v>
          </cell>
          <cell r="F7943">
            <v>148099.23000000001</v>
          </cell>
          <cell r="K7943">
            <v>407.76</v>
          </cell>
          <cell r="O7943">
            <v>101747.28</v>
          </cell>
          <cell r="U7943">
            <v>42036</v>
          </cell>
        </row>
        <row r="7944">
          <cell r="C7944">
            <v>64</v>
          </cell>
          <cell r="F7944">
            <v>68908.570000000007</v>
          </cell>
          <cell r="K7944">
            <v>-1054.8599999999999</v>
          </cell>
          <cell r="O7944">
            <v>26752.22</v>
          </cell>
          <cell r="U7944">
            <v>42036</v>
          </cell>
        </row>
        <row r="7945">
          <cell r="C7945">
            <v>2</v>
          </cell>
          <cell r="F7945">
            <v>20386.189999999999</v>
          </cell>
          <cell r="K7945">
            <v>-315.54000000000002</v>
          </cell>
          <cell r="O7945">
            <v>0</v>
          </cell>
          <cell r="U7945">
            <v>42036</v>
          </cell>
        </row>
        <row r="7946">
          <cell r="C7946">
            <v>62</v>
          </cell>
          <cell r="F7946">
            <v>3115781.8</v>
          </cell>
          <cell r="K7946">
            <v>9360.7199999999993</v>
          </cell>
          <cell r="O7946">
            <v>642150.47</v>
          </cell>
          <cell r="U7946">
            <v>42036</v>
          </cell>
        </row>
        <row r="7947">
          <cell r="C7947">
            <v>64</v>
          </cell>
          <cell r="F7947">
            <v>4212187.38</v>
          </cell>
          <cell r="K7947">
            <v>46614.71</v>
          </cell>
          <cell r="O7947">
            <v>857527.32</v>
          </cell>
          <cell r="U7947">
            <v>42036</v>
          </cell>
        </row>
        <row r="7948">
          <cell r="C7948">
            <v>66</v>
          </cell>
          <cell r="F7948">
            <v>311279.90000000002</v>
          </cell>
          <cell r="K7948">
            <v>383.03</v>
          </cell>
          <cell r="O7948">
            <v>51761.9</v>
          </cell>
          <cell r="U7948">
            <v>42036</v>
          </cell>
        </row>
        <row r="7949">
          <cell r="C7949">
            <v>62</v>
          </cell>
          <cell r="F7949">
            <v>-29433.73</v>
          </cell>
          <cell r="K7949">
            <v>0</v>
          </cell>
          <cell r="O7949">
            <v>-11750.43</v>
          </cell>
          <cell r="U7949">
            <v>42036</v>
          </cell>
        </row>
        <row r="7950">
          <cell r="C7950">
            <v>64</v>
          </cell>
          <cell r="F7950">
            <v>-361757.01</v>
          </cell>
          <cell r="K7950">
            <v>653.36</v>
          </cell>
          <cell r="O7950">
            <v>-164713.32999999999</v>
          </cell>
          <cell r="U7950">
            <v>42036</v>
          </cell>
        </row>
        <row r="7951">
          <cell r="C7951">
            <v>66</v>
          </cell>
          <cell r="F7951">
            <v>-52685.56</v>
          </cell>
          <cell r="K7951">
            <v>86.9</v>
          </cell>
          <cell r="O7951">
            <v>-17629.37</v>
          </cell>
          <cell r="U7951">
            <v>42036</v>
          </cell>
        </row>
        <row r="7952">
          <cell r="C7952">
            <v>62</v>
          </cell>
          <cell r="F7952">
            <v>18078.98</v>
          </cell>
          <cell r="K7952">
            <v>-39.200000000000003</v>
          </cell>
          <cell r="O7952">
            <v>12685.64</v>
          </cell>
          <cell r="U7952">
            <v>42036</v>
          </cell>
        </row>
        <row r="7953">
          <cell r="C7953">
            <v>64</v>
          </cell>
          <cell r="F7953">
            <v>252985.95</v>
          </cell>
          <cell r="K7953">
            <v>5370.3</v>
          </cell>
          <cell r="O7953">
            <v>169772.37</v>
          </cell>
          <cell r="U7953">
            <v>42036</v>
          </cell>
        </row>
        <row r="7954">
          <cell r="C7954">
            <v>66</v>
          </cell>
          <cell r="F7954">
            <v>24864.89</v>
          </cell>
          <cell r="K7954">
            <v>383.43</v>
          </cell>
          <cell r="O7954">
            <v>17050.77</v>
          </cell>
          <cell r="U7954">
            <v>42036</v>
          </cell>
        </row>
        <row r="7955">
          <cell r="C7955">
            <v>62</v>
          </cell>
          <cell r="F7955">
            <v>24254.04</v>
          </cell>
          <cell r="K7955">
            <v>-18.07</v>
          </cell>
          <cell r="O7955">
            <v>4658.45</v>
          </cell>
          <cell r="U7955">
            <v>42036</v>
          </cell>
        </row>
        <row r="7956">
          <cell r="C7956">
            <v>64</v>
          </cell>
          <cell r="F7956">
            <v>223634.36</v>
          </cell>
          <cell r="K7956">
            <v>1404.77</v>
          </cell>
          <cell r="O7956">
            <v>49852.49</v>
          </cell>
          <cell r="U7956">
            <v>42036</v>
          </cell>
        </row>
        <row r="7957">
          <cell r="C7957">
            <v>66</v>
          </cell>
          <cell r="F7957">
            <v>46162.31</v>
          </cell>
          <cell r="K7957">
            <v>209.97</v>
          </cell>
          <cell r="O7957">
            <v>7737.6</v>
          </cell>
          <cell r="U7957">
            <v>42036</v>
          </cell>
        </row>
        <row r="7958">
          <cell r="C7958">
            <v>66</v>
          </cell>
          <cell r="F7958">
            <v>-47382.55</v>
          </cell>
          <cell r="K7958">
            <v>388.25</v>
          </cell>
          <cell r="O7958">
            <v>-21478.35</v>
          </cell>
          <cell r="U7958">
            <v>42036</v>
          </cell>
        </row>
        <row r="7959">
          <cell r="C7959">
            <v>66</v>
          </cell>
          <cell r="F7959">
            <v>32495.759999999998</v>
          </cell>
          <cell r="K7959">
            <v>-678.17</v>
          </cell>
          <cell r="O7959">
            <v>23204.78</v>
          </cell>
          <cell r="U7959">
            <v>42036</v>
          </cell>
        </row>
        <row r="7960">
          <cell r="C7960">
            <v>66</v>
          </cell>
          <cell r="F7960">
            <v>37027.67</v>
          </cell>
          <cell r="K7960">
            <v>-253.01</v>
          </cell>
          <cell r="O7960">
            <v>8444.83</v>
          </cell>
          <cell r="U7960">
            <v>42036</v>
          </cell>
        </row>
        <row r="7961">
          <cell r="C7961">
            <v>64</v>
          </cell>
          <cell r="F7961">
            <v>-117620.53</v>
          </cell>
          <cell r="K7961">
            <v>0</v>
          </cell>
          <cell r="O7961">
            <v>-39519.269999999997</v>
          </cell>
          <cell r="U7961">
            <v>42036</v>
          </cell>
        </row>
        <row r="7962">
          <cell r="C7962">
            <v>66</v>
          </cell>
          <cell r="F7962">
            <v>-22069.35</v>
          </cell>
          <cell r="K7962">
            <v>0</v>
          </cell>
          <cell r="O7962">
            <v>-8551.7000000000007</v>
          </cell>
          <cell r="U7962">
            <v>42036</v>
          </cell>
        </row>
        <row r="7963">
          <cell r="C7963">
            <v>64</v>
          </cell>
          <cell r="F7963">
            <v>56318.12</v>
          </cell>
          <cell r="K7963">
            <v>-150.87</v>
          </cell>
          <cell r="O7963">
            <v>38845.300000000003</v>
          </cell>
          <cell r="U7963">
            <v>42036</v>
          </cell>
        </row>
        <row r="7964">
          <cell r="C7964">
            <v>66</v>
          </cell>
          <cell r="F7964">
            <v>12753.48</v>
          </cell>
          <cell r="K7964">
            <v>-28.55</v>
          </cell>
          <cell r="O7964">
            <v>8815.57</v>
          </cell>
          <cell r="U7964">
            <v>42036</v>
          </cell>
        </row>
        <row r="7965">
          <cell r="C7965">
            <v>64</v>
          </cell>
          <cell r="F7965">
            <v>121486.77</v>
          </cell>
          <cell r="K7965">
            <v>-122.36</v>
          </cell>
          <cell r="O7965">
            <v>21708.91</v>
          </cell>
          <cell r="U7965">
            <v>42036</v>
          </cell>
        </row>
        <row r="7966">
          <cell r="C7966">
            <v>66</v>
          </cell>
          <cell r="F7966">
            <v>19974.29</v>
          </cell>
          <cell r="K7966">
            <v>-13.26</v>
          </cell>
          <cell r="O7966">
            <v>4044.92</v>
          </cell>
          <cell r="U7966">
            <v>42036</v>
          </cell>
        </row>
        <row r="7967">
          <cell r="C7967">
            <v>62</v>
          </cell>
          <cell r="F7967">
            <v>-3991947.77</v>
          </cell>
          <cell r="K7967">
            <v>-88546.66</v>
          </cell>
          <cell r="O7967">
            <v>-1666677.86</v>
          </cell>
          <cell r="U7967">
            <v>42036</v>
          </cell>
        </row>
        <row r="7968">
          <cell r="C7968">
            <v>64</v>
          </cell>
          <cell r="F7968">
            <v>-1929326.39</v>
          </cell>
          <cell r="K7968">
            <v>785.49</v>
          </cell>
          <cell r="O7968">
            <v>-828181.46</v>
          </cell>
          <cell r="U7968">
            <v>42036</v>
          </cell>
        </row>
        <row r="7969">
          <cell r="C7969">
            <v>66</v>
          </cell>
          <cell r="F7969">
            <v>-951263.24</v>
          </cell>
          <cell r="K7969">
            <v>3462.71</v>
          </cell>
          <cell r="O7969">
            <v>-393134.17</v>
          </cell>
          <cell r="U7969">
            <v>42036</v>
          </cell>
        </row>
        <row r="7970">
          <cell r="C7970">
            <v>67</v>
          </cell>
          <cell r="F7970">
            <v>-17785.89</v>
          </cell>
          <cell r="K7970">
            <v>0</v>
          </cell>
          <cell r="O7970">
            <v>-10508.05</v>
          </cell>
          <cell r="U7970">
            <v>42036</v>
          </cell>
        </row>
        <row r="7971">
          <cell r="C7971">
            <v>68</v>
          </cell>
          <cell r="F7971">
            <v>-142693.89000000001</v>
          </cell>
          <cell r="K7971">
            <v>256.07</v>
          </cell>
          <cell r="O7971">
            <v>-58994.44</v>
          </cell>
          <cell r="U7971">
            <v>42036</v>
          </cell>
        </row>
        <row r="7972">
          <cell r="C7972">
            <v>62</v>
          </cell>
          <cell r="F7972">
            <v>208055.21</v>
          </cell>
          <cell r="K7972">
            <v>12369.94</v>
          </cell>
          <cell r="O7972">
            <v>42662.55</v>
          </cell>
          <cell r="U7972">
            <v>42036</v>
          </cell>
        </row>
        <row r="7973">
          <cell r="C7973">
            <v>62</v>
          </cell>
          <cell r="F7973">
            <v>2276890.34</v>
          </cell>
          <cell r="K7973">
            <v>83528.990000000005</v>
          </cell>
          <cell r="O7973">
            <v>1533670.15</v>
          </cell>
          <cell r="U7973">
            <v>42036</v>
          </cell>
        </row>
        <row r="7974">
          <cell r="C7974">
            <v>64</v>
          </cell>
          <cell r="F7974">
            <v>1318119.9099999999</v>
          </cell>
          <cell r="K7974">
            <v>2017.27</v>
          </cell>
          <cell r="O7974">
            <v>920406.38</v>
          </cell>
          <cell r="U7974">
            <v>42036</v>
          </cell>
        </row>
        <row r="7975">
          <cell r="C7975">
            <v>66</v>
          </cell>
          <cell r="F7975">
            <v>597661.18000000005</v>
          </cell>
          <cell r="K7975">
            <v>-1928.05</v>
          </cell>
          <cell r="O7975">
            <v>410317</v>
          </cell>
          <cell r="U7975">
            <v>42036</v>
          </cell>
        </row>
        <row r="7976">
          <cell r="C7976">
            <v>67</v>
          </cell>
          <cell r="F7976">
            <v>25177.13</v>
          </cell>
          <cell r="K7976">
            <v>-48.09</v>
          </cell>
          <cell r="O7976">
            <v>16207.66</v>
          </cell>
          <cell r="U7976">
            <v>42036</v>
          </cell>
        </row>
        <row r="7977">
          <cell r="C7977">
            <v>68</v>
          </cell>
          <cell r="F7977">
            <v>80186.38</v>
          </cell>
          <cell r="K7977">
            <v>1708.99</v>
          </cell>
          <cell r="O7977">
            <v>54933.46</v>
          </cell>
          <cell r="U7977">
            <v>42036</v>
          </cell>
        </row>
        <row r="7978">
          <cell r="C7978">
            <v>62</v>
          </cell>
          <cell r="F7978">
            <v>2519185.75</v>
          </cell>
          <cell r="K7978">
            <v>29763.3</v>
          </cell>
          <cell r="O7978">
            <v>562482.93000000005</v>
          </cell>
          <cell r="U7978">
            <v>42036</v>
          </cell>
        </row>
        <row r="7979">
          <cell r="C7979">
            <v>64</v>
          </cell>
          <cell r="F7979">
            <v>1581969.07</v>
          </cell>
          <cell r="K7979">
            <v>567.91999999999996</v>
          </cell>
          <cell r="O7979">
            <v>349669.45</v>
          </cell>
          <cell r="U7979">
            <v>42036</v>
          </cell>
        </row>
        <row r="7980">
          <cell r="C7980">
            <v>66</v>
          </cell>
          <cell r="F7980">
            <v>678153.16</v>
          </cell>
          <cell r="K7980">
            <v>-631.5</v>
          </cell>
          <cell r="O7980">
            <v>134744.28</v>
          </cell>
          <cell r="U7980">
            <v>42036</v>
          </cell>
        </row>
        <row r="7981">
          <cell r="C7981">
            <v>67</v>
          </cell>
          <cell r="F7981">
            <v>1632.8</v>
          </cell>
          <cell r="K7981">
            <v>-0.35</v>
          </cell>
          <cell r="O7981">
            <v>89.24</v>
          </cell>
          <cell r="U7981">
            <v>42036</v>
          </cell>
        </row>
        <row r="7982">
          <cell r="C7982">
            <v>68</v>
          </cell>
          <cell r="F7982">
            <v>107289.87</v>
          </cell>
          <cell r="K7982">
            <v>745.79</v>
          </cell>
          <cell r="O7982">
            <v>23796.66</v>
          </cell>
          <cell r="U7982">
            <v>42036</v>
          </cell>
        </row>
        <row r="7983">
          <cell r="C7983">
            <v>64</v>
          </cell>
          <cell r="F7983">
            <v>19317.14</v>
          </cell>
          <cell r="K7983">
            <v>0</v>
          </cell>
          <cell r="O7983">
            <v>12313.36</v>
          </cell>
          <cell r="U7983">
            <v>42036</v>
          </cell>
        </row>
        <row r="7984">
          <cell r="C7984">
            <v>2</v>
          </cell>
          <cell r="F7984">
            <v>47490.12</v>
          </cell>
          <cell r="K7984">
            <v>-772.59</v>
          </cell>
          <cell r="O7984">
            <v>19592.98</v>
          </cell>
          <cell r="U7984">
            <v>42036</v>
          </cell>
        </row>
        <row r="7985">
          <cell r="C7985">
            <v>4</v>
          </cell>
          <cell r="F7985">
            <v>1103.01</v>
          </cell>
          <cell r="K7985">
            <v>-18.02</v>
          </cell>
          <cell r="O7985">
            <v>457.03</v>
          </cell>
          <cell r="U7985">
            <v>42036</v>
          </cell>
        </row>
        <row r="7986">
          <cell r="C7986">
            <v>16</v>
          </cell>
          <cell r="F7986">
            <v>46287.33</v>
          </cell>
          <cell r="K7986">
            <v>-763.07</v>
          </cell>
          <cell r="O7986">
            <v>19352.36</v>
          </cell>
          <cell r="U7986">
            <v>42036</v>
          </cell>
        </row>
        <row r="7987">
          <cell r="C7987">
            <v>66</v>
          </cell>
          <cell r="F7987">
            <v>75944.83</v>
          </cell>
          <cell r="K7987">
            <v>-1256.83</v>
          </cell>
          <cell r="O7987">
            <v>31813.59</v>
          </cell>
          <cell r="U7987">
            <v>42036</v>
          </cell>
        </row>
        <row r="7988">
          <cell r="C7988">
            <v>4</v>
          </cell>
          <cell r="F7988">
            <v>8.7100000000000009</v>
          </cell>
          <cell r="K7988">
            <v>-0.1</v>
          </cell>
          <cell r="O7988">
            <v>2.4700000000000002</v>
          </cell>
          <cell r="U7988">
            <v>42036</v>
          </cell>
        </row>
        <row r="7989">
          <cell r="C7989">
            <v>16</v>
          </cell>
          <cell r="F7989">
            <v>99.84</v>
          </cell>
          <cell r="K7989">
            <v>-1</v>
          </cell>
          <cell r="O7989">
            <v>25.5</v>
          </cell>
          <cell r="U7989">
            <v>42036</v>
          </cell>
        </row>
        <row r="7990">
          <cell r="C7990">
            <v>1</v>
          </cell>
          <cell r="F7990">
            <v>73.84</v>
          </cell>
          <cell r="K7990">
            <v>-0.94</v>
          </cell>
          <cell r="O7990">
            <v>23.97</v>
          </cell>
          <cell r="U7990">
            <v>42036</v>
          </cell>
        </row>
        <row r="7991">
          <cell r="C7991">
            <v>2</v>
          </cell>
          <cell r="F7991">
            <v>42684.59</v>
          </cell>
          <cell r="K7991">
            <v>-546.11</v>
          </cell>
          <cell r="O7991">
            <v>13854.53</v>
          </cell>
          <cell r="U7991">
            <v>42036</v>
          </cell>
        </row>
        <row r="7992">
          <cell r="C7992">
            <v>15</v>
          </cell>
          <cell r="F7992">
            <v>3</v>
          </cell>
          <cell r="K7992">
            <v>0</v>
          </cell>
          <cell r="O7992">
            <v>0</v>
          </cell>
          <cell r="U7992">
            <v>42036</v>
          </cell>
        </row>
        <row r="7993">
          <cell r="C7993">
            <v>16</v>
          </cell>
          <cell r="F7993">
            <v>1355.41</v>
          </cell>
          <cell r="K7993">
            <v>-16.02</v>
          </cell>
          <cell r="O7993">
            <v>407</v>
          </cell>
          <cell r="U7993">
            <v>42036</v>
          </cell>
        </row>
        <row r="7994">
          <cell r="C7994">
            <v>2</v>
          </cell>
          <cell r="F7994">
            <v>83.99</v>
          </cell>
          <cell r="K7994">
            <v>0</v>
          </cell>
          <cell r="O7994">
            <v>0</v>
          </cell>
          <cell r="U7994">
            <v>42036</v>
          </cell>
        </row>
        <row r="7995">
          <cell r="C7995">
            <v>62</v>
          </cell>
          <cell r="F7995">
            <v>1546.08</v>
          </cell>
          <cell r="K7995">
            <v>0</v>
          </cell>
          <cell r="O7995">
            <v>0</v>
          </cell>
          <cell r="U7995">
            <v>42036</v>
          </cell>
        </row>
        <row r="7996">
          <cell r="C7996">
            <v>64</v>
          </cell>
          <cell r="F7996">
            <v>247.19</v>
          </cell>
          <cell r="K7996">
            <v>0</v>
          </cell>
          <cell r="O7996">
            <v>0</v>
          </cell>
          <cell r="U7996">
            <v>42036</v>
          </cell>
        </row>
        <row r="7997">
          <cell r="C7997">
            <v>66</v>
          </cell>
          <cell r="F7997">
            <v>87.12</v>
          </cell>
          <cell r="K7997">
            <v>0</v>
          </cell>
          <cell r="O7997">
            <v>0</v>
          </cell>
          <cell r="U7997">
            <v>42036</v>
          </cell>
        </row>
        <row r="7998">
          <cell r="C7998">
            <v>2</v>
          </cell>
          <cell r="F7998">
            <v>13</v>
          </cell>
          <cell r="K7998">
            <v>0</v>
          </cell>
          <cell r="O7998">
            <v>0</v>
          </cell>
          <cell r="U7998">
            <v>42036</v>
          </cell>
        </row>
        <row r="7999">
          <cell r="C7999">
            <v>62</v>
          </cell>
          <cell r="F7999">
            <v>78</v>
          </cell>
          <cell r="K7999">
            <v>0</v>
          </cell>
          <cell r="O7999">
            <v>0</v>
          </cell>
          <cell r="U7999">
            <v>42036</v>
          </cell>
        </row>
        <row r="8000">
          <cell r="C8000">
            <v>62</v>
          </cell>
          <cell r="F8000">
            <v>12985.88</v>
          </cell>
          <cell r="K8000">
            <v>0</v>
          </cell>
          <cell r="O8000">
            <v>0</v>
          </cell>
          <cell r="U8000">
            <v>42036</v>
          </cell>
        </row>
        <row r="8001">
          <cell r="C8001">
            <v>64</v>
          </cell>
          <cell r="F8001">
            <v>3250</v>
          </cell>
          <cell r="K8001">
            <v>0</v>
          </cell>
          <cell r="O8001">
            <v>0</v>
          </cell>
          <cell r="U8001">
            <v>42036</v>
          </cell>
        </row>
        <row r="8002">
          <cell r="C8002">
            <v>66</v>
          </cell>
          <cell r="F8002">
            <v>13806</v>
          </cell>
          <cell r="K8002">
            <v>0</v>
          </cell>
          <cell r="O8002">
            <v>0</v>
          </cell>
          <cell r="U8002">
            <v>42036</v>
          </cell>
        </row>
        <row r="8003">
          <cell r="C8003">
            <v>1</v>
          </cell>
          <cell r="F8003">
            <v>20.23</v>
          </cell>
          <cell r="K8003">
            <v>-0.18</v>
          </cell>
          <cell r="O8003">
            <v>4.4800000000000004</v>
          </cell>
          <cell r="U8003">
            <v>42036</v>
          </cell>
        </row>
        <row r="8004">
          <cell r="C8004">
            <v>2</v>
          </cell>
          <cell r="F8004">
            <v>283.22000000000003</v>
          </cell>
          <cell r="K8004">
            <v>-2.52</v>
          </cell>
          <cell r="O8004">
            <v>62.72</v>
          </cell>
          <cell r="U8004">
            <v>42036</v>
          </cell>
        </row>
        <row r="8005">
          <cell r="C8005">
            <v>16</v>
          </cell>
          <cell r="F8005">
            <v>445.06</v>
          </cell>
          <cell r="K8005">
            <v>-3.96</v>
          </cell>
          <cell r="O8005">
            <v>98.56</v>
          </cell>
          <cell r="U8005">
            <v>42036</v>
          </cell>
        </row>
        <row r="8006">
          <cell r="C8006">
            <v>2</v>
          </cell>
          <cell r="F8006">
            <v>-40.46</v>
          </cell>
          <cell r="K8006">
            <v>0.36</v>
          </cell>
          <cell r="O8006">
            <v>-8.9600000000000009</v>
          </cell>
          <cell r="U8006">
            <v>42036</v>
          </cell>
        </row>
        <row r="8007">
          <cell r="C8007">
            <v>0</v>
          </cell>
          <cell r="F8007">
            <v>1329.76</v>
          </cell>
          <cell r="K8007">
            <v>-6.66</v>
          </cell>
          <cell r="O8007">
            <v>182.91</v>
          </cell>
          <cell r="U8007">
            <v>42036</v>
          </cell>
        </row>
        <row r="8008">
          <cell r="C8008">
            <v>1</v>
          </cell>
          <cell r="F8008">
            <v>117.18</v>
          </cell>
          <cell r="K8008">
            <v>-0.52</v>
          </cell>
          <cell r="O8008">
            <v>14.3</v>
          </cell>
          <cell r="U8008">
            <v>42036</v>
          </cell>
        </row>
        <row r="8009">
          <cell r="C8009">
            <v>2</v>
          </cell>
          <cell r="F8009">
            <v>251.65</v>
          </cell>
          <cell r="K8009">
            <v>-1.2</v>
          </cell>
          <cell r="O8009">
            <v>33</v>
          </cell>
          <cell r="U8009">
            <v>42036</v>
          </cell>
        </row>
        <row r="8010">
          <cell r="C8010">
            <v>4</v>
          </cell>
          <cell r="F8010">
            <v>7.91</v>
          </cell>
          <cell r="K8010">
            <v>-0.04</v>
          </cell>
          <cell r="O8010">
            <v>1.1000000000000001</v>
          </cell>
          <cell r="U8010">
            <v>42036</v>
          </cell>
        </row>
        <row r="8011">
          <cell r="C8011">
            <v>16</v>
          </cell>
          <cell r="F8011">
            <v>18.690000000000001</v>
          </cell>
          <cell r="K8011">
            <v>-0.08</v>
          </cell>
          <cell r="O8011">
            <v>2.2000000000000002</v>
          </cell>
          <cell r="U8011">
            <v>42036</v>
          </cell>
        </row>
        <row r="8012">
          <cell r="C8012">
            <v>0</v>
          </cell>
          <cell r="F8012">
            <v>-10.65</v>
          </cell>
          <cell r="K8012">
            <v>0</v>
          </cell>
          <cell r="O8012">
            <v>0</v>
          </cell>
          <cell r="U8012">
            <v>42036</v>
          </cell>
        </row>
        <row r="8013">
          <cell r="C8013">
            <v>1</v>
          </cell>
          <cell r="F8013">
            <v>1035.31</v>
          </cell>
          <cell r="K8013">
            <v>-4.4000000000000004</v>
          </cell>
          <cell r="O8013">
            <v>116.13</v>
          </cell>
          <cell r="U8013">
            <v>42036</v>
          </cell>
        </row>
        <row r="8014">
          <cell r="C8014">
            <v>2</v>
          </cell>
          <cell r="F8014">
            <v>558.03</v>
          </cell>
          <cell r="K8014">
            <v>-2.96</v>
          </cell>
          <cell r="O8014">
            <v>73.39</v>
          </cell>
          <cell r="U8014">
            <v>42036</v>
          </cell>
        </row>
        <row r="8015">
          <cell r="C8015">
            <v>15</v>
          </cell>
          <cell r="F8015">
            <v>88.1</v>
          </cell>
          <cell r="K8015">
            <v>-0.85</v>
          </cell>
          <cell r="O8015">
            <v>21.59</v>
          </cell>
          <cell r="U8015">
            <v>42036</v>
          </cell>
        </row>
        <row r="8016">
          <cell r="C8016">
            <v>15</v>
          </cell>
          <cell r="F8016">
            <v>675.09</v>
          </cell>
          <cell r="K8016">
            <v>-3.4</v>
          </cell>
          <cell r="O8016">
            <v>86.19</v>
          </cell>
          <cell r="U8016">
            <v>42036</v>
          </cell>
        </row>
        <row r="8017">
          <cell r="C8017">
            <v>15</v>
          </cell>
          <cell r="F8017">
            <v>4590.5</v>
          </cell>
          <cell r="K8017">
            <v>-31.99</v>
          </cell>
          <cell r="O8017">
            <v>811.81</v>
          </cell>
          <cell r="U8017">
            <v>42036</v>
          </cell>
        </row>
        <row r="8018">
          <cell r="C8018">
            <v>15</v>
          </cell>
          <cell r="F8018">
            <v>35.5</v>
          </cell>
          <cell r="K8018">
            <v>-0.36</v>
          </cell>
          <cell r="O8018">
            <v>9.01</v>
          </cell>
          <cell r="U8018">
            <v>42036</v>
          </cell>
        </row>
        <row r="8019">
          <cell r="C8019">
            <v>0</v>
          </cell>
          <cell r="F8019">
            <v>476.36</v>
          </cell>
          <cell r="K8019">
            <v>-4.74</v>
          </cell>
          <cell r="O8019">
            <v>120.56</v>
          </cell>
          <cell r="U8019">
            <v>42036</v>
          </cell>
        </row>
        <row r="8020">
          <cell r="C8020">
            <v>1</v>
          </cell>
          <cell r="F8020">
            <v>473.8</v>
          </cell>
          <cell r="K8020">
            <v>-4.8600000000000003</v>
          </cell>
          <cell r="O8020">
            <v>123.62</v>
          </cell>
          <cell r="U8020">
            <v>42036</v>
          </cell>
        </row>
        <row r="8021">
          <cell r="C8021">
            <v>2</v>
          </cell>
          <cell r="F8021">
            <v>12564.69</v>
          </cell>
          <cell r="K8021">
            <v>-133.94</v>
          </cell>
          <cell r="O8021">
            <v>3422.72</v>
          </cell>
          <cell r="U8021">
            <v>42036</v>
          </cell>
        </row>
        <row r="8022">
          <cell r="C8022">
            <v>4</v>
          </cell>
          <cell r="F8022">
            <v>767.71</v>
          </cell>
          <cell r="K8022">
            <v>-8.61</v>
          </cell>
          <cell r="O8022">
            <v>218.32</v>
          </cell>
          <cell r="U8022">
            <v>42036</v>
          </cell>
        </row>
        <row r="8023">
          <cell r="C8023">
            <v>15</v>
          </cell>
          <cell r="F8023">
            <v>12.62</v>
          </cell>
          <cell r="K8023">
            <v>-0.09</v>
          </cell>
          <cell r="O8023">
            <v>2.33</v>
          </cell>
          <cell r="U8023">
            <v>42036</v>
          </cell>
        </row>
        <row r="8024">
          <cell r="C8024">
            <v>16</v>
          </cell>
          <cell r="F8024">
            <v>3332.42</v>
          </cell>
          <cell r="K8024">
            <v>-35.96</v>
          </cell>
          <cell r="O8024">
            <v>913.24</v>
          </cell>
          <cell r="U8024">
            <v>42036</v>
          </cell>
        </row>
        <row r="8025">
          <cell r="C8025">
            <v>17</v>
          </cell>
          <cell r="F8025">
            <v>41.04</v>
          </cell>
          <cell r="K8025">
            <v>-0.36</v>
          </cell>
          <cell r="O8025">
            <v>9.2200000000000006</v>
          </cell>
          <cell r="U8025">
            <v>42036</v>
          </cell>
        </row>
        <row r="8026">
          <cell r="C8026">
            <v>18</v>
          </cell>
          <cell r="F8026">
            <v>97.88</v>
          </cell>
          <cell r="K8026">
            <v>-0.9</v>
          </cell>
          <cell r="O8026">
            <v>23</v>
          </cell>
          <cell r="U8026">
            <v>42036</v>
          </cell>
        </row>
        <row r="8027">
          <cell r="C8027">
            <v>0</v>
          </cell>
          <cell r="F8027">
            <v>8922.3799999999992</v>
          </cell>
          <cell r="K8027">
            <v>-60.07</v>
          </cell>
          <cell r="O8027">
            <v>1558.04</v>
          </cell>
          <cell r="U8027">
            <v>42036</v>
          </cell>
        </row>
        <row r="8028">
          <cell r="C8028">
            <v>1</v>
          </cell>
          <cell r="F8028">
            <v>4282.4799999999996</v>
          </cell>
          <cell r="K8028">
            <v>-24.99</v>
          </cell>
          <cell r="O8028">
            <v>637.45000000000005</v>
          </cell>
          <cell r="U8028">
            <v>42036</v>
          </cell>
        </row>
        <row r="8029">
          <cell r="C8029">
            <v>2</v>
          </cell>
          <cell r="F8029">
            <v>10706.61</v>
          </cell>
          <cell r="K8029">
            <v>-89.71</v>
          </cell>
          <cell r="O8029">
            <v>2280.2199999999998</v>
          </cell>
          <cell r="U8029">
            <v>42036</v>
          </cell>
        </row>
        <row r="8030">
          <cell r="C8030">
            <v>4</v>
          </cell>
          <cell r="F8030">
            <v>1083.79</v>
          </cell>
          <cell r="K8030">
            <v>-10.3</v>
          </cell>
          <cell r="O8030">
            <v>257.48</v>
          </cell>
          <cell r="U8030">
            <v>42036</v>
          </cell>
        </row>
        <row r="8031">
          <cell r="C8031">
            <v>15</v>
          </cell>
          <cell r="F8031">
            <v>63.63</v>
          </cell>
          <cell r="K8031">
            <v>-0.12</v>
          </cell>
          <cell r="O8031">
            <v>3.39</v>
          </cell>
          <cell r="U8031">
            <v>42036</v>
          </cell>
        </row>
        <row r="8032">
          <cell r="C8032">
            <v>16</v>
          </cell>
          <cell r="F8032">
            <v>1945.13</v>
          </cell>
          <cell r="K8032">
            <v>-13.62</v>
          </cell>
          <cell r="O8032">
            <v>348.76</v>
          </cell>
          <cell r="U8032">
            <v>42036</v>
          </cell>
        </row>
        <row r="8033">
          <cell r="C8033">
            <v>17</v>
          </cell>
          <cell r="F8033">
            <v>15.58</v>
          </cell>
          <cell r="K8033">
            <v>-0.08</v>
          </cell>
          <cell r="O8033">
            <v>2.2599999999999998</v>
          </cell>
          <cell r="U8033">
            <v>42036</v>
          </cell>
        </row>
        <row r="8034">
          <cell r="C8034">
            <v>18</v>
          </cell>
          <cell r="F8034">
            <v>21.1</v>
          </cell>
          <cell r="K8034">
            <v>-0.15</v>
          </cell>
          <cell r="O8034">
            <v>3.9</v>
          </cell>
          <cell r="U8034">
            <v>42036</v>
          </cell>
        </row>
        <row r="8035">
          <cell r="C8035">
            <v>1</v>
          </cell>
          <cell r="F8035">
            <v>108.56</v>
          </cell>
          <cell r="K8035">
            <v>-0.64</v>
          </cell>
          <cell r="O8035">
            <v>15.6</v>
          </cell>
          <cell r="U8035">
            <v>42036</v>
          </cell>
        </row>
        <row r="8036">
          <cell r="C8036">
            <v>2</v>
          </cell>
          <cell r="F8036">
            <v>249.99</v>
          </cell>
          <cell r="K8036">
            <v>-1.36</v>
          </cell>
          <cell r="O8036">
            <v>33.450000000000003</v>
          </cell>
          <cell r="U8036">
            <v>42036</v>
          </cell>
        </row>
        <row r="8037">
          <cell r="C8037">
            <v>0</v>
          </cell>
          <cell r="F8037">
            <v>-253728.86</v>
          </cell>
          <cell r="K8037">
            <v>-2251.06</v>
          </cell>
          <cell r="O8037">
            <v>-80336.600000000006</v>
          </cell>
          <cell r="U8037">
            <v>42036</v>
          </cell>
        </row>
        <row r="8038">
          <cell r="C8038">
            <v>1</v>
          </cell>
          <cell r="F8038">
            <v>-2303.27</v>
          </cell>
          <cell r="K8038">
            <v>57.99</v>
          </cell>
          <cell r="O8038">
            <v>-748.75</v>
          </cell>
          <cell r="U8038">
            <v>42036</v>
          </cell>
        </row>
        <row r="8039">
          <cell r="C8039">
            <v>2</v>
          </cell>
          <cell r="F8039">
            <v>-114.1</v>
          </cell>
          <cell r="K8039">
            <v>-0.39</v>
          </cell>
          <cell r="O8039">
            <v>-31.31</v>
          </cell>
          <cell r="U8039">
            <v>42036</v>
          </cell>
        </row>
        <row r="8040">
          <cell r="C8040">
            <v>60</v>
          </cell>
          <cell r="F8040">
            <v>-5.52</v>
          </cell>
          <cell r="K8040">
            <v>0</v>
          </cell>
          <cell r="O8040">
            <v>-1.87</v>
          </cell>
          <cell r="U8040">
            <v>42036</v>
          </cell>
        </row>
        <row r="8041">
          <cell r="C8041">
            <v>0</v>
          </cell>
          <cell r="F8041">
            <v>3482.72</v>
          </cell>
          <cell r="K8041">
            <v>0</v>
          </cell>
          <cell r="O8041">
            <v>1108.92</v>
          </cell>
          <cell r="U8041">
            <v>42036</v>
          </cell>
        </row>
        <row r="8042">
          <cell r="C8042">
            <v>0</v>
          </cell>
          <cell r="F8042">
            <v>12941494.779999999</v>
          </cell>
          <cell r="K8042">
            <v>-160000.79</v>
          </cell>
          <cell r="O8042">
            <v>4175482.87</v>
          </cell>
          <cell r="U8042">
            <v>42036</v>
          </cell>
        </row>
        <row r="8043">
          <cell r="C8043">
            <v>1</v>
          </cell>
          <cell r="F8043">
            <v>131518.79</v>
          </cell>
          <cell r="K8043">
            <v>-1452.58</v>
          </cell>
          <cell r="O8043">
            <v>41221.279999999999</v>
          </cell>
          <cell r="U8043">
            <v>42036</v>
          </cell>
        </row>
        <row r="8044">
          <cell r="C8044">
            <v>16</v>
          </cell>
          <cell r="F8044">
            <v>58.26</v>
          </cell>
          <cell r="K8044">
            <v>-0.66</v>
          </cell>
          <cell r="O8044">
            <v>16.59</v>
          </cell>
          <cell r="U8044">
            <v>42036</v>
          </cell>
        </row>
        <row r="8045">
          <cell r="C8045">
            <v>60</v>
          </cell>
          <cell r="F8045">
            <v>212.77</v>
          </cell>
          <cell r="K8045">
            <v>-2.77</v>
          </cell>
          <cell r="O8045">
            <v>70.37</v>
          </cell>
          <cell r="U8045">
            <v>42036</v>
          </cell>
        </row>
        <row r="8046">
          <cell r="C8046">
            <v>15</v>
          </cell>
          <cell r="F8046">
            <v>43.54</v>
          </cell>
          <cell r="K8046">
            <v>-1.18</v>
          </cell>
          <cell r="O8046">
            <v>29.75</v>
          </cell>
          <cell r="U8046">
            <v>42036</v>
          </cell>
        </row>
        <row r="8047">
          <cell r="C8047">
            <v>15</v>
          </cell>
          <cell r="F8047">
            <v>5.15</v>
          </cell>
          <cell r="K8047">
            <v>-0.04</v>
          </cell>
          <cell r="O8047">
            <v>1.1299999999999999</v>
          </cell>
          <cell r="U8047">
            <v>42036</v>
          </cell>
        </row>
        <row r="8048">
          <cell r="C8048">
            <v>15</v>
          </cell>
          <cell r="F8048">
            <v>281.85000000000002</v>
          </cell>
          <cell r="K8048">
            <v>-7.59</v>
          </cell>
          <cell r="O8048">
            <v>192.51</v>
          </cell>
          <cell r="U8048">
            <v>42036</v>
          </cell>
        </row>
        <row r="8049">
          <cell r="C8049">
            <v>2</v>
          </cell>
          <cell r="F8049">
            <v>2489.08</v>
          </cell>
          <cell r="K8049">
            <v>-18.95</v>
          </cell>
          <cell r="O8049">
            <v>480.35</v>
          </cell>
          <cell r="U8049">
            <v>42036</v>
          </cell>
        </row>
        <row r="8050">
          <cell r="C8050">
            <v>15</v>
          </cell>
          <cell r="F8050">
            <v>13702.96</v>
          </cell>
          <cell r="K8050">
            <v>-114.34</v>
          </cell>
          <cell r="O8050">
            <v>2898.53</v>
          </cell>
          <cell r="U8050">
            <v>42036</v>
          </cell>
        </row>
        <row r="8051">
          <cell r="C8051">
            <v>15</v>
          </cell>
          <cell r="F8051">
            <v>1766.16</v>
          </cell>
          <cell r="K8051">
            <v>-9.2899999999999991</v>
          </cell>
          <cell r="O8051">
            <v>235.89</v>
          </cell>
          <cell r="U8051">
            <v>42036</v>
          </cell>
        </row>
        <row r="8052">
          <cell r="C8052">
            <v>15</v>
          </cell>
          <cell r="F8052">
            <v>365.47</v>
          </cell>
          <cell r="K8052">
            <v>-2.99</v>
          </cell>
          <cell r="O8052">
            <v>75.73</v>
          </cell>
          <cell r="U8052">
            <v>42036</v>
          </cell>
        </row>
        <row r="8053">
          <cell r="C8053">
            <v>2</v>
          </cell>
          <cell r="F8053">
            <v>19.79</v>
          </cell>
          <cell r="K8053">
            <v>-0.18</v>
          </cell>
          <cell r="O8053">
            <v>4.4800000000000004</v>
          </cell>
          <cell r="U8053">
            <v>42036</v>
          </cell>
        </row>
        <row r="8054">
          <cell r="C8054">
            <v>15</v>
          </cell>
          <cell r="F8054">
            <v>2190.29</v>
          </cell>
          <cell r="K8054">
            <v>-15.03</v>
          </cell>
          <cell r="O8054">
            <v>380.75</v>
          </cell>
          <cell r="U8054">
            <v>42036</v>
          </cell>
        </row>
        <row r="8055">
          <cell r="C8055">
            <v>2</v>
          </cell>
          <cell r="F8055">
            <v>46.62</v>
          </cell>
          <cell r="K8055">
            <v>-0.37</v>
          </cell>
          <cell r="O8055">
            <v>9.7100000000000009</v>
          </cell>
          <cell r="U8055">
            <v>42036</v>
          </cell>
        </row>
        <row r="8056">
          <cell r="C8056">
            <v>15</v>
          </cell>
          <cell r="F8056">
            <v>79923.259999999995</v>
          </cell>
          <cell r="K8056">
            <v>-781.73</v>
          </cell>
          <cell r="O8056">
            <v>19825.84</v>
          </cell>
          <cell r="U8056">
            <v>42036</v>
          </cell>
        </row>
        <row r="8057">
          <cell r="C8057">
            <v>2</v>
          </cell>
          <cell r="F8057">
            <v>1415.38</v>
          </cell>
          <cell r="K8057">
            <v>-3.62</v>
          </cell>
          <cell r="O8057">
            <v>92.12</v>
          </cell>
          <cell r="U8057">
            <v>42036</v>
          </cell>
        </row>
        <row r="8058">
          <cell r="C8058">
            <v>15</v>
          </cell>
          <cell r="F8058">
            <v>7283.98</v>
          </cell>
          <cell r="K8058">
            <v>-26.89</v>
          </cell>
          <cell r="O8058">
            <v>681.55</v>
          </cell>
          <cell r="U8058">
            <v>42036</v>
          </cell>
        </row>
        <row r="8059">
          <cell r="C8059">
            <v>15</v>
          </cell>
          <cell r="F8059">
            <v>33.61</v>
          </cell>
          <cell r="K8059">
            <v>-0.16</v>
          </cell>
          <cell r="O8059">
            <v>4.01</v>
          </cell>
          <cell r="U8059">
            <v>42036</v>
          </cell>
        </row>
        <row r="8060">
          <cell r="C8060">
            <v>2</v>
          </cell>
          <cell r="F8060">
            <v>1973.1</v>
          </cell>
          <cell r="K8060">
            <v>-6.14</v>
          </cell>
          <cell r="O8060">
            <v>155.24</v>
          </cell>
          <cell r="U8060">
            <v>42036</v>
          </cell>
        </row>
        <row r="8061">
          <cell r="C8061">
            <v>15</v>
          </cell>
          <cell r="F8061">
            <v>8246.65</v>
          </cell>
          <cell r="K8061">
            <v>-44.56</v>
          </cell>
          <cell r="O8061">
            <v>1128.4000000000001</v>
          </cell>
          <cell r="U8061">
            <v>42036</v>
          </cell>
        </row>
        <row r="8062">
          <cell r="C8062">
            <v>15</v>
          </cell>
          <cell r="F8062">
            <v>3606.64</v>
          </cell>
          <cell r="K8062">
            <v>-28.47</v>
          </cell>
          <cell r="O8062">
            <v>721.7</v>
          </cell>
          <cell r="U8062">
            <v>42036</v>
          </cell>
        </row>
        <row r="8063">
          <cell r="C8063">
            <v>15</v>
          </cell>
          <cell r="F8063">
            <v>94.71</v>
          </cell>
          <cell r="K8063">
            <v>-2.0299999999999998</v>
          </cell>
          <cell r="O8063">
            <v>51.48</v>
          </cell>
          <cell r="U8063">
            <v>42036</v>
          </cell>
        </row>
        <row r="8064">
          <cell r="C8064">
            <v>0</v>
          </cell>
          <cell r="F8064">
            <v>70.040000000000006</v>
          </cell>
          <cell r="K8064">
            <v>-0.76</v>
          </cell>
          <cell r="O8064">
            <v>18.87</v>
          </cell>
          <cell r="U8064">
            <v>42036</v>
          </cell>
        </row>
        <row r="8065">
          <cell r="C8065">
            <v>2</v>
          </cell>
          <cell r="F8065">
            <v>226.29</v>
          </cell>
          <cell r="K8065">
            <v>-3.55</v>
          </cell>
          <cell r="O8065">
            <v>88.98</v>
          </cell>
          <cell r="U8065">
            <v>42036</v>
          </cell>
        </row>
        <row r="8066">
          <cell r="C8066">
            <v>16</v>
          </cell>
          <cell r="F8066">
            <v>9.7100000000000009</v>
          </cell>
          <cell r="K8066">
            <v>-0.18</v>
          </cell>
          <cell r="O8066">
            <v>4.45</v>
          </cell>
          <cell r="U8066">
            <v>42036</v>
          </cell>
        </row>
        <row r="8067">
          <cell r="C8067">
            <v>2</v>
          </cell>
          <cell r="F8067">
            <v>9.48</v>
          </cell>
          <cell r="K8067">
            <v>-0.02</v>
          </cell>
          <cell r="O8067">
            <v>0.52</v>
          </cell>
          <cell r="U8067">
            <v>42036</v>
          </cell>
        </row>
        <row r="8068">
          <cell r="C8068">
            <v>16</v>
          </cell>
          <cell r="F8068">
            <v>3096.18</v>
          </cell>
          <cell r="K8068">
            <v>-31.02</v>
          </cell>
          <cell r="O8068">
            <v>786.5</v>
          </cell>
          <cell r="U8068">
            <v>42036</v>
          </cell>
        </row>
        <row r="8069">
          <cell r="C8069">
            <v>0</v>
          </cell>
          <cell r="F8069">
            <v>35.35</v>
          </cell>
          <cell r="K8069">
            <v>-0.36</v>
          </cell>
          <cell r="O8069">
            <v>9.01</v>
          </cell>
          <cell r="U8069">
            <v>42036</v>
          </cell>
        </row>
        <row r="8070">
          <cell r="C8070">
            <v>2</v>
          </cell>
          <cell r="F8070">
            <v>23.26</v>
          </cell>
          <cell r="K8070">
            <v>-0.21</v>
          </cell>
          <cell r="O8070">
            <v>5.14</v>
          </cell>
          <cell r="U8070">
            <v>42036</v>
          </cell>
        </row>
        <row r="8071">
          <cell r="C8071">
            <v>15</v>
          </cell>
          <cell r="F8071">
            <v>37.590000000000003</v>
          </cell>
          <cell r="K8071">
            <v>-0.51</v>
          </cell>
          <cell r="O8071">
            <v>13.02</v>
          </cell>
          <cell r="U8071">
            <v>42036</v>
          </cell>
        </row>
        <row r="8072">
          <cell r="C8072">
            <v>15</v>
          </cell>
          <cell r="F8072">
            <v>54.63</v>
          </cell>
          <cell r="K8072">
            <v>-0.56000000000000005</v>
          </cell>
          <cell r="O8072">
            <v>13.63</v>
          </cell>
          <cell r="U8072">
            <v>42036</v>
          </cell>
        </row>
        <row r="8073">
          <cell r="C8073">
            <v>0</v>
          </cell>
          <cell r="F8073">
            <v>20.67</v>
          </cell>
          <cell r="K8073">
            <v>-0.2</v>
          </cell>
          <cell r="O8073">
            <v>4.92</v>
          </cell>
          <cell r="U8073">
            <v>42036</v>
          </cell>
        </row>
        <row r="8074">
          <cell r="C8074">
            <v>2</v>
          </cell>
          <cell r="F8074">
            <v>31.62</v>
          </cell>
          <cell r="K8074">
            <v>-0.4</v>
          </cell>
          <cell r="O8074">
            <v>9.9499999999999993</v>
          </cell>
          <cell r="U8074">
            <v>42036</v>
          </cell>
        </row>
        <row r="8075">
          <cell r="C8075">
            <v>15</v>
          </cell>
          <cell r="F8075">
            <v>11.12</v>
          </cell>
          <cell r="K8075">
            <v>-0.12</v>
          </cell>
          <cell r="O8075">
            <v>2.94</v>
          </cell>
          <cell r="U8075">
            <v>42036</v>
          </cell>
        </row>
        <row r="8076">
          <cell r="C8076">
            <v>16</v>
          </cell>
          <cell r="F8076">
            <v>11.96</v>
          </cell>
          <cell r="K8076">
            <v>-0.14000000000000001</v>
          </cell>
          <cell r="O8076">
            <v>3.52</v>
          </cell>
          <cell r="U8076">
            <v>42036</v>
          </cell>
        </row>
        <row r="8077">
          <cell r="C8077">
            <v>2</v>
          </cell>
          <cell r="F8077">
            <v>10.11</v>
          </cell>
          <cell r="K8077">
            <v>-0.18</v>
          </cell>
          <cell r="O8077">
            <v>4.45</v>
          </cell>
          <cell r="U8077">
            <v>42036</v>
          </cell>
        </row>
        <row r="8078">
          <cell r="C8078">
            <v>15</v>
          </cell>
          <cell r="F8078">
            <v>59.4</v>
          </cell>
          <cell r="K8078">
            <v>-0.63</v>
          </cell>
          <cell r="O8078">
            <v>15.77</v>
          </cell>
          <cell r="U8078">
            <v>42036</v>
          </cell>
        </row>
        <row r="8079">
          <cell r="C8079">
            <v>15</v>
          </cell>
          <cell r="F8079">
            <v>2268.7399999999998</v>
          </cell>
          <cell r="K8079">
            <v>-62.99</v>
          </cell>
          <cell r="O8079">
            <v>1531.95</v>
          </cell>
          <cell r="U8079">
            <v>42036</v>
          </cell>
        </row>
        <row r="8080">
          <cell r="C8080">
            <v>2</v>
          </cell>
          <cell r="F8080">
            <v>1.1000000000000001</v>
          </cell>
          <cell r="K8080">
            <v>-0.02</v>
          </cell>
          <cell r="O8080">
            <v>0.5</v>
          </cell>
          <cell r="U8080">
            <v>42036</v>
          </cell>
        </row>
        <row r="8081">
          <cell r="C8081">
            <v>15</v>
          </cell>
          <cell r="F8081">
            <v>3915.74</v>
          </cell>
          <cell r="K8081">
            <v>-69.84</v>
          </cell>
          <cell r="O8081">
            <v>1734.36</v>
          </cell>
          <cell r="U8081">
            <v>42036</v>
          </cell>
        </row>
        <row r="8082">
          <cell r="C8082">
            <v>62</v>
          </cell>
          <cell r="F8082">
            <v>-246419.09</v>
          </cell>
          <cell r="K8082">
            <v>591.52</v>
          </cell>
          <cell r="O8082">
            <v>-76933.53</v>
          </cell>
          <cell r="U8082">
            <v>42036</v>
          </cell>
        </row>
        <row r="8083">
          <cell r="C8083">
            <v>64</v>
          </cell>
          <cell r="F8083">
            <v>-1645649.34</v>
          </cell>
          <cell r="K8083">
            <v>1672.09</v>
          </cell>
          <cell r="O8083">
            <v>-750662.52</v>
          </cell>
          <cell r="U8083">
            <v>42036</v>
          </cell>
        </row>
        <row r="8084">
          <cell r="C8084">
            <v>66</v>
          </cell>
          <cell r="F8084">
            <v>-131071.73</v>
          </cell>
          <cell r="K8084">
            <v>400.86</v>
          </cell>
          <cell r="O8084">
            <v>-59894.79</v>
          </cell>
          <cell r="U8084">
            <v>42036</v>
          </cell>
        </row>
        <row r="8085">
          <cell r="C8085">
            <v>62</v>
          </cell>
          <cell r="F8085">
            <v>118203.89</v>
          </cell>
          <cell r="K8085">
            <v>1141.1500000000001</v>
          </cell>
          <cell r="O8085">
            <v>68356.2</v>
          </cell>
          <cell r="U8085">
            <v>42036</v>
          </cell>
        </row>
        <row r="8086">
          <cell r="C8086">
            <v>64</v>
          </cell>
          <cell r="F8086">
            <v>1217856.99</v>
          </cell>
          <cell r="K8086">
            <v>12581.21</v>
          </cell>
          <cell r="O8086">
            <v>704502.68</v>
          </cell>
          <cell r="U8086">
            <v>42036</v>
          </cell>
        </row>
        <row r="8087">
          <cell r="C8087">
            <v>66</v>
          </cell>
          <cell r="F8087">
            <v>118574.72</v>
          </cell>
          <cell r="K8087">
            <v>-116.3</v>
          </cell>
          <cell r="O8087">
            <v>66530.3</v>
          </cell>
          <cell r="U8087">
            <v>42036</v>
          </cell>
        </row>
        <row r="8088">
          <cell r="C8088">
            <v>64</v>
          </cell>
          <cell r="F8088">
            <v>37028.33</v>
          </cell>
          <cell r="K8088">
            <v>-675.65</v>
          </cell>
          <cell r="O8088">
            <v>17135.099999999999</v>
          </cell>
          <cell r="U8088">
            <v>42036</v>
          </cell>
        </row>
        <row r="8089">
          <cell r="C8089">
            <v>62</v>
          </cell>
          <cell r="F8089">
            <v>253336.84</v>
          </cell>
          <cell r="K8089">
            <v>-64.489999999999995</v>
          </cell>
          <cell r="O8089">
            <v>41520.339999999997</v>
          </cell>
          <cell r="U8089">
            <v>42036</v>
          </cell>
        </row>
        <row r="8090">
          <cell r="C8090">
            <v>64</v>
          </cell>
          <cell r="F8090">
            <v>1011281.46</v>
          </cell>
          <cell r="K8090">
            <v>6323.45</v>
          </cell>
          <cell r="O8090">
            <v>304578.2</v>
          </cell>
          <cell r="U8090">
            <v>42036</v>
          </cell>
        </row>
        <row r="8091">
          <cell r="C8091">
            <v>66</v>
          </cell>
          <cell r="F8091">
            <v>68234.33</v>
          </cell>
          <cell r="K8091">
            <v>-43.56</v>
          </cell>
          <cell r="O8091">
            <v>18797.07</v>
          </cell>
          <cell r="U8091">
            <v>42036</v>
          </cell>
        </row>
        <row r="8092">
          <cell r="C8092">
            <v>64</v>
          </cell>
          <cell r="F8092">
            <v>-444548.57</v>
          </cell>
          <cell r="K8092">
            <v>846.45</v>
          </cell>
          <cell r="O8092">
            <v>-189137.04</v>
          </cell>
          <cell r="U8092">
            <v>42036</v>
          </cell>
        </row>
        <row r="8093">
          <cell r="C8093">
            <v>66</v>
          </cell>
          <cell r="F8093">
            <v>-343632.63</v>
          </cell>
          <cell r="K8093">
            <v>645.04999999999995</v>
          </cell>
          <cell r="O8093">
            <v>-157431.94</v>
          </cell>
          <cell r="U8093">
            <v>42036</v>
          </cell>
        </row>
        <row r="8094">
          <cell r="C8094">
            <v>64</v>
          </cell>
          <cell r="F8094">
            <v>304218.99</v>
          </cell>
          <cell r="K8094">
            <v>6082.5</v>
          </cell>
          <cell r="O8094">
            <v>176648.79</v>
          </cell>
          <cell r="U8094">
            <v>42036</v>
          </cell>
        </row>
        <row r="8095">
          <cell r="C8095">
            <v>66</v>
          </cell>
          <cell r="F8095">
            <v>270901.39</v>
          </cell>
          <cell r="K8095">
            <v>3989.15</v>
          </cell>
          <cell r="O8095">
            <v>158098.85</v>
          </cell>
          <cell r="U8095">
            <v>42036</v>
          </cell>
        </row>
        <row r="8096">
          <cell r="C8096">
            <v>64</v>
          </cell>
          <cell r="F8096">
            <v>51656.78</v>
          </cell>
          <cell r="K8096">
            <v>-837.12</v>
          </cell>
          <cell r="O8096">
            <v>21230.34</v>
          </cell>
          <cell r="U8096">
            <v>42036</v>
          </cell>
        </row>
        <row r="8097">
          <cell r="C8097">
            <v>64</v>
          </cell>
          <cell r="F8097">
            <v>274784.24</v>
          </cell>
          <cell r="K8097">
            <v>2176.21</v>
          </cell>
          <cell r="O8097">
            <v>70479.960000000006</v>
          </cell>
          <cell r="U8097">
            <v>42036</v>
          </cell>
        </row>
        <row r="8098">
          <cell r="C8098">
            <v>66</v>
          </cell>
          <cell r="F8098">
            <v>187031.83</v>
          </cell>
          <cell r="K8098">
            <v>1378.68</v>
          </cell>
          <cell r="O8098">
            <v>53356.49</v>
          </cell>
          <cell r="U8098">
            <v>42036</v>
          </cell>
        </row>
        <row r="8099">
          <cell r="C8099">
            <v>64</v>
          </cell>
          <cell r="F8099">
            <v>18223.18</v>
          </cell>
          <cell r="K8099">
            <v>0</v>
          </cell>
          <cell r="O8099">
            <v>14035.02</v>
          </cell>
          <cell r="U8099">
            <v>42036</v>
          </cell>
        </row>
        <row r="8100">
          <cell r="C8100">
            <v>64</v>
          </cell>
          <cell r="F8100">
            <v>15010.26</v>
          </cell>
          <cell r="K8100">
            <v>0</v>
          </cell>
          <cell r="O8100">
            <v>10598.61</v>
          </cell>
          <cell r="U8100">
            <v>42036</v>
          </cell>
        </row>
        <row r="8101">
          <cell r="C8101">
            <v>15</v>
          </cell>
          <cell r="F8101">
            <v>59.4</v>
          </cell>
          <cell r="K8101">
            <v>-1.6</v>
          </cell>
          <cell r="O8101">
            <v>40.57</v>
          </cell>
          <cell r="U8101">
            <v>42036</v>
          </cell>
        </row>
        <row r="8102">
          <cell r="C8102">
            <v>0</v>
          </cell>
          <cell r="F8102">
            <v>89.27</v>
          </cell>
          <cell r="K8102">
            <v>-2.4900000000000002</v>
          </cell>
          <cell r="O8102">
            <v>61.07</v>
          </cell>
          <cell r="U8102">
            <v>42036</v>
          </cell>
        </row>
        <row r="8103">
          <cell r="C8103">
            <v>2</v>
          </cell>
          <cell r="F8103">
            <v>406.03</v>
          </cell>
          <cell r="K8103">
            <v>-11.03</v>
          </cell>
          <cell r="O8103">
            <v>277.39</v>
          </cell>
          <cell r="U8103">
            <v>42036</v>
          </cell>
        </row>
        <row r="8104">
          <cell r="C8104">
            <v>4</v>
          </cell>
          <cell r="F8104">
            <v>75.8</v>
          </cell>
          <cell r="K8104">
            <v>-2.09</v>
          </cell>
          <cell r="O8104">
            <v>51.81</v>
          </cell>
          <cell r="U8104">
            <v>42036</v>
          </cell>
        </row>
        <row r="8105">
          <cell r="C8105">
            <v>15</v>
          </cell>
          <cell r="F8105">
            <v>90.2</v>
          </cell>
          <cell r="K8105">
            <v>-2.46</v>
          </cell>
          <cell r="O8105">
            <v>61.62</v>
          </cell>
          <cell r="U8105">
            <v>42036</v>
          </cell>
        </row>
        <row r="8106">
          <cell r="C8106">
            <v>16</v>
          </cell>
          <cell r="F8106">
            <v>32.04</v>
          </cell>
          <cell r="K8106">
            <v>-0.88</v>
          </cell>
          <cell r="O8106">
            <v>21.9</v>
          </cell>
          <cell r="U8106">
            <v>42036</v>
          </cell>
        </row>
        <row r="8107">
          <cell r="C8107">
            <v>2</v>
          </cell>
          <cell r="F8107">
            <v>131.74</v>
          </cell>
          <cell r="K8107">
            <v>-3.57</v>
          </cell>
          <cell r="O8107">
            <v>90.03</v>
          </cell>
          <cell r="U8107">
            <v>42036</v>
          </cell>
        </row>
        <row r="8108">
          <cell r="C8108">
            <v>15</v>
          </cell>
          <cell r="F8108">
            <v>1748.68</v>
          </cell>
          <cell r="K8108">
            <v>-43.82</v>
          </cell>
          <cell r="O8108">
            <v>1192.22</v>
          </cell>
          <cell r="U8108">
            <v>42036</v>
          </cell>
        </row>
        <row r="8109">
          <cell r="C8109">
            <v>66</v>
          </cell>
          <cell r="F8109">
            <v>-100.69</v>
          </cell>
          <cell r="K8109">
            <v>0</v>
          </cell>
          <cell r="O8109">
            <v>0</v>
          </cell>
          <cell r="U8109">
            <v>42036</v>
          </cell>
        </row>
        <row r="8110">
          <cell r="C8110">
            <v>16</v>
          </cell>
          <cell r="F8110">
            <v>1356.48</v>
          </cell>
          <cell r="K8110">
            <v>0</v>
          </cell>
          <cell r="O8110">
            <v>819.59</v>
          </cell>
          <cell r="U8110">
            <v>42036</v>
          </cell>
        </row>
        <row r="8111">
          <cell r="C8111">
            <v>68</v>
          </cell>
          <cell r="F8111">
            <v>11478.81</v>
          </cell>
          <cell r="K8111">
            <v>-197.44</v>
          </cell>
          <cell r="O8111">
            <v>4359.29</v>
          </cell>
          <cell r="U8111">
            <v>42064</v>
          </cell>
        </row>
        <row r="8112">
          <cell r="C8112">
            <v>62</v>
          </cell>
          <cell r="F8112">
            <v>36127.9</v>
          </cell>
          <cell r="K8112">
            <v>-640.42999999999995</v>
          </cell>
          <cell r="O8112">
            <v>14140.07</v>
          </cell>
          <cell r="U8112">
            <v>42064</v>
          </cell>
        </row>
        <row r="8113">
          <cell r="C8113">
            <v>64</v>
          </cell>
          <cell r="F8113">
            <v>20202.060000000001</v>
          </cell>
          <cell r="K8113">
            <v>-327.16000000000003</v>
          </cell>
          <cell r="O8113">
            <v>7223.34</v>
          </cell>
          <cell r="U8113">
            <v>42064</v>
          </cell>
        </row>
        <row r="8114">
          <cell r="C8114">
            <v>66</v>
          </cell>
          <cell r="F8114">
            <v>28171.67</v>
          </cell>
          <cell r="K8114">
            <v>-467.26</v>
          </cell>
          <cell r="O8114">
            <v>10316.370000000001</v>
          </cell>
          <cell r="U8114">
            <v>42064</v>
          </cell>
        </row>
        <row r="8115">
          <cell r="C8115">
            <v>62</v>
          </cell>
          <cell r="F8115">
            <v>1082.1500000000001</v>
          </cell>
          <cell r="K8115">
            <v>-11.72</v>
          </cell>
          <cell r="O8115">
            <v>258.7</v>
          </cell>
          <cell r="U8115">
            <v>42064</v>
          </cell>
        </row>
        <row r="8116">
          <cell r="C8116">
            <v>67</v>
          </cell>
          <cell r="F8116">
            <v>14213.99</v>
          </cell>
          <cell r="K8116">
            <v>-247.63</v>
          </cell>
          <cell r="O8116">
            <v>5467.35</v>
          </cell>
          <cell r="U8116">
            <v>42064</v>
          </cell>
        </row>
        <row r="8117">
          <cell r="C8117">
            <v>62</v>
          </cell>
          <cell r="F8117">
            <v>1051.56</v>
          </cell>
          <cell r="K8117">
            <v>-11.54</v>
          </cell>
          <cell r="O8117">
            <v>254.88</v>
          </cell>
          <cell r="U8117">
            <v>42064</v>
          </cell>
        </row>
        <row r="8118">
          <cell r="C8118">
            <v>64</v>
          </cell>
          <cell r="F8118">
            <v>3963.95</v>
          </cell>
          <cell r="K8118">
            <v>-73.33</v>
          </cell>
          <cell r="O8118">
            <v>1619.12</v>
          </cell>
          <cell r="U8118">
            <v>42064</v>
          </cell>
        </row>
        <row r="8119">
          <cell r="C8119">
            <v>1</v>
          </cell>
          <cell r="F8119">
            <v>27845.439999999999</v>
          </cell>
          <cell r="K8119">
            <v>-401.84</v>
          </cell>
          <cell r="O8119">
            <v>8815.67</v>
          </cell>
          <cell r="U8119">
            <v>42064</v>
          </cell>
        </row>
        <row r="8120">
          <cell r="C8120">
            <v>2</v>
          </cell>
          <cell r="F8120">
            <v>4919258.96</v>
          </cell>
          <cell r="K8120">
            <v>-69791.649999999994</v>
          </cell>
          <cell r="O8120">
            <v>1544032.89</v>
          </cell>
          <cell r="U8120">
            <v>42064</v>
          </cell>
        </row>
        <row r="8121">
          <cell r="C8121">
            <v>4</v>
          </cell>
          <cell r="F8121">
            <v>287376.46999999997</v>
          </cell>
          <cell r="K8121">
            <v>-4114.26</v>
          </cell>
          <cell r="O8121">
            <v>90943.96</v>
          </cell>
          <cell r="U8121">
            <v>42064</v>
          </cell>
        </row>
        <row r="8122">
          <cell r="C8122">
            <v>15</v>
          </cell>
          <cell r="F8122">
            <v>9331.59</v>
          </cell>
          <cell r="K8122">
            <v>-138.30000000000001</v>
          </cell>
          <cell r="O8122">
            <v>3053.63</v>
          </cell>
          <cell r="U8122">
            <v>42064</v>
          </cell>
        </row>
        <row r="8123">
          <cell r="C8123">
            <v>16</v>
          </cell>
          <cell r="F8123">
            <v>422274.05</v>
          </cell>
          <cell r="K8123">
            <v>-5876.5</v>
          </cell>
          <cell r="O8123">
            <v>129533.33</v>
          </cell>
          <cell r="U8123">
            <v>42064</v>
          </cell>
        </row>
        <row r="8124">
          <cell r="C8124">
            <v>17</v>
          </cell>
          <cell r="F8124">
            <v>76.36</v>
          </cell>
          <cell r="K8124">
            <v>-0.55000000000000004</v>
          </cell>
          <cell r="O8124">
            <v>12.33</v>
          </cell>
          <cell r="U8124">
            <v>42064</v>
          </cell>
        </row>
        <row r="8125">
          <cell r="C8125">
            <v>18</v>
          </cell>
          <cell r="F8125">
            <v>30745.56</v>
          </cell>
          <cell r="K8125">
            <v>-428.89</v>
          </cell>
          <cell r="O8125">
            <v>9469.2000000000007</v>
          </cell>
          <cell r="U8125">
            <v>42064</v>
          </cell>
        </row>
        <row r="8126">
          <cell r="C8126">
            <v>62</v>
          </cell>
          <cell r="F8126">
            <v>1007548.78</v>
          </cell>
          <cell r="K8126">
            <v>-16491.060000000001</v>
          </cell>
          <cell r="O8126">
            <v>364073.96</v>
          </cell>
          <cell r="U8126">
            <v>42064</v>
          </cell>
        </row>
        <row r="8127">
          <cell r="C8127">
            <v>64</v>
          </cell>
          <cell r="F8127">
            <v>195071.35999999999</v>
          </cell>
          <cell r="K8127">
            <v>-2994.17</v>
          </cell>
          <cell r="O8127">
            <v>66107.490000000005</v>
          </cell>
          <cell r="U8127">
            <v>42064</v>
          </cell>
        </row>
        <row r="8128">
          <cell r="C8128">
            <v>66</v>
          </cell>
          <cell r="F8128">
            <v>332214.2</v>
          </cell>
          <cell r="K8128">
            <v>-4566.82</v>
          </cell>
          <cell r="O8128">
            <v>100830.11</v>
          </cell>
          <cell r="U8128">
            <v>42064</v>
          </cell>
        </row>
        <row r="8129">
          <cell r="C8129">
            <v>68</v>
          </cell>
          <cell r="F8129">
            <v>10494.9</v>
          </cell>
          <cell r="K8129">
            <v>-204.12</v>
          </cell>
          <cell r="O8129">
            <v>4506.79</v>
          </cell>
          <cell r="U8129">
            <v>42064</v>
          </cell>
        </row>
        <row r="8130">
          <cell r="C8130">
            <v>2</v>
          </cell>
          <cell r="F8130">
            <v>21296.35</v>
          </cell>
          <cell r="K8130">
            <v>-64.77</v>
          </cell>
          <cell r="O8130">
            <v>2266.9699999999998</v>
          </cell>
          <cell r="U8130">
            <v>42064</v>
          </cell>
        </row>
        <row r="8131">
          <cell r="C8131">
            <v>4</v>
          </cell>
          <cell r="F8131">
            <v>1334.81</v>
          </cell>
          <cell r="K8131">
            <v>-6.62</v>
          </cell>
          <cell r="O8131">
            <v>146.13</v>
          </cell>
          <cell r="U8131">
            <v>42064</v>
          </cell>
        </row>
        <row r="8132">
          <cell r="C8132">
            <v>16</v>
          </cell>
          <cell r="F8132">
            <v>6979.65</v>
          </cell>
          <cell r="K8132">
            <v>-33.31</v>
          </cell>
          <cell r="O8132">
            <v>741.72</v>
          </cell>
          <cell r="U8132">
            <v>42064</v>
          </cell>
        </row>
        <row r="8133">
          <cell r="C8133">
            <v>62</v>
          </cell>
          <cell r="F8133">
            <v>5085.58</v>
          </cell>
          <cell r="K8133">
            <v>-25.75</v>
          </cell>
          <cell r="O8133">
            <v>568.67999999999995</v>
          </cell>
          <cell r="U8133">
            <v>42064</v>
          </cell>
        </row>
        <row r="8134">
          <cell r="C8134">
            <v>64</v>
          </cell>
          <cell r="F8134">
            <v>181.08</v>
          </cell>
          <cell r="K8134">
            <v>-0.85</v>
          </cell>
          <cell r="O8134">
            <v>18.809999999999999</v>
          </cell>
          <cell r="U8134">
            <v>42064</v>
          </cell>
        </row>
        <row r="8135">
          <cell r="C8135">
            <v>4</v>
          </cell>
          <cell r="F8135">
            <v>6258.21</v>
          </cell>
          <cell r="K8135">
            <v>-94.84</v>
          </cell>
          <cell r="O8135">
            <v>2093.98</v>
          </cell>
          <cell r="U8135">
            <v>42064</v>
          </cell>
        </row>
        <row r="8136">
          <cell r="C8136">
            <v>62</v>
          </cell>
          <cell r="F8136">
            <v>3899.33</v>
          </cell>
          <cell r="K8136">
            <v>-60.71</v>
          </cell>
          <cell r="O8136">
            <v>1340.34</v>
          </cell>
          <cell r="U8136">
            <v>42064</v>
          </cell>
        </row>
        <row r="8137">
          <cell r="C8137">
            <v>66</v>
          </cell>
          <cell r="F8137">
            <v>7387.35</v>
          </cell>
          <cell r="K8137">
            <v>-107.47</v>
          </cell>
          <cell r="O8137">
            <v>2372.9</v>
          </cell>
          <cell r="U8137">
            <v>42064</v>
          </cell>
        </row>
        <row r="8138">
          <cell r="C8138">
            <v>66</v>
          </cell>
          <cell r="F8138">
            <v>9876.98</v>
          </cell>
          <cell r="K8138">
            <v>-170.87</v>
          </cell>
          <cell r="O8138">
            <v>3772.56</v>
          </cell>
          <cell r="U8138">
            <v>42064</v>
          </cell>
        </row>
        <row r="8139">
          <cell r="C8139">
            <v>2</v>
          </cell>
          <cell r="F8139">
            <v>134800.56</v>
          </cell>
          <cell r="K8139">
            <v>-2085.96</v>
          </cell>
          <cell r="O8139">
            <v>46052.22</v>
          </cell>
          <cell r="U8139">
            <v>42064</v>
          </cell>
        </row>
        <row r="8140">
          <cell r="C8140">
            <v>4</v>
          </cell>
          <cell r="F8140">
            <v>6109.5</v>
          </cell>
          <cell r="K8140">
            <v>-87.99</v>
          </cell>
          <cell r="O8140">
            <v>1942.77</v>
          </cell>
          <cell r="U8140">
            <v>42064</v>
          </cell>
        </row>
        <row r="8141">
          <cell r="C8141">
            <v>16</v>
          </cell>
          <cell r="F8141">
            <v>2380.2199999999998</v>
          </cell>
          <cell r="K8141">
            <v>-32.36</v>
          </cell>
          <cell r="O8141">
            <v>714.66</v>
          </cell>
          <cell r="U8141">
            <v>42064</v>
          </cell>
        </row>
        <row r="8142">
          <cell r="C8142">
            <v>17</v>
          </cell>
          <cell r="F8142">
            <v>2094.7399999999998</v>
          </cell>
          <cell r="K8142">
            <v>-25.08</v>
          </cell>
          <cell r="O8142">
            <v>553.71</v>
          </cell>
          <cell r="U8142">
            <v>42064</v>
          </cell>
        </row>
        <row r="8143">
          <cell r="C8143">
            <v>62</v>
          </cell>
          <cell r="F8143">
            <v>38034.720000000001</v>
          </cell>
          <cell r="K8143">
            <v>-586.45000000000005</v>
          </cell>
          <cell r="O8143">
            <v>12948.16</v>
          </cell>
          <cell r="U8143">
            <v>42064</v>
          </cell>
        </row>
        <row r="8144">
          <cell r="C8144">
            <v>64</v>
          </cell>
          <cell r="F8144">
            <v>21393.43</v>
          </cell>
          <cell r="K8144">
            <v>-405.52</v>
          </cell>
          <cell r="O8144">
            <v>8953.3700000000008</v>
          </cell>
          <cell r="U8144">
            <v>42064</v>
          </cell>
        </row>
        <row r="8145">
          <cell r="C8145">
            <v>66</v>
          </cell>
          <cell r="F8145">
            <v>6265.57</v>
          </cell>
          <cell r="K8145">
            <v>-87.77</v>
          </cell>
          <cell r="O8145">
            <v>1937.95</v>
          </cell>
          <cell r="U8145">
            <v>42064</v>
          </cell>
        </row>
        <row r="8146">
          <cell r="C8146">
            <v>2</v>
          </cell>
          <cell r="F8146">
            <v>35.479999999999997</v>
          </cell>
          <cell r="K8146">
            <v>0</v>
          </cell>
          <cell r="O8146">
            <v>0</v>
          </cell>
          <cell r="U8146">
            <v>42064</v>
          </cell>
        </row>
        <row r="8147">
          <cell r="C8147">
            <v>62</v>
          </cell>
          <cell r="F8147">
            <v>1122.9000000000001</v>
          </cell>
          <cell r="K8147">
            <v>-5.66</v>
          </cell>
          <cell r="O8147">
            <v>124.94</v>
          </cell>
          <cell r="U8147">
            <v>42064</v>
          </cell>
        </row>
        <row r="8148">
          <cell r="C8148">
            <v>2</v>
          </cell>
          <cell r="F8148">
            <v>72494.83</v>
          </cell>
          <cell r="K8148">
            <v>-825.58</v>
          </cell>
          <cell r="O8148">
            <v>19016.759999999998</v>
          </cell>
          <cell r="U8148">
            <v>42064</v>
          </cell>
        </row>
        <row r="8149">
          <cell r="C8149">
            <v>62</v>
          </cell>
          <cell r="F8149">
            <v>5503.05</v>
          </cell>
          <cell r="K8149">
            <v>-74.78</v>
          </cell>
          <cell r="O8149">
            <v>1650.95</v>
          </cell>
          <cell r="U8149">
            <v>42064</v>
          </cell>
        </row>
        <row r="8150">
          <cell r="C8150">
            <v>2</v>
          </cell>
          <cell r="F8150">
            <v>114.44</v>
          </cell>
          <cell r="K8150">
            <v>-0.42</v>
          </cell>
          <cell r="O8150">
            <v>9.2899999999999991</v>
          </cell>
          <cell r="U8150">
            <v>42064</v>
          </cell>
        </row>
        <row r="8151">
          <cell r="C8151">
            <v>2</v>
          </cell>
          <cell r="F8151">
            <v>54812.87</v>
          </cell>
          <cell r="K8151">
            <v>-676.87</v>
          </cell>
          <cell r="O8151">
            <v>14931.49</v>
          </cell>
          <cell r="U8151">
            <v>42064</v>
          </cell>
        </row>
        <row r="8152">
          <cell r="C8152">
            <v>2</v>
          </cell>
          <cell r="F8152">
            <v>10969.75</v>
          </cell>
          <cell r="K8152">
            <v>-88.34</v>
          </cell>
          <cell r="O8152">
            <v>1958.39</v>
          </cell>
          <cell r="U8152">
            <v>42064</v>
          </cell>
        </row>
        <row r="8153">
          <cell r="C8153">
            <v>62</v>
          </cell>
          <cell r="F8153">
            <v>1534.68</v>
          </cell>
          <cell r="K8153">
            <v>0</v>
          </cell>
          <cell r="O8153">
            <v>755.89</v>
          </cell>
          <cell r="U8153">
            <v>42064</v>
          </cell>
        </row>
        <row r="8154">
          <cell r="C8154">
            <v>64</v>
          </cell>
          <cell r="F8154">
            <v>-950.57</v>
          </cell>
          <cell r="K8154">
            <v>0</v>
          </cell>
          <cell r="O8154">
            <v>-836.56</v>
          </cell>
          <cell r="U8154">
            <v>42064</v>
          </cell>
        </row>
        <row r="8155">
          <cell r="C8155">
            <v>62</v>
          </cell>
          <cell r="F8155">
            <v>-3416</v>
          </cell>
          <cell r="K8155">
            <v>0</v>
          </cell>
          <cell r="O8155">
            <v>0</v>
          </cell>
          <cell r="U8155">
            <v>42064</v>
          </cell>
        </row>
        <row r="8156">
          <cell r="C8156">
            <v>64</v>
          </cell>
          <cell r="F8156">
            <v>-3818</v>
          </cell>
          <cell r="K8156">
            <v>0</v>
          </cell>
          <cell r="O8156">
            <v>0</v>
          </cell>
          <cell r="U8156">
            <v>42064</v>
          </cell>
        </row>
        <row r="8157">
          <cell r="C8157">
            <v>66</v>
          </cell>
          <cell r="F8157">
            <v>-5400</v>
          </cell>
          <cell r="K8157">
            <v>0</v>
          </cell>
          <cell r="O8157">
            <v>0</v>
          </cell>
          <cell r="U8157">
            <v>42064</v>
          </cell>
        </row>
        <row r="8158">
          <cell r="C8158">
            <v>62</v>
          </cell>
          <cell r="F8158">
            <v>629664.47</v>
          </cell>
          <cell r="K8158">
            <v>-20255.759999999998</v>
          </cell>
          <cell r="O8158">
            <v>447222.69</v>
          </cell>
          <cell r="U8158">
            <v>42064</v>
          </cell>
        </row>
        <row r="8159">
          <cell r="C8159">
            <v>64</v>
          </cell>
          <cell r="F8159">
            <v>674077.89</v>
          </cell>
          <cell r="K8159">
            <v>-21705.41</v>
          </cell>
          <cell r="O8159">
            <v>479229.55</v>
          </cell>
          <cell r="U8159">
            <v>42064</v>
          </cell>
        </row>
        <row r="8160">
          <cell r="C8160">
            <v>66</v>
          </cell>
          <cell r="F8160">
            <v>60841.35</v>
          </cell>
          <cell r="K8160">
            <v>-1561.9</v>
          </cell>
          <cell r="O8160">
            <v>42967</v>
          </cell>
          <cell r="U8160">
            <v>42064</v>
          </cell>
        </row>
        <row r="8161">
          <cell r="C8161">
            <v>64</v>
          </cell>
          <cell r="F8161">
            <v>75726.97</v>
          </cell>
          <cell r="K8161">
            <v>-1340.01</v>
          </cell>
          <cell r="O8161">
            <v>29585.85</v>
          </cell>
          <cell r="U8161">
            <v>42064</v>
          </cell>
        </row>
        <row r="8162">
          <cell r="C8162">
            <v>2</v>
          </cell>
          <cell r="F8162">
            <v>23106.09</v>
          </cell>
          <cell r="K8162">
            <v>-419.48</v>
          </cell>
          <cell r="O8162">
            <v>0</v>
          </cell>
          <cell r="U8162">
            <v>42064</v>
          </cell>
        </row>
        <row r="8163">
          <cell r="C8163">
            <v>62</v>
          </cell>
          <cell r="F8163">
            <v>926672.99</v>
          </cell>
          <cell r="K8163">
            <v>-8288.48</v>
          </cell>
          <cell r="O8163">
            <v>182999.13</v>
          </cell>
          <cell r="U8163">
            <v>42064</v>
          </cell>
        </row>
        <row r="8164">
          <cell r="C8164">
            <v>64</v>
          </cell>
          <cell r="F8164">
            <v>1041683.16</v>
          </cell>
          <cell r="K8164">
            <v>-9098.57</v>
          </cell>
          <cell r="O8164">
            <v>200830.53</v>
          </cell>
          <cell r="U8164">
            <v>42064</v>
          </cell>
        </row>
        <row r="8165">
          <cell r="C8165">
            <v>66</v>
          </cell>
          <cell r="F8165">
            <v>130302.47</v>
          </cell>
          <cell r="K8165">
            <v>-740.14</v>
          </cell>
          <cell r="O8165">
            <v>21321.35</v>
          </cell>
          <cell r="U8165">
            <v>42064</v>
          </cell>
        </row>
        <row r="8166">
          <cell r="C8166">
            <v>62</v>
          </cell>
          <cell r="F8166">
            <v>6230.94</v>
          </cell>
          <cell r="K8166">
            <v>-200.91</v>
          </cell>
          <cell r="O8166">
            <v>4503.5200000000004</v>
          </cell>
          <cell r="U8166">
            <v>42064</v>
          </cell>
        </row>
        <row r="8167">
          <cell r="C8167">
            <v>64</v>
          </cell>
          <cell r="F8167">
            <v>54190.59</v>
          </cell>
          <cell r="K8167">
            <v>-1706.42</v>
          </cell>
          <cell r="O8167">
            <v>38249.43</v>
          </cell>
          <cell r="U8167">
            <v>42064</v>
          </cell>
        </row>
        <row r="8168">
          <cell r="C8168">
            <v>66</v>
          </cell>
          <cell r="F8168">
            <v>4606.1899999999996</v>
          </cell>
          <cell r="K8168">
            <v>-148.52000000000001</v>
          </cell>
          <cell r="O8168">
            <v>3329.18</v>
          </cell>
          <cell r="U8168">
            <v>42064</v>
          </cell>
        </row>
        <row r="8169">
          <cell r="C8169">
            <v>62</v>
          </cell>
          <cell r="F8169">
            <v>7995.74</v>
          </cell>
          <cell r="K8169">
            <v>-67.84</v>
          </cell>
          <cell r="O8169">
            <v>1520.6</v>
          </cell>
          <cell r="U8169">
            <v>42064</v>
          </cell>
        </row>
        <row r="8170">
          <cell r="C8170">
            <v>64</v>
          </cell>
          <cell r="F8170">
            <v>58334.54</v>
          </cell>
          <cell r="K8170">
            <v>-563.23</v>
          </cell>
          <cell r="O8170">
            <v>12624.74</v>
          </cell>
          <cell r="U8170">
            <v>42064</v>
          </cell>
        </row>
        <row r="8171">
          <cell r="C8171">
            <v>66</v>
          </cell>
          <cell r="F8171">
            <v>10012.620000000001</v>
          </cell>
          <cell r="K8171">
            <v>-75.599999999999994</v>
          </cell>
          <cell r="O8171">
            <v>1694.65</v>
          </cell>
          <cell r="U8171">
            <v>42064</v>
          </cell>
        </row>
        <row r="8172">
          <cell r="C8172">
            <v>66</v>
          </cell>
          <cell r="F8172">
            <v>10456.26</v>
          </cell>
          <cell r="K8172">
            <v>-336.98</v>
          </cell>
          <cell r="O8172">
            <v>7553.42</v>
          </cell>
          <cell r="U8172">
            <v>42064</v>
          </cell>
        </row>
        <row r="8173">
          <cell r="C8173">
            <v>66</v>
          </cell>
          <cell r="F8173">
            <v>12858.41</v>
          </cell>
          <cell r="K8173">
            <v>-119.96</v>
          </cell>
          <cell r="O8173">
            <v>2688.92</v>
          </cell>
          <cell r="U8173">
            <v>42064</v>
          </cell>
        </row>
        <row r="8174">
          <cell r="C8174">
            <v>64</v>
          </cell>
          <cell r="F8174">
            <v>20838.240000000002</v>
          </cell>
          <cell r="K8174">
            <v>-668.79</v>
          </cell>
          <cell r="O8174">
            <v>14765.97</v>
          </cell>
          <cell r="U8174">
            <v>42064</v>
          </cell>
        </row>
        <row r="8175">
          <cell r="C8175">
            <v>66</v>
          </cell>
          <cell r="F8175">
            <v>3762.42</v>
          </cell>
          <cell r="K8175">
            <v>-121.22</v>
          </cell>
          <cell r="O8175">
            <v>2676.42</v>
          </cell>
          <cell r="U8175">
            <v>42064</v>
          </cell>
        </row>
        <row r="8176">
          <cell r="C8176">
            <v>64</v>
          </cell>
          <cell r="F8176">
            <v>43413.96</v>
          </cell>
          <cell r="K8176">
            <v>-325.92</v>
          </cell>
          <cell r="O8176">
            <v>7195.93</v>
          </cell>
          <cell r="U8176">
            <v>42064</v>
          </cell>
        </row>
        <row r="8177">
          <cell r="C8177">
            <v>66</v>
          </cell>
          <cell r="F8177">
            <v>6426.33</v>
          </cell>
          <cell r="K8177">
            <v>-55.26</v>
          </cell>
          <cell r="O8177">
            <v>1220.1199999999999</v>
          </cell>
          <cell r="U8177">
            <v>42064</v>
          </cell>
        </row>
        <row r="8178">
          <cell r="C8178">
            <v>62</v>
          </cell>
          <cell r="F8178">
            <v>-1220647.28</v>
          </cell>
          <cell r="K8178">
            <v>18262.34</v>
          </cell>
          <cell r="O8178">
            <v>-578714.02</v>
          </cell>
          <cell r="U8178">
            <v>42064</v>
          </cell>
        </row>
        <row r="8179">
          <cell r="C8179">
            <v>64</v>
          </cell>
          <cell r="F8179">
            <v>-8888</v>
          </cell>
          <cell r="K8179">
            <v>0</v>
          </cell>
          <cell r="O8179">
            <v>0</v>
          </cell>
          <cell r="U8179">
            <v>42064</v>
          </cell>
        </row>
        <row r="8180">
          <cell r="C8180">
            <v>66</v>
          </cell>
          <cell r="F8180">
            <v>-4232</v>
          </cell>
          <cell r="K8180">
            <v>0</v>
          </cell>
          <cell r="O8180">
            <v>0</v>
          </cell>
          <cell r="U8180">
            <v>42064</v>
          </cell>
        </row>
        <row r="8181">
          <cell r="C8181">
            <v>62</v>
          </cell>
          <cell r="F8181">
            <v>1039627.75</v>
          </cell>
          <cell r="K8181">
            <v>-27597.14</v>
          </cell>
          <cell r="O8181">
            <v>746094.14</v>
          </cell>
          <cell r="U8181">
            <v>42064</v>
          </cell>
        </row>
        <row r="8182">
          <cell r="C8182">
            <v>64</v>
          </cell>
          <cell r="F8182">
            <v>435919.1</v>
          </cell>
          <cell r="K8182">
            <v>-14039.62</v>
          </cell>
          <cell r="O8182">
            <v>314698.48</v>
          </cell>
          <cell r="U8182">
            <v>42064</v>
          </cell>
        </row>
        <row r="8183">
          <cell r="C8183">
            <v>66</v>
          </cell>
          <cell r="F8183">
            <v>159039.4</v>
          </cell>
          <cell r="K8183">
            <v>-4982.5600000000004</v>
          </cell>
          <cell r="O8183">
            <v>111684.12</v>
          </cell>
          <cell r="U8183">
            <v>42064</v>
          </cell>
        </row>
        <row r="8184">
          <cell r="C8184">
            <v>67</v>
          </cell>
          <cell r="F8184">
            <v>7269.5</v>
          </cell>
          <cell r="K8184">
            <v>-212.07</v>
          </cell>
          <cell r="O8184">
            <v>4753.6000000000004</v>
          </cell>
          <cell r="U8184">
            <v>42064</v>
          </cell>
        </row>
        <row r="8185">
          <cell r="C8185">
            <v>68</v>
          </cell>
          <cell r="F8185">
            <v>19318.009999999998</v>
          </cell>
          <cell r="K8185">
            <v>-622.9</v>
          </cell>
          <cell r="O8185">
            <v>13962.37</v>
          </cell>
          <cell r="U8185">
            <v>42064</v>
          </cell>
        </row>
        <row r="8186">
          <cell r="C8186">
            <v>62</v>
          </cell>
          <cell r="F8186">
            <v>1181152.17</v>
          </cell>
          <cell r="K8186">
            <v>-10018.94</v>
          </cell>
          <cell r="O8186">
            <v>266434</v>
          </cell>
          <cell r="U8186">
            <v>42064</v>
          </cell>
        </row>
        <row r="8187">
          <cell r="C8187">
            <v>64</v>
          </cell>
          <cell r="F8187">
            <v>548445.12</v>
          </cell>
          <cell r="K8187">
            <v>-5144.3500000000004</v>
          </cell>
          <cell r="O8187">
            <v>115310.92</v>
          </cell>
          <cell r="U8187">
            <v>42064</v>
          </cell>
        </row>
        <row r="8188">
          <cell r="C8188">
            <v>66</v>
          </cell>
          <cell r="F8188">
            <v>172273.69</v>
          </cell>
          <cell r="K8188">
            <v>-1533.63</v>
          </cell>
          <cell r="O8188">
            <v>34376.199999999997</v>
          </cell>
          <cell r="U8188">
            <v>42064</v>
          </cell>
        </row>
        <row r="8189">
          <cell r="C8189">
            <v>67</v>
          </cell>
          <cell r="F8189">
            <v>713.59</v>
          </cell>
          <cell r="K8189">
            <v>-1.23</v>
          </cell>
          <cell r="O8189">
            <v>27.66</v>
          </cell>
          <cell r="U8189">
            <v>42064</v>
          </cell>
        </row>
        <row r="8190">
          <cell r="C8190">
            <v>68</v>
          </cell>
          <cell r="F8190">
            <v>27077.27</v>
          </cell>
          <cell r="K8190">
            <v>-260.94</v>
          </cell>
          <cell r="O8190">
            <v>5848.94</v>
          </cell>
          <cell r="U8190">
            <v>42064</v>
          </cell>
        </row>
        <row r="8191">
          <cell r="C8191">
            <v>64</v>
          </cell>
          <cell r="F8191">
            <v>23830.69</v>
          </cell>
          <cell r="K8191">
            <v>0</v>
          </cell>
          <cell r="O8191">
            <v>8774.4500000000007</v>
          </cell>
          <cell r="U8191">
            <v>42064</v>
          </cell>
        </row>
        <row r="8192">
          <cell r="C8192">
            <v>2</v>
          </cell>
          <cell r="F8192">
            <v>41420.6</v>
          </cell>
          <cell r="K8192">
            <v>-759.82</v>
          </cell>
          <cell r="O8192">
            <v>16778.830000000002</v>
          </cell>
          <cell r="U8192">
            <v>42064</v>
          </cell>
        </row>
        <row r="8193">
          <cell r="C8193">
            <v>4</v>
          </cell>
          <cell r="F8193">
            <v>1375.21</v>
          </cell>
          <cell r="K8193">
            <v>-25.48</v>
          </cell>
          <cell r="O8193">
            <v>562.5</v>
          </cell>
          <cell r="U8193">
            <v>42064</v>
          </cell>
        </row>
        <row r="8194">
          <cell r="C8194">
            <v>16</v>
          </cell>
          <cell r="F8194">
            <v>50445.67</v>
          </cell>
          <cell r="K8194">
            <v>-940.78</v>
          </cell>
          <cell r="O8194">
            <v>20771.310000000001</v>
          </cell>
          <cell r="U8194">
            <v>42064</v>
          </cell>
        </row>
        <row r="8195">
          <cell r="C8195">
            <v>66</v>
          </cell>
          <cell r="F8195">
            <v>72470.69</v>
          </cell>
          <cell r="K8195">
            <v>-1360.43</v>
          </cell>
          <cell r="O8195">
            <v>29882.6</v>
          </cell>
          <cell r="U8195">
            <v>42064</v>
          </cell>
        </row>
        <row r="8196">
          <cell r="C8196">
            <v>4</v>
          </cell>
          <cell r="F8196">
            <v>8.8000000000000007</v>
          </cell>
          <cell r="K8196">
            <v>-0.11</v>
          </cell>
          <cell r="O8196">
            <v>2.4700000000000002</v>
          </cell>
          <cell r="U8196">
            <v>42064</v>
          </cell>
        </row>
        <row r="8197">
          <cell r="C8197">
            <v>16</v>
          </cell>
          <cell r="F8197">
            <v>100.8</v>
          </cell>
          <cell r="K8197">
            <v>-1.1499999999999999</v>
          </cell>
          <cell r="O8197">
            <v>25.5</v>
          </cell>
          <cell r="U8197">
            <v>42064</v>
          </cell>
        </row>
        <row r="8198">
          <cell r="C8198">
            <v>1</v>
          </cell>
          <cell r="F8198">
            <v>74.73</v>
          </cell>
          <cell r="K8198">
            <v>-1.0900000000000001</v>
          </cell>
          <cell r="O8198">
            <v>23.97</v>
          </cell>
          <cell r="U8198">
            <v>42064</v>
          </cell>
        </row>
        <row r="8199">
          <cell r="C8199">
            <v>2</v>
          </cell>
          <cell r="F8199">
            <v>43204.95</v>
          </cell>
          <cell r="K8199">
            <v>-627.49</v>
          </cell>
          <cell r="O8199">
            <v>13854.53</v>
          </cell>
          <cell r="U8199">
            <v>42064</v>
          </cell>
        </row>
        <row r="8200">
          <cell r="C8200">
            <v>15</v>
          </cell>
          <cell r="F8200">
            <v>3</v>
          </cell>
          <cell r="K8200">
            <v>0</v>
          </cell>
          <cell r="O8200">
            <v>0</v>
          </cell>
          <cell r="U8200">
            <v>42064</v>
          </cell>
        </row>
        <row r="8201">
          <cell r="C8201">
            <v>16</v>
          </cell>
          <cell r="F8201">
            <v>1370.64</v>
          </cell>
          <cell r="K8201">
            <v>-18.46</v>
          </cell>
          <cell r="O8201">
            <v>407</v>
          </cell>
          <cell r="U8201">
            <v>42064</v>
          </cell>
        </row>
        <row r="8202">
          <cell r="C8202">
            <v>2</v>
          </cell>
          <cell r="F8202">
            <v>83.99</v>
          </cell>
          <cell r="K8202">
            <v>0</v>
          </cell>
          <cell r="O8202">
            <v>0</v>
          </cell>
          <cell r="U8202">
            <v>42064</v>
          </cell>
        </row>
        <row r="8203">
          <cell r="C8203">
            <v>62</v>
          </cell>
          <cell r="F8203">
            <v>1546.08</v>
          </cell>
          <cell r="K8203">
            <v>0</v>
          </cell>
          <cell r="O8203">
            <v>0</v>
          </cell>
          <cell r="U8203">
            <v>42064</v>
          </cell>
        </row>
        <row r="8204">
          <cell r="C8204">
            <v>64</v>
          </cell>
          <cell r="F8204">
            <v>247.19</v>
          </cell>
          <cell r="K8204">
            <v>0</v>
          </cell>
          <cell r="O8204">
            <v>0</v>
          </cell>
          <cell r="U8204">
            <v>42064</v>
          </cell>
        </row>
        <row r="8205">
          <cell r="C8205">
            <v>66</v>
          </cell>
          <cell r="F8205">
            <v>87.12</v>
          </cell>
          <cell r="K8205">
            <v>0</v>
          </cell>
          <cell r="O8205">
            <v>0</v>
          </cell>
          <cell r="U8205">
            <v>42064</v>
          </cell>
        </row>
        <row r="8206">
          <cell r="C8206">
            <v>2</v>
          </cell>
          <cell r="F8206">
            <v>13</v>
          </cell>
          <cell r="K8206">
            <v>0</v>
          </cell>
          <cell r="O8206">
            <v>0</v>
          </cell>
          <cell r="U8206">
            <v>42064</v>
          </cell>
        </row>
        <row r="8207">
          <cell r="C8207">
            <v>62</v>
          </cell>
          <cell r="F8207">
            <v>78</v>
          </cell>
          <cell r="K8207">
            <v>0</v>
          </cell>
          <cell r="O8207">
            <v>0</v>
          </cell>
          <cell r="U8207">
            <v>42064</v>
          </cell>
        </row>
        <row r="8208">
          <cell r="C8208">
            <v>62</v>
          </cell>
          <cell r="F8208">
            <v>12985.88</v>
          </cell>
          <cell r="K8208">
            <v>0</v>
          </cell>
          <cell r="O8208">
            <v>0</v>
          </cell>
          <cell r="U8208">
            <v>42064</v>
          </cell>
        </row>
        <row r="8209">
          <cell r="C8209">
            <v>64</v>
          </cell>
          <cell r="F8209">
            <v>3250</v>
          </cell>
          <cell r="K8209">
            <v>0</v>
          </cell>
          <cell r="O8209">
            <v>0</v>
          </cell>
          <cell r="U8209">
            <v>42064</v>
          </cell>
        </row>
        <row r="8210">
          <cell r="C8210">
            <v>66</v>
          </cell>
          <cell r="F8210">
            <v>13806</v>
          </cell>
          <cell r="K8210">
            <v>0</v>
          </cell>
          <cell r="O8210">
            <v>0</v>
          </cell>
          <cell r="U8210">
            <v>42064</v>
          </cell>
        </row>
        <row r="8211">
          <cell r="C8211">
            <v>1</v>
          </cell>
          <cell r="F8211">
            <v>20.39</v>
          </cell>
          <cell r="K8211">
            <v>-0.2</v>
          </cell>
          <cell r="O8211">
            <v>4.4800000000000004</v>
          </cell>
          <cell r="U8211">
            <v>42064</v>
          </cell>
        </row>
        <row r="8212">
          <cell r="C8212">
            <v>2</v>
          </cell>
          <cell r="F8212">
            <v>275.98</v>
          </cell>
          <cell r="K8212">
            <v>-2.68</v>
          </cell>
          <cell r="O8212">
            <v>60.68</v>
          </cell>
          <cell r="U8212">
            <v>42064</v>
          </cell>
        </row>
        <row r="8213">
          <cell r="C8213">
            <v>16</v>
          </cell>
          <cell r="F8213">
            <v>448.58</v>
          </cell>
          <cell r="K8213">
            <v>-4.4000000000000004</v>
          </cell>
          <cell r="O8213">
            <v>98.56</v>
          </cell>
          <cell r="U8213">
            <v>42064</v>
          </cell>
        </row>
        <row r="8214">
          <cell r="C8214">
            <v>0</v>
          </cell>
          <cell r="F8214">
            <v>1358.6</v>
          </cell>
          <cell r="K8214">
            <v>-8.4499999999999993</v>
          </cell>
          <cell r="O8214">
            <v>186.28</v>
          </cell>
          <cell r="U8214">
            <v>42064</v>
          </cell>
        </row>
        <row r="8215">
          <cell r="C8215">
            <v>1</v>
          </cell>
          <cell r="F8215">
            <v>117.57</v>
          </cell>
          <cell r="K8215">
            <v>-0.65</v>
          </cell>
          <cell r="O8215">
            <v>14.3</v>
          </cell>
          <cell r="U8215">
            <v>42064</v>
          </cell>
        </row>
        <row r="8216">
          <cell r="C8216">
            <v>2</v>
          </cell>
          <cell r="F8216">
            <v>295.73</v>
          </cell>
          <cell r="K8216">
            <v>-1.68</v>
          </cell>
          <cell r="O8216">
            <v>37.4</v>
          </cell>
          <cell r="U8216">
            <v>42064</v>
          </cell>
        </row>
        <row r="8217">
          <cell r="C8217">
            <v>4</v>
          </cell>
          <cell r="F8217">
            <v>7.94</v>
          </cell>
          <cell r="K8217">
            <v>-0.05</v>
          </cell>
          <cell r="O8217">
            <v>1.1000000000000001</v>
          </cell>
          <cell r="U8217">
            <v>42064</v>
          </cell>
        </row>
        <row r="8218">
          <cell r="C8218">
            <v>16</v>
          </cell>
          <cell r="F8218">
            <v>18.75</v>
          </cell>
          <cell r="K8218">
            <v>-0.1</v>
          </cell>
          <cell r="O8218">
            <v>2.2000000000000002</v>
          </cell>
          <cell r="U8218">
            <v>42064</v>
          </cell>
        </row>
        <row r="8219">
          <cell r="C8219">
            <v>1</v>
          </cell>
          <cell r="F8219">
            <v>1031.22</v>
          </cell>
          <cell r="K8219">
            <v>-5.19</v>
          </cell>
          <cell r="O8219">
            <v>115.11</v>
          </cell>
          <cell r="U8219">
            <v>42064</v>
          </cell>
        </row>
        <row r="8220">
          <cell r="C8220">
            <v>2</v>
          </cell>
          <cell r="F8220">
            <v>560.58000000000004</v>
          </cell>
          <cell r="K8220">
            <v>-3.37</v>
          </cell>
          <cell r="O8220">
            <v>73.39</v>
          </cell>
          <cell r="U8220">
            <v>42064</v>
          </cell>
        </row>
        <row r="8221">
          <cell r="C8221">
            <v>1</v>
          </cell>
          <cell r="F8221">
            <v>-7.62</v>
          </cell>
          <cell r="K8221">
            <v>0.04</v>
          </cell>
          <cell r="O8221">
            <v>-1.02</v>
          </cell>
          <cell r="U8221">
            <v>42064</v>
          </cell>
        </row>
        <row r="8222">
          <cell r="C8222">
            <v>15</v>
          </cell>
          <cell r="F8222">
            <v>88.81</v>
          </cell>
          <cell r="K8222">
            <v>-0.98</v>
          </cell>
          <cell r="O8222">
            <v>21.59</v>
          </cell>
          <cell r="U8222">
            <v>42064</v>
          </cell>
        </row>
        <row r="8223">
          <cell r="C8223">
            <v>15</v>
          </cell>
          <cell r="F8223">
            <v>677.95</v>
          </cell>
          <cell r="K8223">
            <v>-3.9</v>
          </cell>
          <cell r="O8223">
            <v>86.19</v>
          </cell>
          <cell r="U8223">
            <v>42064</v>
          </cell>
        </row>
        <row r="8224">
          <cell r="C8224">
            <v>15</v>
          </cell>
          <cell r="F8224">
            <v>4617.41</v>
          </cell>
          <cell r="K8224">
            <v>-36.770000000000003</v>
          </cell>
          <cell r="O8224">
            <v>811.81</v>
          </cell>
          <cell r="U8224">
            <v>42064</v>
          </cell>
        </row>
        <row r="8225">
          <cell r="C8225">
            <v>15</v>
          </cell>
          <cell r="F8225">
            <v>35.799999999999997</v>
          </cell>
          <cell r="K8225">
            <v>-0.41</v>
          </cell>
          <cell r="O8225">
            <v>9.01</v>
          </cell>
          <cell r="U8225">
            <v>42064</v>
          </cell>
        </row>
        <row r="8226">
          <cell r="C8226">
            <v>0</v>
          </cell>
          <cell r="F8226">
            <v>480.3</v>
          </cell>
          <cell r="K8226">
            <v>-5.54</v>
          </cell>
          <cell r="O8226">
            <v>120.56</v>
          </cell>
          <cell r="U8226">
            <v>42064</v>
          </cell>
        </row>
        <row r="8227">
          <cell r="C8227">
            <v>1</v>
          </cell>
          <cell r="F8227">
            <v>477.8</v>
          </cell>
          <cell r="K8227">
            <v>-5.72</v>
          </cell>
          <cell r="O8227">
            <v>123.62</v>
          </cell>
          <cell r="U8227">
            <v>42064</v>
          </cell>
        </row>
        <row r="8228">
          <cell r="C8228">
            <v>2</v>
          </cell>
          <cell r="F8228">
            <v>14261.36</v>
          </cell>
          <cell r="K8228">
            <v>-159.52000000000001</v>
          </cell>
          <cell r="O8228">
            <v>3842.87</v>
          </cell>
          <cell r="U8228">
            <v>42064</v>
          </cell>
        </row>
        <row r="8229">
          <cell r="C8229">
            <v>4</v>
          </cell>
          <cell r="F8229">
            <v>760.47</v>
          </cell>
          <cell r="K8229">
            <v>-9.8699999999999992</v>
          </cell>
          <cell r="O8229">
            <v>214.2</v>
          </cell>
          <cell r="U8229">
            <v>42064</v>
          </cell>
        </row>
        <row r="8230">
          <cell r="C8230">
            <v>15</v>
          </cell>
          <cell r="F8230">
            <v>12.69</v>
          </cell>
          <cell r="K8230">
            <v>-0.11</v>
          </cell>
          <cell r="O8230">
            <v>2.33</v>
          </cell>
          <cell r="U8230">
            <v>42064</v>
          </cell>
        </row>
        <row r="8231">
          <cell r="C8231">
            <v>16</v>
          </cell>
          <cell r="F8231">
            <v>3362.21</v>
          </cell>
          <cell r="K8231">
            <v>-42.13</v>
          </cell>
          <cell r="O8231">
            <v>913.24</v>
          </cell>
          <cell r="U8231">
            <v>42064</v>
          </cell>
        </row>
        <row r="8232">
          <cell r="C8232">
            <v>17</v>
          </cell>
          <cell r="F8232">
            <v>41.33</v>
          </cell>
          <cell r="K8232">
            <v>-0.43</v>
          </cell>
          <cell r="O8232">
            <v>9.2200000000000006</v>
          </cell>
          <cell r="U8232">
            <v>42064</v>
          </cell>
        </row>
        <row r="8233">
          <cell r="C8233">
            <v>18</v>
          </cell>
          <cell r="F8233">
            <v>98.61</v>
          </cell>
          <cell r="K8233">
            <v>-1.07</v>
          </cell>
          <cell r="O8233">
            <v>23</v>
          </cell>
          <cell r="U8233">
            <v>42064</v>
          </cell>
        </row>
        <row r="8234">
          <cell r="C8234">
            <v>0</v>
          </cell>
          <cell r="F8234">
            <v>9045.17</v>
          </cell>
          <cell r="K8234">
            <v>-71.099999999999994</v>
          </cell>
          <cell r="O8234">
            <v>1569.02</v>
          </cell>
          <cell r="U8234">
            <v>42064</v>
          </cell>
        </row>
        <row r="8235">
          <cell r="C8235">
            <v>1</v>
          </cell>
          <cell r="F8235">
            <v>4303.43</v>
          </cell>
          <cell r="K8235">
            <v>-29.03</v>
          </cell>
          <cell r="O8235">
            <v>637.45000000000005</v>
          </cell>
          <cell r="U8235">
            <v>42064</v>
          </cell>
        </row>
        <row r="8236">
          <cell r="C8236">
            <v>2</v>
          </cell>
          <cell r="F8236">
            <v>11001.74</v>
          </cell>
          <cell r="K8236">
            <v>-104.58</v>
          </cell>
          <cell r="O8236">
            <v>2323.4699999999998</v>
          </cell>
          <cell r="U8236">
            <v>42064</v>
          </cell>
        </row>
        <row r="8237">
          <cell r="C8237">
            <v>4</v>
          </cell>
          <cell r="F8237">
            <v>1075.94</v>
          </cell>
          <cell r="K8237">
            <v>-11.43</v>
          </cell>
          <cell r="O8237">
            <v>253.86</v>
          </cell>
          <cell r="U8237">
            <v>42064</v>
          </cell>
        </row>
        <row r="8238">
          <cell r="C8238">
            <v>15</v>
          </cell>
          <cell r="F8238">
            <v>63.72</v>
          </cell>
          <cell r="K8238">
            <v>-0.15</v>
          </cell>
          <cell r="O8238">
            <v>3.39</v>
          </cell>
          <cell r="U8238">
            <v>42064</v>
          </cell>
        </row>
        <row r="8239">
          <cell r="C8239">
            <v>16</v>
          </cell>
          <cell r="F8239">
            <v>1991.1</v>
          </cell>
          <cell r="K8239">
            <v>-16.16</v>
          </cell>
          <cell r="O8239">
            <v>357.5</v>
          </cell>
          <cell r="U8239">
            <v>42064</v>
          </cell>
        </row>
        <row r="8240">
          <cell r="C8240">
            <v>17</v>
          </cell>
          <cell r="F8240">
            <v>15.64</v>
          </cell>
          <cell r="K8240">
            <v>-0.1</v>
          </cell>
          <cell r="O8240">
            <v>2.2599999999999998</v>
          </cell>
          <cell r="U8240">
            <v>42064</v>
          </cell>
        </row>
        <row r="8241">
          <cell r="C8241">
            <v>18</v>
          </cell>
          <cell r="F8241">
            <v>21.22</v>
          </cell>
          <cell r="K8241">
            <v>-0.18</v>
          </cell>
          <cell r="O8241">
            <v>3.9</v>
          </cell>
          <cell r="U8241">
            <v>42064</v>
          </cell>
        </row>
        <row r="8242">
          <cell r="C8242">
            <v>0</v>
          </cell>
          <cell r="F8242">
            <v>-8.99</v>
          </cell>
          <cell r="K8242">
            <v>0.09</v>
          </cell>
          <cell r="O8242">
            <v>-1.95</v>
          </cell>
          <cell r="U8242">
            <v>42064</v>
          </cell>
        </row>
        <row r="8243">
          <cell r="C8243">
            <v>2</v>
          </cell>
          <cell r="F8243">
            <v>-450.67</v>
          </cell>
          <cell r="K8243">
            <v>-2.8</v>
          </cell>
          <cell r="O8243">
            <v>-15.18</v>
          </cell>
          <cell r="U8243">
            <v>42064</v>
          </cell>
        </row>
        <row r="8244">
          <cell r="C8244">
            <v>1</v>
          </cell>
          <cell r="F8244">
            <v>109.12</v>
          </cell>
          <cell r="K8244">
            <v>-0.72</v>
          </cell>
          <cell r="O8244">
            <v>15.6</v>
          </cell>
          <cell r="U8244">
            <v>42064</v>
          </cell>
        </row>
        <row r="8245">
          <cell r="C8245">
            <v>2</v>
          </cell>
          <cell r="F8245">
            <v>251.18</v>
          </cell>
          <cell r="K8245">
            <v>-1.53</v>
          </cell>
          <cell r="O8245">
            <v>33.450000000000003</v>
          </cell>
          <cell r="U8245">
            <v>42064</v>
          </cell>
        </row>
        <row r="8246">
          <cell r="C8246">
            <v>0</v>
          </cell>
          <cell r="F8246">
            <v>-414784.55</v>
          </cell>
          <cell r="K8246">
            <v>170.5</v>
          </cell>
          <cell r="O8246">
            <v>-126862.93</v>
          </cell>
          <cell r="U8246">
            <v>42064</v>
          </cell>
        </row>
        <row r="8247">
          <cell r="C8247">
            <v>1</v>
          </cell>
          <cell r="F8247">
            <v>-1996.88</v>
          </cell>
          <cell r="K8247">
            <v>-1.45</v>
          </cell>
          <cell r="O8247">
            <v>-627.13</v>
          </cell>
          <cell r="U8247">
            <v>42064</v>
          </cell>
        </row>
        <row r="8248">
          <cell r="C8248">
            <v>2</v>
          </cell>
          <cell r="F8248">
            <v>-24.39</v>
          </cell>
          <cell r="K8248">
            <v>0.3</v>
          </cell>
          <cell r="O8248">
            <v>-6.67</v>
          </cell>
          <cell r="U8248">
            <v>42064</v>
          </cell>
        </row>
        <row r="8249">
          <cell r="C8249">
            <v>60</v>
          </cell>
          <cell r="F8249">
            <v>-6.58</v>
          </cell>
          <cell r="K8249">
            <v>0</v>
          </cell>
          <cell r="O8249">
            <v>-2.2000000000000002</v>
          </cell>
          <cell r="U8249">
            <v>42064</v>
          </cell>
        </row>
        <row r="8250">
          <cell r="C8250">
            <v>70</v>
          </cell>
          <cell r="F8250">
            <v>-2010</v>
          </cell>
          <cell r="K8250">
            <v>0</v>
          </cell>
          <cell r="O8250">
            <v>0</v>
          </cell>
          <cell r="U8250">
            <v>42064</v>
          </cell>
        </row>
        <row r="8251">
          <cell r="C8251">
            <v>0</v>
          </cell>
          <cell r="F8251">
            <v>6313.87</v>
          </cell>
          <cell r="K8251">
            <v>0</v>
          </cell>
          <cell r="O8251">
            <v>2029.25</v>
          </cell>
          <cell r="U8251">
            <v>42064</v>
          </cell>
        </row>
        <row r="8252">
          <cell r="C8252">
            <v>0</v>
          </cell>
          <cell r="F8252">
            <v>12717417.76</v>
          </cell>
          <cell r="K8252">
            <v>-177782.59</v>
          </cell>
          <cell r="O8252">
            <v>4049343.59</v>
          </cell>
          <cell r="U8252">
            <v>42064</v>
          </cell>
        </row>
        <row r="8253">
          <cell r="C8253">
            <v>1</v>
          </cell>
          <cell r="F8253">
            <v>128849.53</v>
          </cell>
          <cell r="K8253">
            <v>-1794.24</v>
          </cell>
          <cell r="O8253">
            <v>39890.410000000003</v>
          </cell>
          <cell r="U8253">
            <v>42064</v>
          </cell>
        </row>
        <row r="8254">
          <cell r="C8254">
            <v>16</v>
          </cell>
          <cell r="F8254">
            <v>59.84</v>
          </cell>
          <cell r="K8254">
            <v>-0.77</v>
          </cell>
          <cell r="O8254">
            <v>16.920000000000002</v>
          </cell>
          <cell r="U8254">
            <v>42064</v>
          </cell>
        </row>
        <row r="8255">
          <cell r="C8255">
            <v>60</v>
          </cell>
          <cell r="F8255">
            <v>290.64</v>
          </cell>
          <cell r="K8255">
            <v>-4.33</v>
          </cell>
          <cell r="O8255">
            <v>95.58</v>
          </cell>
          <cell r="U8255">
            <v>42064</v>
          </cell>
        </row>
        <row r="8256">
          <cell r="C8256">
            <v>15</v>
          </cell>
          <cell r="F8256">
            <v>44.55</v>
          </cell>
          <cell r="K8256">
            <v>-1.34</v>
          </cell>
          <cell r="O8256">
            <v>29.75</v>
          </cell>
          <cell r="U8256">
            <v>42064</v>
          </cell>
        </row>
        <row r="8257">
          <cell r="C8257">
            <v>15</v>
          </cell>
          <cell r="F8257">
            <v>5.18</v>
          </cell>
          <cell r="K8257">
            <v>-0.05</v>
          </cell>
          <cell r="O8257">
            <v>1.1299999999999999</v>
          </cell>
          <cell r="U8257">
            <v>42064</v>
          </cell>
        </row>
        <row r="8258">
          <cell r="C8258">
            <v>15</v>
          </cell>
          <cell r="F8258">
            <v>288.26</v>
          </cell>
          <cell r="K8258">
            <v>-8.7100000000000009</v>
          </cell>
          <cell r="O8258">
            <v>192.51</v>
          </cell>
          <cell r="U8258">
            <v>42064</v>
          </cell>
        </row>
        <row r="8259">
          <cell r="C8259">
            <v>2</v>
          </cell>
          <cell r="F8259">
            <v>2505.04</v>
          </cell>
          <cell r="K8259">
            <v>-21.74</v>
          </cell>
          <cell r="O8259">
            <v>480.35</v>
          </cell>
          <cell r="U8259">
            <v>42064</v>
          </cell>
        </row>
        <row r="8260">
          <cell r="C8260">
            <v>15</v>
          </cell>
          <cell r="F8260">
            <v>13799.29</v>
          </cell>
          <cell r="K8260">
            <v>-131.16</v>
          </cell>
          <cell r="O8260">
            <v>2898.53</v>
          </cell>
          <cell r="U8260">
            <v>42064</v>
          </cell>
        </row>
        <row r="8261">
          <cell r="C8261">
            <v>15</v>
          </cell>
          <cell r="F8261">
            <v>1773.95</v>
          </cell>
          <cell r="K8261">
            <v>-10.69</v>
          </cell>
          <cell r="O8261">
            <v>235.89</v>
          </cell>
          <cell r="U8261">
            <v>42064</v>
          </cell>
        </row>
        <row r="8262">
          <cell r="C8262">
            <v>15</v>
          </cell>
          <cell r="F8262">
            <v>368.01</v>
          </cell>
          <cell r="K8262">
            <v>-3.41</v>
          </cell>
          <cell r="O8262">
            <v>75.73</v>
          </cell>
          <cell r="U8262">
            <v>42064</v>
          </cell>
        </row>
        <row r="8263">
          <cell r="C8263">
            <v>2</v>
          </cell>
          <cell r="F8263">
            <v>19.95</v>
          </cell>
          <cell r="K8263">
            <v>-0.2</v>
          </cell>
          <cell r="O8263">
            <v>4.4800000000000004</v>
          </cell>
          <cell r="U8263">
            <v>42064</v>
          </cell>
        </row>
        <row r="8264">
          <cell r="C8264">
            <v>15</v>
          </cell>
          <cell r="F8264">
            <v>2202.91</v>
          </cell>
          <cell r="K8264">
            <v>-17.239999999999998</v>
          </cell>
          <cell r="O8264">
            <v>380.75</v>
          </cell>
          <cell r="U8264">
            <v>42064</v>
          </cell>
        </row>
        <row r="8265">
          <cell r="C8265">
            <v>2</v>
          </cell>
          <cell r="F8265">
            <v>46.93</v>
          </cell>
          <cell r="K8265">
            <v>-0.43</v>
          </cell>
          <cell r="O8265">
            <v>9.7100000000000009</v>
          </cell>
          <cell r="U8265">
            <v>42064</v>
          </cell>
        </row>
        <row r="8266">
          <cell r="C8266">
            <v>15</v>
          </cell>
          <cell r="F8266">
            <v>80442.850000000006</v>
          </cell>
          <cell r="K8266">
            <v>-896.6</v>
          </cell>
          <cell r="O8266">
            <v>19785.84</v>
          </cell>
          <cell r="U8266">
            <v>42064</v>
          </cell>
        </row>
        <row r="8267">
          <cell r="C8267">
            <v>2</v>
          </cell>
          <cell r="F8267">
            <v>1418.4</v>
          </cell>
          <cell r="K8267">
            <v>-4.16</v>
          </cell>
          <cell r="O8267">
            <v>92.12</v>
          </cell>
          <cell r="U8267">
            <v>42064</v>
          </cell>
        </row>
        <row r="8268">
          <cell r="C8268">
            <v>15</v>
          </cell>
          <cell r="F8268">
            <v>7306.64</v>
          </cell>
          <cell r="K8268">
            <v>-30.85</v>
          </cell>
          <cell r="O8268">
            <v>681.55</v>
          </cell>
          <cell r="U8268">
            <v>42064</v>
          </cell>
        </row>
        <row r="8269">
          <cell r="C8269">
            <v>15</v>
          </cell>
          <cell r="F8269">
            <v>33.74</v>
          </cell>
          <cell r="K8269">
            <v>-0.18</v>
          </cell>
          <cell r="O8269">
            <v>4.01</v>
          </cell>
          <cell r="U8269">
            <v>42064</v>
          </cell>
        </row>
        <row r="8270">
          <cell r="C8270">
            <v>2</v>
          </cell>
          <cell r="F8270">
            <v>1978.26</v>
          </cell>
          <cell r="K8270">
            <v>-7.01</v>
          </cell>
          <cell r="O8270">
            <v>155.24</v>
          </cell>
          <cell r="U8270">
            <v>42064</v>
          </cell>
        </row>
        <row r="8271">
          <cell r="C8271">
            <v>15</v>
          </cell>
          <cell r="F8271">
            <v>8284.11</v>
          </cell>
          <cell r="K8271">
            <v>-51.11</v>
          </cell>
          <cell r="O8271">
            <v>1128.4000000000001</v>
          </cell>
          <cell r="U8271">
            <v>42064</v>
          </cell>
        </row>
        <row r="8272">
          <cell r="C8272">
            <v>15</v>
          </cell>
          <cell r="F8272">
            <v>3630.61</v>
          </cell>
          <cell r="K8272">
            <v>-32.67</v>
          </cell>
          <cell r="O8272">
            <v>721.7</v>
          </cell>
          <cell r="U8272">
            <v>42064</v>
          </cell>
        </row>
        <row r="8273">
          <cell r="C8273">
            <v>15</v>
          </cell>
          <cell r="F8273">
            <v>96.42</v>
          </cell>
          <cell r="K8273">
            <v>-2.33</v>
          </cell>
          <cell r="O8273">
            <v>51.48</v>
          </cell>
          <cell r="U8273">
            <v>42064</v>
          </cell>
        </row>
        <row r="8274">
          <cell r="C8274">
            <v>0</v>
          </cell>
          <cell r="F8274">
            <v>70.67</v>
          </cell>
          <cell r="K8274">
            <v>-0.84</v>
          </cell>
          <cell r="O8274">
            <v>18.87</v>
          </cell>
          <cell r="U8274">
            <v>42064</v>
          </cell>
        </row>
        <row r="8275">
          <cell r="C8275">
            <v>2</v>
          </cell>
          <cell r="F8275">
            <v>220.34</v>
          </cell>
          <cell r="K8275">
            <v>-3.85</v>
          </cell>
          <cell r="O8275">
            <v>84.94</v>
          </cell>
          <cell r="U8275">
            <v>42064</v>
          </cell>
        </row>
        <row r="8276">
          <cell r="C8276">
            <v>16</v>
          </cell>
          <cell r="F8276">
            <v>9.86</v>
          </cell>
          <cell r="K8276">
            <v>-0.2</v>
          </cell>
          <cell r="O8276">
            <v>4.45</v>
          </cell>
          <cell r="U8276">
            <v>42064</v>
          </cell>
        </row>
        <row r="8277">
          <cell r="C8277">
            <v>2</v>
          </cell>
          <cell r="F8277">
            <v>22.05</v>
          </cell>
          <cell r="K8277">
            <v>-0.17</v>
          </cell>
          <cell r="O8277">
            <v>3.79</v>
          </cell>
          <cell r="U8277">
            <v>42064</v>
          </cell>
        </row>
        <row r="8278">
          <cell r="C8278">
            <v>16</v>
          </cell>
          <cell r="F8278">
            <v>3181.69</v>
          </cell>
          <cell r="K8278">
            <v>-36.090000000000003</v>
          </cell>
          <cell r="O8278">
            <v>797.18</v>
          </cell>
          <cell r="U8278">
            <v>42064</v>
          </cell>
        </row>
        <row r="8279">
          <cell r="C8279">
            <v>0</v>
          </cell>
          <cell r="F8279">
            <v>35.65</v>
          </cell>
          <cell r="K8279">
            <v>-0.4</v>
          </cell>
          <cell r="O8279">
            <v>9.01</v>
          </cell>
          <cell r="U8279">
            <v>42064</v>
          </cell>
        </row>
        <row r="8280">
          <cell r="C8280">
            <v>2</v>
          </cell>
          <cell r="F8280">
            <v>23.44</v>
          </cell>
          <cell r="K8280">
            <v>-0.23</v>
          </cell>
          <cell r="O8280">
            <v>5.14</v>
          </cell>
          <cell r="U8280">
            <v>42064</v>
          </cell>
        </row>
        <row r="8281">
          <cell r="C8281">
            <v>15</v>
          </cell>
          <cell r="F8281">
            <v>38.01</v>
          </cell>
          <cell r="K8281">
            <v>-0.6</v>
          </cell>
          <cell r="O8281">
            <v>13.02</v>
          </cell>
          <cell r="U8281">
            <v>42064</v>
          </cell>
        </row>
        <row r="8282">
          <cell r="C8282">
            <v>15</v>
          </cell>
          <cell r="F8282">
            <v>55.11</v>
          </cell>
          <cell r="K8282">
            <v>-0.6</v>
          </cell>
          <cell r="O8282">
            <v>13.63</v>
          </cell>
          <cell r="U8282">
            <v>42064</v>
          </cell>
        </row>
        <row r="8283">
          <cell r="C8283">
            <v>0</v>
          </cell>
          <cell r="F8283">
            <v>20.84</v>
          </cell>
          <cell r="K8283">
            <v>-0.22</v>
          </cell>
          <cell r="O8283">
            <v>4.92</v>
          </cell>
          <cell r="U8283">
            <v>42064</v>
          </cell>
        </row>
        <row r="8284">
          <cell r="C8284">
            <v>2</v>
          </cell>
          <cell r="F8284">
            <v>31.96</v>
          </cell>
          <cell r="K8284">
            <v>-0.45</v>
          </cell>
          <cell r="O8284">
            <v>9.9499999999999993</v>
          </cell>
          <cell r="U8284">
            <v>42064</v>
          </cell>
        </row>
        <row r="8285">
          <cell r="C8285">
            <v>15</v>
          </cell>
          <cell r="F8285">
            <v>11.22</v>
          </cell>
          <cell r="K8285">
            <v>-0.13</v>
          </cell>
          <cell r="O8285">
            <v>2.94</v>
          </cell>
          <cell r="U8285">
            <v>42064</v>
          </cell>
        </row>
        <row r="8286">
          <cell r="C8286">
            <v>16</v>
          </cell>
          <cell r="F8286">
            <v>12.08</v>
          </cell>
          <cell r="K8286">
            <v>-0.16</v>
          </cell>
          <cell r="O8286">
            <v>3.52</v>
          </cell>
          <cell r="U8286">
            <v>42064</v>
          </cell>
        </row>
        <row r="8287">
          <cell r="C8287">
            <v>2</v>
          </cell>
          <cell r="F8287">
            <v>10.26</v>
          </cell>
          <cell r="K8287">
            <v>-0.2</v>
          </cell>
          <cell r="O8287">
            <v>4.45</v>
          </cell>
          <cell r="U8287">
            <v>42064</v>
          </cell>
        </row>
        <row r="8288">
          <cell r="C8288">
            <v>15</v>
          </cell>
          <cell r="F8288">
            <v>59.94</v>
          </cell>
          <cell r="K8288">
            <v>-0.71</v>
          </cell>
          <cell r="O8288">
            <v>15.77</v>
          </cell>
          <cell r="U8288">
            <v>42064</v>
          </cell>
        </row>
        <row r="8289">
          <cell r="C8289">
            <v>15</v>
          </cell>
          <cell r="F8289">
            <v>2339.4899999999998</v>
          </cell>
          <cell r="K8289">
            <v>-63.95</v>
          </cell>
          <cell r="O8289">
            <v>1531.95</v>
          </cell>
          <cell r="U8289">
            <v>42064</v>
          </cell>
        </row>
        <row r="8290">
          <cell r="C8290">
            <v>2</v>
          </cell>
          <cell r="F8290">
            <v>1.1200000000000001</v>
          </cell>
          <cell r="K8290">
            <v>-0.02</v>
          </cell>
          <cell r="O8290">
            <v>0.5</v>
          </cell>
          <cell r="U8290">
            <v>42064</v>
          </cell>
        </row>
        <row r="8291">
          <cell r="C8291">
            <v>15</v>
          </cell>
          <cell r="F8291">
            <v>3975.78</v>
          </cell>
          <cell r="K8291">
            <v>-79.98</v>
          </cell>
          <cell r="O8291">
            <v>1734.36</v>
          </cell>
          <cell r="U8291">
            <v>42064</v>
          </cell>
        </row>
        <row r="8292">
          <cell r="C8292">
            <v>62</v>
          </cell>
          <cell r="F8292">
            <v>-1500</v>
          </cell>
          <cell r="K8292">
            <v>0</v>
          </cell>
          <cell r="O8292">
            <v>0</v>
          </cell>
          <cell r="U8292">
            <v>42064</v>
          </cell>
        </row>
        <row r="8293">
          <cell r="C8293">
            <v>64</v>
          </cell>
          <cell r="F8293">
            <v>-7634</v>
          </cell>
          <cell r="K8293">
            <v>0</v>
          </cell>
          <cell r="O8293">
            <v>0</v>
          </cell>
          <cell r="U8293">
            <v>42064</v>
          </cell>
        </row>
        <row r="8294">
          <cell r="C8294">
            <v>62</v>
          </cell>
          <cell r="F8294">
            <v>25042.85</v>
          </cell>
          <cell r="K8294">
            <v>-691.79</v>
          </cell>
          <cell r="O8294">
            <v>15048.13</v>
          </cell>
          <cell r="U8294">
            <v>42064</v>
          </cell>
        </row>
        <row r="8295">
          <cell r="C8295">
            <v>64</v>
          </cell>
          <cell r="F8295">
            <v>323113.02</v>
          </cell>
          <cell r="K8295">
            <v>-8922.5499999999993</v>
          </cell>
          <cell r="O8295">
            <v>194087.77</v>
          </cell>
          <cell r="U8295">
            <v>42064</v>
          </cell>
        </row>
        <row r="8296">
          <cell r="C8296">
            <v>66</v>
          </cell>
          <cell r="F8296">
            <v>45132.92</v>
          </cell>
          <cell r="K8296">
            <v>-1236.51</v>
          </cell>
          <cell r="O8296">
            <v>26897.29</v>
          </cell>
          <cell r="U8296">
            <v>42064</v>
          </cell>
        </row>
        <row r="8297">
          <cell r="C8297">
            <v>64</v>
          </cell>
          <cell r="F8297">
            <v>41964.959999999999</v>
          </cell>
          <cell r="K8297">
            <v>-845.24</v>
          </cell>
          <cell r="O8297">
            <v>18661.8</v>
          </cell>
          <cell r="U8297">
            <v>42064</v>
          </cell>
        </row>
        <row r="8298">
          <cell r="C8298">
            <v>62</v>
          </cell>
          <cell r="F8298">
            <v>59045.64</v>
          </cell>
          <cell r="K8298">
            <v>-453.29</v>
          </cell>
          <cell r="O8298">
            <v>9860.18</v>
          </cell>
          <cell r="U8298">
            <v>42064</v>
          </cell>
        </row>
        <row r="8299">
          <cell r="C8299">
            <v>64</v>
          </cell>
          <cell r="F8299">
            <v>280264.01</v>
          </cell>
          <cell r="K8299">
            <v>-3677.62</v>
          </cell>
          <cell r="O8299">
            <v>79997.41</v>
          </cell>
          <cell r="U8299">
            <v>42064</v>
          </cell>
        </row>
        <row r="8300">
          <cell r="C8300">
            <v>66</v>
          </cell>
          <cell r="F8300">
            <v>35048.629999999997</v>
          </cell>
          <cell r="K8300">
            <v>-364.1</v>
          </cell>
          <cell r="O8300">
            <v>7920.09</v>
          </cell>
          <cell r="U8300">
            <v>42064</v>
          </cell>
        </row>
        <row r="8301">
          <cell r="C8301">
            <v>64</v>
          </cell>
          <cell r="F8301">
            <v>52451.92</v>
          </cell>
          <cell r="K8301">
            <v>-1448.94</v>
          </cell>
          <cell r="O8301">
            <v>31990.86</v>
          </cell>
          <cell r="U8301">
            <v>42064</v>
          </cell>
        </row>
        <row r="8302">
          <cell r="C8302">
            <v>66</v>
          </cell>
          <cell r="F8302">
            <v>56462.92</v>
          </cell>
          <cell r="K8302">
            <v>-1556.07</v>
          </cell>
          <cell r="O8302">
            <v>34356.25</v>
          </cell>
          <cell r="U8302">
            <v>42064</v>
          </cell>
        </row>
        <row r="8303">
          <cell r="C8303">
            <v>64</v>
          </cell>
          <cell r="F8303">
            <v>53135.360000000001</v>
          </cell>
          <cell r="K8303">
            <v>-1018.51</v>
          </cell>
          <cell r="O8303">
            <v>22487.51</v>
          </cell>
          <cell r="U8303">
            <v>42064</v>
          </cell>
        </row>
        <row r="8304">
          <cell r="C8304">
            <v>64</v>
          </cell>
          <cell r="F8304">
            <v>64583.16</v>
          </cell>
          <cell r="K8304">
            <v>-630.83000000000004</v>
          </cell>
          <cell r="O8304">
            <v>13927.9</v>
          </cell>
          <cell r="U8304">
            <v>42064</v>
          </cell>
        </row>
        <row r="8305">
          <cell r="C8305">
            <v>66</v>
          </cell>
          <cell r="F8305">
            <v>45905.55</v>
          </cell>
          <cell r="K8305">
            <v>-554.04</v>
          </cell>
          <cell r="O8305">
            <v>12232.5</v>
          </cell>
          <cell r="U8305">
            <v>42064</v>
          </cell>
        </row>
        <row r="8306">
          <cell r="C8306">
            <v>64</v>
          </cell>
          <cell r="F8306">
            <v>25537.71</v>
          </cell>
          <cell r="K8306">
            <v>0</v>
          </cell>
          <cell r="O8306">
            <v>12252.45</v>
          </cell>
          <cell r="U8306">
            <v>42064</v>
          </cell>
        </row>
        <row r="8307">
          <cell r="C8307">
            <v>64</v>
          </cell>
          <cell r="F8307">
            <v>-1050</v>
          </cell>
          <cell r="K8307">
            <v>0</v>
          </cell>
          <cell r="O8307">
            <v>0</v>
          </cell>
          <cell r="U8307">
            <v>42064</v>
          </cell>
        </row>
        <row r="8308">
          <cell r="C8308">
            <v>64</v>
          </cell>
          <cell r="F8308">
            <v>19870.87</v>
          </cell>
          <cell r="K8308">
            <v>0</v>
          </cell>
          <cell r="O8308">
            <v>8847.51</v>
          </cell>
          <cell r="U8308">
            <v>42064</v>
          </cell>
        </row>
        <row r="8309">
          <cell r="C8309">
            <v>15</v>
          </cell>
          <cell r="F8309">
            <v>60.74</v>
          </cell>
          <cell r="K8309">
            <v>-1.84</v>
          </cell>
          <cell r="O8309">
            <v>40.57</v>
          </cell>
          <cell r="U8309">
            <v>42064</v>
          </cell>
        </row>
        <row r="8310">
          <cell r="C8310">
            <v>0</v>
          </cell>
          <cell r="F8310">
            <v>95.99</v>
          </cell>
          <cell r="K8310">
            <v>-2.84</v>
          </cell>
          <cell r="O8310">
            <v>64.180000000000007</v>
          </cell>
          <cell r="U8310">
            <v>42064</v>
          </cell>
        </row>
        <row r="8311">
          <cell r="C8311">
            <v>2</v>
          </cell>
          <cell r="F8311">
            <v>411.95</v>
          </cell>
          <cell r="K8311">
            <v>-12.38</v>
          </cell>
          <cell r="O8311">
            <v>275.14</v>
          </cell>
          <cell r="U8311">
            <v>42064</v>
          </cell>
        </row>
        <row r="8312">
          <cell r="C8312">
            <v>4</v>
          </cell>
          <cell r="F8312">
            <v>83.8</v>
          </cell>
          <cell r="K8312">
            <v>-2.52</v>
          </cell>
          <cell r="O8312">
            <v>55.98</v>
          </cell>
          <cell r="U8312">
            <v>42064</v>
          </cell>
        </row>
        <row r="8313">
          <cell r="C8313">
            <v>15</v>
          </cell>
          <cell r="F8313">
            <v>92.26</v>
          </cell>
          <cell r="K8313">
            <v>-2.79</v>
          </cell>
          <cell r="O8313">
            <v>61.62</v>
          </cell>
          <cell r="U8313">
            <v>42064</v>
          </cell>
        </row>
        <row r="8314">
          <cell r="C8314">
            <v>16</v>
          </cell>
          <cell r="F8314">
            <v>32.799999999999997</v>
          </cell>
          <cell r="K8314">
            <v>-0.97</v>
          </cell>
          <cell r="O8314">
            <v>21.9</v>
          </cell>
          <cell r="U8314">
            <v>42064</v>
          </cell>
        </row>
        <row r="8315">
          <cell r="C8315">
            <v>2</v>
          </cell>
          <cell r="F8315">
            <v>134.72999999999999</v>
          </cell>
          <cell r="K8315">
            <v>-4.0999999999999996</v>
          </cell>
          <cell r="O8315">
            <v>90.03</v>
          </cell>
          <cell r="U8315">
            <v>42064</v>
          </cell>
        </row>
        <row r="8316">
          <cell r="C8316">
            <v>15</v>
          </cell>
          <cell r="F8316">
            <v>1698.58</v>
          </cell>
          <cell r="K8316">
            <v>-51.31</v>
          </cell>
          <cell r="O8316">
            <v>1134.58</v>
          </cell>
          <cell r="U8316">
            <v>42064</v>
          </cell>
        </row>
        <row r="8317">
          <cell r="C8317">
            <v>16</v>
          </cell>
          <cell r="F8317">
            <v>4070.2</v>
          </cell>
          <cell r="K8317">
            <v>0</v>
          </cell>
          <cell r="O8317">
            <v>2697.17</v>
          </cell>
          <cell r="U8317">
            <v>42064</v>
          </cell>
        </row>
        <row r="8318">
          <cell r="C8318">
            <v>68</v>
          </cell>
          <cell r="F8318">
            <v>11372.46</v>
          </cell>
          <cell r="K8318">
            <v>-204.34</v>
          </cell>
          <cell r="O8318">
            <v>4303.92</v>
          </cell>
          <cell r="U8318">
            <v>42095</v>
          </cell>
        </row>
        <row r="8319">
          <cell r="C8319">
            <v>62</v>
          </cell>
          <cell r="F8319">
            <v>38391.06</v>
          </cell>
          <cell r="K8319">
            <v>-733.8</v>
          </cell>
          <cell r="O8319">
            <v>15455.97</v>
          </cell>
          <cell r="U8319">
            <v>42095</v>
          </cell>
        </row>
        <row r="8320">
          <cell r="C8320">
            <v>64</v>
          </cell>
          <cell r="F8320">
            <v>21305.66</v>
          </cell>
          <cell r="K8320">
            <v>-355.75</v>
          </cell>
          <cell r="O8320">
            <v>7493.03</v>
          </cell>
          <cell r="U8320">
            <v>42095</v>
          </cell>
        </row>
        <row r="8321">
          <cell r="C8321">
            <v>66</v>
          </cell>
          <cell r="F8321">
            <v>27027.23</v>
          </cell>
          <cell r="K8321">
            <v>-460.84</v>
          </cell>
          <cell r="O8321">
            <v>9706.6</v>
          </cell>
          <cell r="U8321">
            <v>42095</v>
          </cell>
        </row>
        <row r="8322">
          <cell r="C8322">
            <v>62</v>
          </cell>
          <cell r="F8322">
            <v>1134.58</v>
          </cell>
          <cell r="K8322">
            <v>-13.52</v>
          </cell>
          <cell r="O8322">
            <v>284.74</v>
          </cell>
          <cell r="U8322">
            <v>42095</v>
          </cell>
        </row>
        <row r="8323">
          <cell r="C8323">
            <v>67</v>
          </cell>
          <cell r="F8323">
            <v>12112.75</v>
          </cell>
          <cell r="K8323">
            <v>-217</v>
          </cell>
          <cell r="O8323">
            <v>4570.62</v>
          </cell>
          <cell r="U8323">
            <v>42095</v>
          </cell>
        </row>
        <row r="8324">
          <cell r="C8324">
            <v>62</v>
          </cell>
          <cell r="F8324">
            <v>893.98</v>
          </cell>
          <cell r="K8324">
            <v>-8.4700000000000006</v>
          </cell>
          <cell r="O8324">
            <v>178.36</v>
          </cell>
          <cell r="U8324">
            <v>42095</v>
          </cell>
        </row>
        <row r="8325">
          <cell r="C8325">
            <v>64</v>
          </cell>
          <cell r="F8325">
            <v>4635.68</v>
          </cell>
          <cell r="K8325">
            <v>-95.99</v>
          </cell>
          <cell r="O8325">
            <v>2021.91</v>
          </cell>
          <cell r="U8325">
            <v>42095</v>
          </cell>
        </row>
        <row r="8326">
          <cell r="C8326">
            <v>1</v>
          </cell>
          <cell r="F8326">
            <v>22523.07</v>
          </cell>
          <cell r="K8326">
            <v>-329.83</v>
          </cell>
          <cell r="O8326">
            <v>6946.58</v>
          </cell>
          <cell r="U8326">
            <v>42095</v>
          </cell>
        </row>
        <row r="8327">
          <cell r="C8327">
            <v>2</v>
          </cell>
          <cell r="F8327">
            <v>4555358.3600000003</v>
          </cell>
          <cell r="K8327">
            <v>-67913.86</v>
          </cell>
          <cell r="O8327">
            <v>1428979.3</v>
          </cell>
          <cell r="U8327">
            <v>42095</v>
          </cell>
        </row>
        <row r="8328">
          <cell r="C8328">
            <v>4</v>
          </cell>
          <cell r="F8328">
            <v>274605.02</v>
          </cell>
          <cell r="K8328">
            <v>-3993.71</v>
          </cell>
          <cell r="O8328">
            <v>86725.59</v>
          </cell>
          <cell r="U8328">
            <v>42095</v>
          </cell>
        </row>
        <row r="8329">
          <cell r="C8329">
            <v>15</v>
          </cell>
          <cell r="F8329">
            <v>8967.81</v>
          </cell>
          <cell r="K8329">
            <v>-130.80000000000001</v>
          </cell>
          <cell r="O8329">
            <v>2763.4</v>
          </cell>
          <cell r="U8329">
            <v>42095</v>
          </cell>
        </row>
        <row r="8330">
          <cell r="C8330">
            <v>16</v>
          </cell>
          <cell r="F8330">
            <v>385005.65</v>
          </cell>
          <cell r="K8330">
            <v>-5520.52</v>
          </cell>
          <cell r="O8330">
            <v>116210.65</v>
          </cell>
          <cell r="U8330">
            <v>42095</v>
          </cell>
        </row>
        <row r="8331">
          <cell r="C8331">
            <v>17</v>
          </cell>
          <cell r="F8331">
            <v>78.83</v>
          </cell>
          <cell r="K8331">
            <v>-0.63</v>
          </cell>
          <cell r="O8331">
            <v>13.13</v>
          </cell>
          <cell r="U8331">
            <v>42095</v>
          </cell>
        </row>
        <row r="8332">
          <cell r="C8332">
            <v>18</v>
          </cell>
          <cell r="F8332">
            <v>33879.839999999997</v>
          </cell>
          <cell r="K8332">
            <v>-476.33</v>
          </cell>
          <cell r="O8332">
            <v>10073.31</v>
          </cell>
          <cell r="U8332">
            <v>42095</v>
          </cell>
        </row>
        <row r="8333">
          <cell r="C8333">
            <v>62</v>
          </cell>
          <cell r="F8333">
            <v>1025289.29</v>
          </cell>
          <cell r="K8333">
            <v>-17945.349999999999</v>
          </cell>
          <cell r="O8333">
            <v>377891.55</v>
          </cell>
          <cell r="U8333">
            <v>42095</v>
          </cell>
        </row>
        <row r="8334">
          <cell r="C8334">
            <v>64</v>
          </cell>
          <cell r="F8334">
            <v>187514.48</v>
          </cell>
          <cell r="K8334">
            <v>-2985.48</v>
          </cell>
          <cell r="O8334">
            <v>62883.64</v>
          </cell>
          <cell r="U8334">
            <v>42095</v>
          </cell>
        </row>
        <row r="8335">
          <cell r="C8335">
            <v>66</v>
          </cell>
          <cell r="F8335">
            <v>327539.5</v>
          </cell>
          <cell r="K8335">
            <v>-4623.87</v>
          </cell>
          <cell r="O8335">
            <v>97391.91</v>
          </cell>
          <cell r="U8335">
            <v>42095</v>
          </cell>
        </row>
        <row r="8336">
          <cell r="C8336">
            <v>68</v>
          </cell>
          <cell r="F8336">
            <v>11162.78</v>
          </cell>
          <cell r="K8336">
            <v>-233.95</v>
          </cell>
          <cell r="O8336">
            <v>4927.59</v>
          </cell>
          <cell r="U8336">
            <v>42095</v>
          </cell>
        </row>
        <row r="8337">
          <cell r="C8337">
            <v>2</v>
          </cell>
          <cell r="F8337">
            <v>13173.55</v>
          </cell>
          <cell r="K8337">
            <v>-61.78</v>
          </cell>
          <cell r="O8337">
            <v>1532.4</v>
          </cell>
          <cell r="U8337">
            <v>42095</v>
          </cell>
        </row>
        <row r="8338">
          <cell r="C8338">
            <v>4</v>
          </cell>
          <cell r="F8338">
            <v>1345.1</v>
          </cell>
          <cell r="K8338">
            <v>-6.64</v>
          </cell>
          <cell r="O8338">
            <v>140.52000000000001</v>
          </cell>
          <cell r="U8338">
            <v>42095</v>
          </cell>
        </row>
        <row r="8339">
          <cell r="C8339">
            <v>16</v>
          </cell>
          <cell r="F8339">
            <v>10130.14</v>
          </cell>
          <cell r="K8339">
            <v>-52.43</v>
          </cell>
          <cell r="O8339">
            <v>1104.54</v>
          </cell>
          <cell r="U8339">
            <v>42095</v>
          </cell>
        </row>
        <row r="8340">
          <cell r="C8340">
            <v>62</v>
          </cell>
          <cell r="F8340">
            <v>5197.38</v>
          </cell>
          <cell r="K8340">
            <v>-27.56</v>
          </cell>
          <cell r="O8340">
            <v>580.44000000000005</v>
          </cell>
          <cell r="U8340">
            <v>42095</v>
          </cell>
        </row>
        <row r="8341">
          <cell r="C8341">
            <v>64</v>
          </cell>
          <cell r="F8341">
            <v>887.11</v>
          </cell>
          <cell r="K8341">
            <v>-4.6900000000000004</v>
          </cell>
          <cell r="O8341">
            <v>98.82</v>
          </cell>
          <cell r="U8341">
            <v>42095</v>
          </cell>
        </row>
        <row r="8342">
          <cell r="C8342">
            <v>4</v>
          </cell>
          <cell r="F8342">
            <v>6156.21</v>
          </cell>
          <cell r="K8342">
            <v>-97.1</v>
          </cell>
          <cell r="O8342">
            <v>2045.28</v>
          </cell>
          <cell r="U8342">
            <v>42095</v>
          </cell>
        </row>
        <row r="8343">
          <cell r="C8343">
            <v>62</v>
          </cell>
          <cell r="F8343">
            <v>3561.3</v>
          </cell>
          <cell r="K8343">
            <v>-58.24</v>
          </cell>
          <cell r="O8343">
            <v>1226.69</v>
          </cell>
          <cell r="U8343">
            <v>42095</v>
          </cell>
        </row>
        <row r="8344">
          <cell r="C8344">
            <v>66</v>
          </cell>
          <cell r="F8344">
            <v>8266.94</v>
          </cell>
          <cell r="K8344">
            <v>-133.65</v>
          </cell>
          <cell r="O8344">
            <v>2815.13</v>
          </cell>
          <cell r="U8344">
            <v>42095</v>
          </cell>
        </row>
        <row r="8345">
          <cell r="C8345">
            <v>66</v>
          </cell>
          <cell r="F8345">
            <v>10374.91</v>
          </cell>
          <cell r="K8345">
            <v>-196.06</v>
          </cell>
          <cell r="O8345">
            <v>4129.54</v>
          </cell>
          <cell r="U8345">
            <v>42095</v>
          </cell>
        </row>
        <row r="8346">
          <cell r="C8346">
            <v>2</v>
          </cell>
          <cell r="F8346">
            <v>129258.51</v>
          </cell>
          <cell r="K8346">
            <v>-2133.36</v>
          </cell>
          <cell r="O8346">
            <v>44934.97</v>
          </cell>
          <cell r="U8346">
            <v>42095</v>
          </cell>
        </row>
        <row r="8347">
          <cell r="C8347">
            <v>4</v>
          </cell>
          <cell r="F8347">
            <v>5830.93</v>
          </cell>
          <cell r="K8347">
            <v>-83.35</v>
          </cell>
          <cell r="O8347">
            <v>1762.39</v>
          </cell>
          <cell r="U8347">
            <v>42095</v>
          </cell>
        </row>
        <row r="8348">
          <cell r="C8348">
            <v>16</v>
          </cell>
          <cell r="F8348">
            <v>1889.49</v>
          </cell>
          <cell r="K8348">
            <v>-23.23</v>
          </cell>
          <cell r="O8348">
            <v>489.45</v>
          </cell>
          <cell r="U8348">
            <v>42095</v>
          </cell>
        </row>
        <row r="8349">
          <cell r="C8349">
            <v>17</v>
          </cell>
          <cell r="F8349">
            <v>2023.19</v>
          </cell>
          <cell r="K8349">
            <v>-24.62</v>
          </cell>
          <cell r="O8349">
            <v>518.55999999999995</v>
          </cell>
          <cell r="U8349">
            <v>42095</v>
          </cell>
        </row>
        <row r="8350">
          <cell r="C8350">
            <v>62</v>
          </cell>
          <cell r="F8350">
            <v>39292.35</v>
          </cell>
          <cell r="K8350">
            <v>-605.15</v>
          </cell>
          <cell r="O8350">
            <v>12746.5</v>
          </cell>
          <cell r="U8350">
            <v>42095</v>
          </cell>
        </row>
        <row r="8351">
          <cell r="C8351">
            <v>64</v>
          </cell>
          <cell r="F8351">
            <v>20977.09</v>
          </cell>
          <cell r="K8351">
            <v>-410.56</v>
          </cell>
          <cell r="O8351">
            <v>8647.48</v>
          </cell>
          <cell r="U8351">
            <v>42095</v>
          </cell>
        </row>
        <row r="8352">
          <cell r="C8352">
            <v>66</v>
          </cell>
          <cell r="F8352">
            <v>5757.54</v>
          </cell>
          <cell r="K8352">
            <v>-80.05</v>
          </cell>
          <cell r="O8352">
            <v>1686.14</v>
          </cell>
          <cell r="U8352">
            <v>42095</v>
          </cell>
        </row>
        <row r="8353">
          <cell r="C8353">
            <v>2</v>
          </cell>
          <cell r="F8353">
            <v>20</v>
          </cell>
          <cell r="K8353">
            <v>0</v>
          </cell>
          <cell r="O8353">
            <v>0</v>
          </cell>
          <cell r="U8353">
            <v>42095</v>
          </cell>
        </row>
        <row r="8354">
          <cell r="C8354">
            <v>2</v>
          </cell>
          <cell r="F8354">
            <v>65122.21</v>
          </cell>
          <cell r="K8354">
            <v>-768.27</v>
          </cell>
          <cell r="O8354">
            <v>16180.18</v>
          </cell>
          <cell r="U8354">
            <v>42095</v>
          </cell>
        </row>
        <row r="8355">
          <cell r="C8355">
            <v>62</v>
          </cell>
          <cell r="F8355">
            <v>4976.18</v>
          </cell>
          <cell r="K8355">
            <v>-65.97</v>
          </cell>
          <cell r="O8355">
            <v>1389.42</v>
          </cell>
          <cell r="U8355">
            <v>42095</v>
          </cell>
        </row>
        <row r="8356">
          <cell r="C8356">
            <v>2</v>
          </cell>
          <cell r="F8356">
            <v>316.33</v>
          </cell>
          <cell r="K8356">
            <v>-1.48</v>
          </cell>
          <cell r="O8356">
            <v>31.31</v>
          </cell>
          <cell r="U8356">
            <v>42095</v>
          </cell>
        </row>
        <row r="8357">
          <cell r="C8357">
            <v>2</v>
          </cell>
          <cell r="F8357">
            <v>40294.080000000002</v>
          </cell>
          <cell r="K8357">
            <v>-576.59</v>
          </cell>
          <cell r="O8357">
            <v>10901.27</v>
          </cell>
          <cell r="U8357">
            <v>42095</v>
          </cell>
        </row>
        <row r="8358">
          <cell r="C8358">
            <v>2</v>
          </cell>
          <cell r="F8358">
            <v>15090.08</v>
          </cell>
          <cell r="K8358">
            <v>-70.39</v>
          </cell>
          <cell r="O8358">
            <v>2687.89</v>
          </cell>
          <cell r="U8358">
            <v>42095</v>
          </cell>
        </row>
        <row r="8359">
          <cell r="C8359">
            <v>62</v>
          </cell>
          <cell r="F8359">
            <v>1395.38</v>
          </cell>
          <cell r="K8359">
            <v>0</v>
          </cell>
          <cell r="O8359">
            <v>839.31</v>
          </cell>
          <cell r="U8359">
            <v>42095</v>
          </cell>
        </row>
        <row r="8360">
          <cell r="C8360">
            <v>64</v>
          </cell>
          <cell r="F8360">
            <v>-684.48</v>
          </cell>
          <cell r="K8360">
            <v>0</v>
          </cell>
          <cell r="O8360">
            <v>-782.15</v>
          </cell>
          <cell r="U8360">
            <v>42095</v>
          </cell>
        </row>
        <row r="8361">
          <cell r="C8361">
            <v>62</v>
          </cell>
          <cell r="F8361">
            <v>654528.25</v>
          </cell>
          <cell r="K8361">
            <v>-22111.47</v>
          </cell>
          <cell r="O8361">
            <v>465730.7</v>
          </cell>
          <cell r="U8361">
            <v>42095</v>
          </cell>
        </row>
        <row r="8362">
          <cell r="C8362">
            <v>64</v>
          </cell>
          <cell r="F8362">
            <v>690687.94</v>
          </cell>
          <cell r="K8362">
            <v>-23337.3</v>
          </cell>
          <cell r="O8362">
            <v>491551.14</v>
          </cell>
          <cell r="U8362">
            <v>42095</v>
          </cell>
        </row>
        <row r="8363">
          <cell r="C8363">
            <v>66</v>
          </cell>
          <cell r="F8363">
            <v>40014.86</v>
          </cell>
          <cell r="K8363">
            <v>-1354.6</v>
          </cell>
          <cell r="O8363">
            <v>28531.89</v>
          </cell>
          <cell r="U8363">
            <v>42095</v>
          </cell>
        </row>
        <row r="8364">
          <cell r="C8364">
            <v>64</v>
          </cell>
          <cell r="F8364">
            <v>76640.460000000006</v>
          </cell>
          <cell r="K8364">
            <v>-1435.33</v>
          </cell>
          <cell r="O8364">
            <v>30232.32</v>
          </cell>
          <cell r="U8364">
            <v>42095</v>
          </cell>
        </row>
        <row r="8365">
          <cell r="C8365">
            <v>2</v>
          </cell>
          <cell r="F8365">
            <v>19832.29</v>
          </cell>
          <cell r="K8365">
            <v>-352.71</v>
          </cell>
          <cell r="O8365">
            <v>0</v>
          </cell>
          <cell r="U8365">
            <v>42095</v>
          </cell>
        </row>
        <row r="8366">
          <cell r="C8366">
            <v>62</v>
          </cell>
          <cell r="F8366">
            <v>937948.87</v>
          </cell>
          <cell r="K8366">
            <v>-8732.39</v>
          </cell>
          <cell r="O8366">
            <v>183928.98</v>
          </cell>
          <cell r="U8366">
            <v>42095</v>
          </cell>
        </row>
        <row r="8367">
          <cell r="C8367">
            <v>64</v>
          </cell>
          <cell r="F8367">
            <v>1092500.92</v>
          </cell>
          <cell r="K8367">
            <v>-9745.06</v>
          </cell>
          <cell r="O8367">
            <v>205201.93</v>
          </cell>
          <cell r="U8367">
            <v>42095</v>
          </cell>
        </row>
        <row r="8368">
          <cell r="C8368">
            <v>66</v>
          </cell>
          <cell r="F8368">
            <v>104842.16</v>
          </cell>
          <cell r="K8368">
            <v>-705.35</v>
          </cell>
          <cell r="O8368">
            <v>14856.69</v>
          </cell>
          <cell r="U8368">
            <v>42095</v>
          </cell>
        </row>
        <row r="8369">
          <cell r="C8369">
            <v>62</v>
          </cell>
          <cell r="F8369">
            <v>6042.63</v>
          </cell>
          <cell r="K8369">
            <v>-204.56</v>
          </cell>
          <cell r="O8369">
            <v>4374.21</v>
          </cell>
          <cell r="U8369">
            <v>42095</v>
          </cell>
        </row>
        <row r="8370">
          <cell r="C8370">
            <v>64</v>
          </cell>
          <cell r="F8370">
            <v>58987.22</v>
          </cell>
          <cell r="K8370">
            <v>-1952.43</v>
          </cell>
          <cell r="O8370">
            <v>41750.11</v>
          </cell>
          <cell r="U8370">
            <v>42095</v>
          </cell>
        </row>
        <row r="8371">
          <cell r="C8371">
            <v>66</v>
          </cell>
          <cell r="F8371">
            <v>3831.35</v>
          </cell>
          <cell r="K8371">
            <v>-129.69999999999999</v>
          </cell>
          <cell r="O8371">
            <v>2773.49</v>
          </cell>
          <cell r="U8371">
            <v>42095</v>
          </cell>
        </row>
        <row r="8372">
          <cell r="C8372">
            <v>62</v>
          </cell>
          <cell r="F8372">
            <v>10279.280000000001</v>
          </cell>
          <cell r="K8372">
            <v>-81.260000000000005</v>
          </cell>
          <cell r="O8372">
            <v>1737.64</v>
          </cell>
          <cell r="U8372">
            <v>42095</v>
          </cell>
        </row>
        <row r="8373">
          <cell r="C8373">
            <v>64</v>
          </cell>
          <cell r="F8373">
            <v>56790.15</v>
          </cell>
          <cell r="K8373">
            <v>-529.96</v>
          </cell>
          <cell r="O8373">
            <v>11332.33</v>
          </cell>
          <cell r="U8373">
            <v>42095</v>
          </cell>
        </row>
        <row r="8374">
          <cell r="C8374">
            <v>66</v>
          </cell>
          <cell r="F8374">
            <v>9170.6299999999992</v>
          </cell>
          <cell r="K8374">
            <v>-70.239999999999995</v>
          </cell>
          <cell r="O8374">
            <v>1502.01</v>
          </cell>
          <cell r="U8374">
            <v>42095</v>
          </cell>
        </row>
        <row r="8375">
          <cell r="C8375">
            <v>66</v>
          </cell>
          <cell r="F8375">
            <v>9394.32</v>
          </cell>
          <cell r="K8375">
            <v>-317.93</v>
          </cell>
          <cell r="O8375">
            <v>6798.47</v>
          </cell>
          <cell r="U8375">
            <v>42095</v>
          </cell>
        </row>
        <row r="8376">
          <cell r="C8376">
            <v>66</v>
          </cell>
          <cell r="F8376">
            <v>11857.24</v>
          </cell>
          <cell r="K8376">
            <v>-120.64</v>
          </cell>
          <cell r="O8376">
            <v>2579.77</v>
          </cell>
          <cell r="U8376">
            <v>42095</v>
          </cell>
        </row>
        <row r="8377">
          <cell r="C8377">
            <v>64</v>
          </cell>
          <cell r="F8377">
            <v>20213.400000000001</v>
          </cell>
          <cell r="K8377">
            <v>-684.28</v>
          </cell>
          <cell r="O8377">
            <v>14412.81</v>
          </cell>
          <cell r="U8377">
            <v>42095</v>
          </cell>
        </row>
        <row r="8378">
          <cell r="C8378">
            <v>66</v>
          </cell>
          <cell r="F8378">
            <v>3464.72</v>
          </cell>
          <cell r="K8378">
            <v>-117.29</v>
          </cell>
          <cell r="O8378">
            <v>2470.46</v>
          </cell>
          <cell r="U8378">
            <v>42095</v>
          </cell>
        </row>
        <row r="8379">
          <cell r="C8379">
            <v>64</v>
          </cell>
          <cell r="F8379">
            <v>43006.78</v>
          </cell>
          <cell r="K8379">
            <v>-351.67</v>
          </cell>
          <cell r="O8379">
            <v>7407.11</v>
          </cell>
          <cell r="U8379">
            <v>42095</v>
          </cell>
        </row>
        <row r="8380">
          <cell r="C8380">
            <v>66</v>
          </cell>
          <cell r="F8380">
            <v>6892.34</v>
          </cell>
          <cell r="K8380">
            <v>-59.06</v>
          </cell>
          <cell r="O8380">
            <v>1244.05</v>
          </cell>
          <cell r="U8380">
            <v>42095</v>
          </cell>
        </row>
        <row r="8381">
          <cell r="C8381">
            <v>62</v>
          </cell>
          <cell r="F8381">
            <v>451659.47</v>
          </cell>
          <cell r="K8381">
            <v>-15274.81</v>
          </cell>
          <cell r="O8381">
            <v>326630.90000000002</v>
          </cell>
          <cell r="U8381">
            <v>42095</v>
          </cell>
        </row>
        <row r="8382">
          <cell r="C8382">
            <v>64</v>
          </cell>
          <cell r="F8382">
            <v>435382.96</v>
          </cell>
          <cell r="K8382">
            <v>-14729.27</v>
          </cell>
          <cell r="O8382">
            <v>314965.34000000003</v>
          </cell>
          <cell r="U8382">
            <v>42095</v>
          </cell>
        </row>
        <row r="8383">
          <cell r="C8383">
            <v>66</v>
          </cell>
          <cell r="F8383">
            <v>152121.76999999999</v>
          </cell>
          <cell r="K8383">
            <v>-4986.7299999999996</v>
          </cell>
          <cell r="O8383">
            <v>106634.11</v>
          </cell>
          <cell r="U8383">
            <v>42095</v>
          </cell>
        </row>
        <row r="8384">
          <cell r="C8384">
            <v>67</v>
          </cell>
          <cell r="F8384">
            <v>7142.71</v>
          </cell>
          <cell r="K8384">
            <v>-218.17</v>
          </cell>
          <cell r="O8384">
            <v>4665.24</v>
          </cell>
          <cell r="U8384">
            <v>42095</v>
          </cell>
        </row>
        <row r="8385">
          <cell r="C8385">
            <v>68</v>
          </cell>
          <cell r="F8385">
            <v>19330.03</v>
          </cell>
          <cell r="K8385">
            <v>-654.37</v>
          </cell>
          <cell r="O8385">
            <v>13992.83</v>
          </cell>
          <cell r="U8385">
            <v>42095</v>
          </cell>
        </row>
        <row r="8386">
          <cell r="C8386">
            <v>62</v>
          </cell>
          <cell r="F8386">
            <v>585074.01</v>
          </cell>
          <cell r="K8386">
            <v>-5764.81</v>
          </cell>
          <cell r="O8386">
            <v>123272.57</v>
          </cell>
          <cell r="U8386">
            <v>42095</v>
          </cell>
        </row>
        <row r="8387">
          <cell r="C8387">
            <v>64</v>
          </cell>
          <cell r="F8387">
            <v>571286.51</v>
          </cell>
          <cell r="K8387">
            <v>-5729.34</v>
          </cell>
          <cell r="O8387">
            <v>122513.77</v>
          </cell>
          <cell r="U8387">
            <v>42095</v>
          </cell>
        </row>
        <row r="8388">
          <cell r="C8388">
            <v>66</v>
          </cell>
          <cell r="F8388">
            <v>195703.92</v>
          </cell>
          <cell r="K8388">
            <v>-1690.26</v>
          </cell>
          <cell r="O8388">
            <v>36143.910000000003</v>
          </cell>
          <cell r="U8388">
            <v>42095</v>
          </cell>
        </row>
        <row r="8389">
          <cell r="C8389">
            <v>67</v>
          </cell>
          <cell r="F8389">
            <v>704.25</v>
          </cell>
          <cell r="K8389">
            <v>-1.26</v>
          </cell>
          <cell r="O8389">
            <v>26.89</v>
          </cell>
          <cell r="U8389">
            <v>42095</v>
          </cell>
        </row>
        <row r="8390">
          <cell r="C8390">
            <v>68</v>
          </cell>
          <cell r="F8390">
            <v>29755.23</v>
          </cell>
          <cell r="K8390">
            <v>-283.38</v>
          </cell>
          <cell r="O8390">
            <v>6059.6</v>
          </cell>
          <cell r="U8390">
            <v>42095</v>
          </cell>
        </row>
        <row r="8391">
          <cell r="C8391">
            <v>64</v>
          </cell>
          <cell r="F8391">
            <v>15434.91</v>
          </cell>
          <cell r="K8391">
            <v>0</v>
          </cell>
          <cell r="O8391">
            <v>10189.42</v>
          </cell>
          <cell r="U8391">
            <v>42095</v>
          </cell>
        </row>
        <row r="8392">
          <cell r="C8392">
            <v>2</v>
          </cell>
          <cell r="F8392">
            <v>22454.82</v>
          </cell>
          <cell r="K8392">
            <v>-424.61</v>
          </cell>
          <cell r="O8392">
            <v>8943.5400000000009</v>
          </cell>
          <cell r="U8392">
            <v>42095</v>
          </cell>
        </row>
        <row r="8393">
          <cell r="C8393">
            <v>4</v>
          </cell>
          <cell r="F8393">
            <v>529.92999999999995</v>
          </cell>
          <cell r="K8393">
            <v>-10.119999999999999</v>
          </cell>
          <cell r="O8393">
            <v>213.14</v>
          </cell>
          <cell r="U8393">
            <v>42095</v>
          </cell>
        </row>
        <row r="8394">
          <cell r="C8394">
            <v>16</v>
          </cell>
          <cell r="F8394">
            <v>29232.25</v>
          </cell>
          <cell r="K8394">
            <v>-570.19000000000005</v>
          </cell>
          <cell r="O8394">
            <v>12009.57</v>
          </cell>
          <cell r="U8394">
            <v>42095</v>
          </cell>
        </row>
        <row r="8395">
          <cell r="C8395">
            <v>66</v>
          </cell>
          <cell r="F8395">
            <v>51527.54</v>
          </cell>
          <cell r="K8395">
            <v>-1027.74</v>
          </cell>
          <cell r="O8395">
            <v>21240.97</v>
          </cell>
          <cell r="U8395">
            <v>42095</v>
          </cell>
        </row>
        <row r="8396">
          <cell r="C8396">
            <v>4</v>
          </cell>
          <cell r="F8396">
            <v>8.7899999999999991</v>
          </cell>
          <cell r="K8396">
            <v>-0.12</v>
          </cell>
          <cell r="O8396">
            <v>2.4700000000000002</v>
          </cell>
          <cell r="U8396">
            <v>42095</v>
          </cell>
        </row>
        <row r="8397">
          <cell r="C8397">
            <v>16</v>
          </cell>
          <cell r="F8397">
            <v>100.74</v>
          </cell>
          <cell r="K8397">
            <v>-1.21</v>
          </cell>
          <cell r="O8397">
            <v>25.5</v>
          </cell>
          <cell r="U8397">
            <v>42095</v>
          </cell>
        </row>
        <row r="8398">
          <cell r="C8398">
            <v>1</v>
          </cell>
          <cell r="F8398">
            <v>74.69</v>
          </cell>
          <cell r="K8398">
            <v>-1.1299999999999999</v>
          </cell>
          <cell r="O8398">
            <v>23.97</v>
          </cell>
          <cell r="U8398">
            <v>42095</v>
          </cell>
        </row>
        <row r="8399">
          <cell r="C8399">
            <v>2</v>
          </cell>
          <cell r="F8399">
            <v>43174.46</v>
          </cell>
          <cell r="K8399">
            <v>-657.98</v>
          </cell>
          <cell r="O8399">
            <v>13854.53</v>
          </cell>
          <cell r="U8399">
            <v>42095</v>
          </cell>
        </row>
        <row r="8400">
          <cell r="C8400">
            <v>15</v>
          </cell>
          <cell r="F8400">
            <v>3</v>
          </cell>
          <cell r="K8400">
            <v>0</v>
          </cell>
          <cell r="O8400">
            <v>0</v>
          </cell>
          <cell r="U8400">
            <v>42095</v>
          </cell>
        </row>
        <row r="8401">
          <cell r="C8401">
            <v>16</v>
          </cell>
          <cell r="F8401">
            <v>1369.8</v>
          </cell>
          <cell r="K8401">
            <v>-19.3</v>
          </cell>
          <cell r="O8401">
            <v>407</v>
          </cell>
          <cell r="U8401">
            <v>42095</v>
          </cell>
        </row>
        <row r="8402">
          <cell r="C8402">
            <v>2</v>
          </cell>
          <cell r="F8402">
            <v>83.99</v>
          </cell>
          <cell r="K8402">
            <v>0</v>
          </cell>
          <cell r="O8402">
            <v>0</v>
          </cell>
          <cell r="U8402">
            <v>42095</v>
          </cell>
        </row>
        <row r="8403">
          <cell r="C8403">
            <v>62</v>
          </cell>
          <cell r="F8403">
            <v>1689.33</v>
          </cell>
          <cell r="K8403">
            <v>0</v>
          </cell>
          <cell r="O8403">
            <v>0</v>
          </cell>
          <cell r="U8403">
            <v>42095</v>
          </cell>
        </row>
        <row r="8404">
          <cell r="C8404">
            <v>64</v>
          </cell>
          <cell r="F8404">
            <v>247.19</v>
          </cell>
          <cell r="K8404">
            <v>0</v>
          </cell>
          <cell r="O8404">
            <v>0</v>
          </cell>
          <cell r="U8404">
            <v>42095</v>
          </cell>
        </row>
        <row r="8405">
          <cell r="C8405">
            <v>66</v>
          </cell>
          <cell r="F8405">
            <v>87.12</v>
          </cell>
          <cell r="K8405">
            <v>0</v>
          </cell>
          <cell r="O8405">
            <v>0</v>
          </cell>
          <cell r="U8405">
            <v>42095</v>
          </cell>
        </row>
        <row r="8406">
          <cell r="C8406">
            <v>2</v>
          </cell>
          <cell r="F8406">
            <v>13</v>
          </cell>
          <cell r="K8406">
            <v>0</v>
          </cell>
          <cell r="O8406">
            <v>0</v>
          </cell>
          <cell r="U8406">
            <v>42095</v>
          </cell>
        </row>
        <row r="8407">
          <cell r="C8407">
            <v>62</v>
          </cell>
          <cell r="F8407">
            <v>78</v>
          </cell>
          <cell r="K8407">
            <v>0</v>
          </cell>
          <cell r="O8407">
            <v>0</v>
          </cell>
          <cell r="U8407">
            <v>42095</v>
          </cell>
        </row>
        <row r="8408">
          <cell r="C8408">
            <v>62</v>
          </cell>
          <cell r="F8408">
            <v>12985.88</v>
          </cell>
          <cell r="K8408">
            <v>0</v>
          </cell>
          <cell r="O8408">
            <v>0</v>
          </cell>
          <cell r="U8408">
            <v>42095</v>
          </cell>
        </row>
        <row r="8409">
          <cell r="C8409">
            <v>64</v>
          </cell>
          <cell r="F8409">
            <v>3250</v>
          </cell>
          <cell r="K8409">
            <v>0</v>
          </cell>
          <cell r="O8409">
            <v>0</v>
          </cell>
          <cell r="U8409">
            <v>42095</v>
          </cell>
        </row>
        <row r="8410">
          <cell r="C8410">
            <v>66</v>
          </cell>
          <cell r="F8410">
            <v>13806</v>
          </cell>
          <cell r="K8410">
            <v>0</v>
          </cell>
          <cell r="O8410">
            <v>0</v>
          </cell>
          <cell r="U8410">
            <v>42095</v>
          </cell>
        </row>
        <row r="8411">
          <cell r="C8411">
            <v>1</v>
          </cell>
          <cell r="F8411">
            <v>20.38</v>
          </cell>
          <cell r="K8411">
            <v>-0.21</v>
          </cell>
          <cell r="O8411">
            <v>4.4800000000000004</v>
          </cell>
          <cell r="U8411">
            <v>42095</v>
          </cell>
        </row>
        <row r="8412">
          <cell r="C8412">
            <v>2</v>
          </cell>
          <cell r="F8412">
            <v>244.56</v>
          </cell>
          <cell r="K8412">
            <v>-2.52</v>
          </cell>
          <cell r="O8412">
            <v>53.76</v>
          </cell>
          <cell r="U8412">
            <v>42095</v>
          </cell>
        </row>
        <row r="8413">
          <cell r="C8413">
            <v>16</v>
          </cell>
          <cell r="F8413">
            <v>448.36</v>
          </cell>
          <cell r="K8413">
            <v>-4.62</v>
          </cell>
          <cell r="O8413">
            <v>98.56</v>
          </cell>
          <cell r="U8413">
            <v>42095</v>
          </cell>
        </row>
        <row r="8414">
          <cell r="C8414">
            <v>0</v>
          </cell>
          <cell r="F8414">
            <v>1340.81</v>
          </cell>
          <cell r="K8414">
            <v>-8.35</v>
          </cell>
          <cell r="O8414">
            <v>183.75</v>
          </cell>
          <cell r="U8414">
            <v>42095</v>
          </cell>
        </row>
        <row r="8415">
          <cell r="C8415">
            <v>1</v>
          </cell>
          <cell r="F8415">
            <v>117.57</v>
          </cell>
          <cell r="K8415">
            <v>-0.65</v>
          </cell>
          <cell r="O8415">
            <v>14.3</v>
          </cell>
          <cell r="U8415">
            <v>42095</v>
          </cell>
        </row>
        <row r="8416">
          <cell r="C8416">
            <v>2</v>
          </cell>
          <cell r="F8416">
            <v>258.29000000000002</v>
          </cell>
          <cell r="K8416">
            <v>-1.5</v>
          </cell>
          <cell r="O8416">
            <v>33</v>
          </cell>
          <cell r="U8416">
            <v>42095</v>
          </cell>
        </row>
        <row r="8417">
          <cell r="C8417">
            <v>4</v>
          </cell>
          <cell r="F8417">
            <v>7.94</v>
          </cell>
          <cell r="K8417">
            <v>-0.05</v>
          </cell>
          <cell r="O8417">
            <v>1.1000000000000001</v>
          </cell>
          <cell r="U8417">
            <v>42095</v>
          </cell>
        </row>
        <row r="8418">
          <cell r="C8418">
            <v>16</v>
          </cell>
          <cell r="F8418">
            <v>18.75</v>
          </cell>
          <cell r="K8418">
            <v>-0.1</v>
          </cell>
          <cell r="O8418">
            <v>2.2000000000000002</v>
          </cell>
          <cell r="U8418">
            <v>42095</v>
          </cell>
        </row>
        <row r="8419">
          <cell r="C8419">
            <v>1</v>
          </cell>
          <cell r="F8419">
            <v>1031.22</v>
          </cell>
          <cell r="K8419">
            <v>-5.19</v>
          </cell>
          <cell r="O8419">
            <v>115.11</v>
          </cell>
          <cell r="U8419">
            <v>42095</v>
          </cell>
        </row>
        <row r="8420">
          <cell r="C8420">
            <v>2</v>
          </cell>
          <cell r="F8420">
            <v>560.58000000000004</v>
          </cell>
          <cell r="K8420">
            <v>-3.37</v>
          </cell>
          <cell r="O8420">
            <v>73.39</v>
          </cell>
          <cell r="U8420">
            <v>42095</v>
          </cell>
        </row>
        <row r="8421">
          <cell r="C8421">
            <v>15</v>
          </cell>
          <cell r="F8421">
            <v>88.77</v>
          </cell>
          <cell r="K8421">
            <v>-1.02</v>
          </cell>
          <cell r="O8421">
            <v>21.59</v>
          </cell>
          <cell r="U8421">
            <v>42095</v>
          </cell>
        </row>
        <row r="8422">
          <cell r="C8422">
            <v>15</v>
          </cell>
          <cell r="F8422">
            <v>677.76</v>
          </cell>
          <cell r="K8422">
            <v>-4.09</v>
          </cell>
          <cell r="O8422">
            <v>86.19</v>
          </cell>
          <cell r="U8422">
            <v>42095</v>
          </cell>
        </row>
        <row r="8423">
          <cell r="C8423">
            <v>15</v>
          </cell>
          <cell r="F8423">
            <v>4615.62</v>
          </cell>
          <cell r="K8423">
            <v>-38.56</v>
          </cell>
          <cell r="O8423">
            <v>811.81</v>
          </cell>
          <cell r="U8423">
            <v>42095</v>
          </cell>
        </row>
        <row r="8424">
          <cell r="C8424">
            <v>15</v>
          </cell>
          <cell r="F8424">
            <v>35.78</v>
          </cell>
          <cell r="K8424">
            <v>-0.43</v>
          </cell>
          <cell r="O8424">
            <v>9.01</v>
          </cell>
          <cell r="U8424">
            <v>42095</v>
          </cell>
        </row>
        <row r="8425">
          <cell r="C8425">
            <v>0</v>
          </cell>
          <cell r="F8425">
            <v>480.06</v>
          </cell>
          <cell r="K8425">
            <v>-5.78</v>
          </cell>
          <cell r="O8425">
            <v>120.56</v>
          </cell>
          <cell r="U8425">
            <v>42095</v>
          </cell>
        </row>
        <row r="8426">
          <cell r="C8426">
            <v>1</v>
          </cell>
          <cell r="F8426">
            <v>477.58</v>
          </cell>
          <cell r="K8426">
            <v>-5.94</v>
          </cell>
          <cell r="O8426">
            <v>123.62</v>
          </cell>
          <cell r="U8426">
            <v>42095</v>
          </cell>
        </row>
        <row r="8427">
          <cell r="C8427">
            <v>2</v>
          </cell>
          <cell r="F8427">
            <v>12923.39</v>
          </cell>
          <cell r="K8427">
            <v>-168.05</v>
          </cell>
          <cell r="O8427">
            <v>3491.15</v>
          </cell>
          <cell r="U8427">
            <v>42095</v>
          </cell>
        </row>
        <row r="8428">
          <cell r="C8428">
            <v>4</v>
          </cell>
          <cell r="F8428">
            <v>760.01</v>
          </cell>
          <cell r="K8428">
            <v>-10.33</v>
          </cell>
          <cell r="O8428">
            <v>214.2</v>
          </cell>
          <cell r="U8428">
            <v>42095</v>
          </cell>
        </row>
        <row r="8429">
          <cell r="C8429">
            <v>15</v>
          </cell>
          <cell r="F8429">
            <v>12.69</v>
          </cell>
          <cell r="K8429">
            <v>-0.11</v>
          </cell>
          <cell r="O8429">
            <v>2.33</v>
          </cell>
          <cell r="U8429">
            <v>42095</v>
          </cell>
        </row>
        <row r="8430">
          <cell r="C8430">
            <v>16</v>
          </cell>
          <cell r="F8430">
            <v>3360.36</v>
          </cell>
          <cell r="K8430">
            <v>-43.98</v>
          </cell>
          <cell r="O8430">
            <v>913.24</v>
          </cell>
          <cell r="U8430">
            <v>42095</v>
          </cell>
        </row>
        <row r="8431">
          <cell r="C8431">
            <v>17</v>
          </cell>
          <cell r="F8431">
            <v>41.32</v>
          </cell>
          <cell r="K8431">
            <v>-0.44</v>
          </cell>
          <cell r="O8431">
            <v>9.2200000000000006</v>
          </cell>
          <cell r="U8431">
            <v>42095</v>
          </cell>
        </row>
        <row r="8432">
          <cell r="C8432">
            <v>18</v>
          </cell>
          <cell r="F8432">
            <v>98.58</v>
          </cell>
          <cell r="K8432">
            <v>-1.1000000000000001</v>
          </cell>
          <cell r="O8432">
            <v>23</v>
          </cell>
          <cell r="U8432">
            <v>42095</v>
          </cell>
        </row>
        <row r="8433">
          <cell r="C8433">
            <v>2</v>
          </cell>
          <cell r="F8433">
            <v>-259.10000000000002</v>
          </cell>
          <cell r="K8433">
            <v>0</v>
          </cell>
          <cell r="O8433">
            <v>0</v>
          </cell>
          <cell r="U8433">
            <v>42095</v>
          </cell>
        </row>
        <row r="8434">
          <cell r="C8434">
            <v>0</v>
          </cell>
          <cell r="F8434">
            <v>9011.34</v>
          </cell>
          <cell r="K8434">
            <v>-71.180000000000007</v>
          </cell>
          <cell r="O8434">
            <v>1562.91</v>
          </cell>
          <cell r="U8434">
            <v>42095</v>
          </cell>
        </row>
        <row r="8435">
          <cell r="C8435">
            <v>1</v>
          </cell>
          <cell r="F8435">
            <v>4302.8</v>
          </cell>
          <cell r="K8435">
            <v>-29.66</v>
          </cell>
          <cell r="O8435">
            <v>637.45000000000005</v>
          </cell>
          <cell r="U8435">
            <v>42095</v>
          </cell>
        </row>
        <row r="8436">
          <cell r="C8436">
            <v>2</v>
          </cell>
          <cell r="F8436">
            <v>10879.3</v>
          </cell>
          <cell r="K8436">
            <v>-108.41</v>
          </cell>
          <cell r="O8436">
            <v>2307.2800000000002</v>
          </cell>
          <cell r="U8436">
            <v>42095</v>
          </cell>
        </row>
        <row r="8437">
          <cell r="C8437">
            <v>4</v>
          </cell>
          <cell r="F8437">
            <v>1052.96</v>
          </cell>
          <cell r="K8437">
            <v>-11.67</v>
          </cell>
          <cell r="O8437">
            <v>248.12</v>
          </cell>
          <cell r="U8437">
            <v>42095</v>
          </cell>
        </row>
        <row r="8438">
          <cell r="C8438">
            <v>15</v>
          </cell>
          <cell r="F8438">
            <v>63.72</v>
          </cell>
          <cell r="K8438">
            <v>-0.15</v>
          </cell>
          <cell r="O8438">
            <v>3.39</v>
          </cell>
          <cell r="U8438">
            <v>42095</v>
          </cell>
        </row>
        <row r="8439">
          <cell r="C8439">
            <v>16</v>
          </cell>
          <cell r="F8439">
            <v>1973.18</v>
          </cell>
          <cell r="K8439">
            <v>-16.72</v>
          </cell>
          <cell r="O8439">
            <v>353.13</v>
          </cell>
          <cell r="U8439">
            <v>42095</v>
          </cell>
        </row>
        <row r="8440">
          <cell r="C8440">
            <v>17</v>
          </cell>
          <cell r="F8440">
            <v>15.64</v>
          </cell>
          <cell r="K8440">
            <v>-0.1</v>
          </cell>
          <cell r="O8440">
            <v>2.2599999999999998</v>
          </cell>
          <cell r="U8440">
            <v>42095</v>
          </cell>
        </row>
        <row r="8441">
          <cell r="C8441">
            <v>18</v>
          </cell>
          <cell r="F8441">
            <v>21.22</v>
          </cell>
          <cell r="K8441">
            <v>-0.18</v>
          </cell>
          <cell r="O8441">
            <v>3.9</v>
          </cell>
          <cell r="U8441">
            <v>42095</v>
          </cell>
        </row>
        <row r="8442">
          <cell r="C8442">
            <v>2</v>
          </cell>
          <cell r="F8442">
            <v>-60.2</v>
          </cell>
          <cell r="K8442">
            <v>0</v>
          </cell>
          <cell r="O8442">
            <v>0</v>
          </cell>
          <cell r="U8442">
            <v>42095</v>
          </cell>
        </row>
        <row r="8443">
          <cell r="C8443">
            <v>1</v>
          </cell>
          <cell r="F8443">
            <v>109.12</v>
          </cell>
          <cell r="K8443">
            <v>-0.72</v>
          </cell>
          <cell r="O8443">
            <v>15.6</v>
          </cell>
          <cell r="U8443">
            <v>42095</v>
          </cell>
        </row>
        <row r="8444">
          <cell r="C8444">
            <v>2</v>
          </cell>
          <cell r="F8444">
            <v>240.23</v>
          </cell>
          <cell r="K8444">
            <v>-1.48</v>
          </cell>
          <cell r="O8444">
            <v>32.200000000000003</v>
          </cell>
          <cell r="U8444">
            <v>42095</v>
          </cell>
        </row>
        <row r="8445">
          <cell r="C8445">
            <v>0</v>
          </cell>
          <cell r="F8445">
            <v>-472194.07</v>
          </cell>
          <cell r="K8445">
            <v>697.68</v>
          </cell>
          <cell r="O8445">
            <v>-141624.51</v>
          </cell>
          <cell r="U8445">
            <v>42095</v>
          </cell>
        </row>
        <row r="8446">
          <cell r="C8446">
            <v>1</v>
          </cell>
          <cell r="F8446">
            <v>-3491.44</v>
          </cell>
          <cell r="K8446">
            <v>-22.73</v>
          </cell>
          <cell r="O8446">
            <v>-1107.8499999999999</v>
          </cell>
          <cell r="U8446">
            <v>42095</v>
          </cell>
        </row>
        <row r="8447">
          <cell r="C8447">
            <v>60</v>
          </cell>
          <cell r="F8447">
            <v>-26.69</v>
          </cell>
          <cell r="K8447">
            <v>0</v>
          </cell>
          <cell r="O8447">
            <v>-8.93</v>
          </cell>
          <cell r="U8447">
            <v>42095</v>
          </cell>
        </row>
        <row r="8448">
          <cell r="C8448">
            <v>70</v>
          </cell>
          <cell r="F8448">
            <v>-2890</v>
          </cell>
          <cell r="K8448">
            <v>0</v>
          </cell>
          <cell r="O8448">
            <v>0</v>
          </cell>
          <cell r="U8448">
            <v>42095</v>
          </cell>
        </row>
        <row r="8449">
          <cell r="C8449">
            <v>0</v>
          </cell>
          <cell r="F8449">
            <v>3509.13</v>
          </cell>
          <cell r="K8449">
            <v>0</v>
          </cell>
          <cell r="O8449">
            <v>1103.46</v>
          </cell>
          <cell r="U8449">
            <v>42095</v>
          </cell>
        </row>
        <row r="8450">
          <cell r="C8450">
            <v>0</v>
          </cell>
          <cell r="F8450">
            <v>8805727.5199999996</v>
          </cell>
          <cell r="K8450">
            <v>-124115.36</v>
          </cell>
          <cell r="O8450">
            <v>2745332.95</v>
          </cell>
          <cell r="U8450">
            <v>42095</v>
          </cell>
        </row>
        <row r="8451">
          <cell r="C8451">
            <v>1</v>
          </cell>
          <cell r="F8451">
            <v>112225.13</v>
          </cell>
          <cell r="K8451">
            <v>-1487.08</v>
          </cell>
          <cell r="O8451">
            <v>34368.99</v>
          </cell>
          <cell r="U8451">
            <v>42095</v>
          </cell>
        </row>
        <row r="8452">
          <cell r="C8452">
            <v>16</v>
          </cell>
          <cell r="F8452">
            <v>32.31</v>
          </cell>
          <cell r="K8452">
            <v>-0.41</v>
          </cell>
          <cell r="O8452">
            <v>8.73</v>
          </cell>
          <cell r="U8452">
            <v>42095</v>
          </cell>
        </row>
        <row r="8453">
          <cell r="C8453">
            <v>60</v>
          </cell>
          <cell r="F8453">
            <v>105.7</v>
          </cell>
          <cell r="K8453">
            <v>-1.61</v>
          </cell>
          <cell r="O8453">
            <v>33.81</v>
          </cell>
          <cell r="U8453">
            <v>42095</v>
          </cell>
        </row>
        <row r="8454">
          <cell r="C8454">
            <v>15</v>
          </cell>
          <cell r="F8454">
            <v>44.47</v>
          </cell>
          <cell r="K8454">
            <v>-1.42</v>
          </cell>
          <cell r="O8454">
            <v>29.75</v>
          </cell>
          <cell r="U8454">
            <v>42095</v>
          </cell>
        </row>
        <row r="8455">
          <cell r="C8455">
            <v>15</v>
          </cell>
          <cell r="F8455">
            <v>5.18</v>
          </cell>
          <cell r="K8455">
            <v>-0.05</v>
          </cell>
          <cell r="O8455">
            <v>1.1299999999999999</v>
          </cell>
          <cell r="U8455">
            <v>42095</v>
          </cell>
        </row>
        <row r="8456">
          <cell r="C8456">
            <v>15</v>
          </cell>
          <cell r="F8456">
            <v>287.82</v>
          </cell>
          <cell r="K8456">
            <v>-9.15</v>
          </cell>
          <cell r="O8456">
            <v>192.51</v>
          </cell>
          <cell r="U8456">
            <v>42095</v>
          </cell>
        </row>
        <row r="8457">
          <cell r="C8457">
            <v>2</v>
          </cell>
          <cell r="F8457">
            <v>2503.94</v>
          </cell>
          <cell r="K8457">
            <v>-22.84</v>
          </cell>
          <cell r="O8457">
            <v>480.35</v>
          </cell>
          <cell r="U8457">
            <v>42095</v>
          </cell>
        </row>
        <row r="8458">
          <cell r="C8458">
            <v>15</v>
          </cell>
          <cell r="F8458">
            <v>13792.82</v>
          </cell>
          <cell r="K8458">
            <v>-137.63</v>
          </cell>
          <cell r="O8458">
            <v>2898.53</v>
          </cell>
          <cell r="U8458">
            <v>42095</v>
          </cell>
        </row>
        <row r="8459">
          <cell r="C8459">
            <v>15</v>
          </cell>
          <cell r="F8459">
            <v>1773.46</v>
          </cell>
          <cell r="K8459">
            <v>-11.18</v>
          </cell>
          <cell r="O8459">
            <v>235.89</v>
          </cell>
          <cell r="U8459">
            <v>42095</v>
          </cell>
        </row>
        <row r="8460">
          <cell r="C8460">
            <v>15</v>
          </cell>
          <cell r="F8460">
            <v>367.83</v>
          </cell>
          <cell r="K8460">
            <v>-3.59</v>
          </cell>
          <cell r="O8460">
            <v>75.73</v>
          </cell>
          <cell r="U8460">
            <v>42095</v>
          </cell>
        </row>
        <row r="8461">
          <cell r="C8461">
            <v>2</v>
          </cell>
          <cell r="F8461">
            <v>19.940000000000001</v>
          </cell>
          <cell r="K8461">
            <v>-0.21</v>
          </cell>
          <cell r="O8461">
            <v>4.4800000000000004</v>
          </cell>
          <cell r="U8461">
            <v>42095</v>
          </cell>
        </row>
        <row r="8462">
          <cell r="C8462">
            <v>15</v>
          </cell>
          <cell r="F8462">
            <v>1964.29</v>
          </cell>
          <cell r="K8462">
            <v>-17.149999999999999</v>
          </cell>
          <cell r="O8462">
            <v>338.6</v>
          </cell>
          <cell r="U8462">
            <v>42095</v>
          </cell>
        </row>
        <row r="8463">
          <cell r="C8463">
            <v>2</v>
          </cell>
          <cell r="F8463">
            <v>46.91</v>
          </cell>
          <cell r="K8463">
            <v>-0.45</v>
          </cell>
          <cell r="O8463">
            <v>9.7100000000000009</v>
          </cell>
          <cell r="U8463">
            <v>42095</v>
          </cell>
        </row>
        <row r="8464">
          <cell r="C8464">
            <v>15</v>
          </cell>
          <cell r="F8464">
            <v>74939.58</v>
          </cell>
          <cell r="K8464">
            <v>-911.58</v>
          </cell>
          <cell r="O8464">
            <v>18425.080000000002</v>
          </cell>
          <cell r="U8464">
            <v>42095</v>
          </cell>
        </row>
        <row r="8465">
          <cell r="C8465">
            <v>2</v>
          </cell>
          <cell r="F8465">
            <v>1418.19</v>
          </cell>
          <cell r="K8465">
            <v>-4.37</v>
          </cell>
          <cell r="O8465">
            <v>92.12</v>
          </cell>
          <cell r="U8465">
            <v>42095</v>
          </cell>
        </row>
        <row r="8466">
          <cell r="C8466">
            <v>15</v>
          </cell>
          <cell r="F8466">
            <v>7305.07</v>
          </cell>
          <cell r="K8466">
            <v>-32.42</v>
          </cell>
          <cell r="O8466">
            <v>681.55</v>
          </cell>
          <cell r="U8466">
            <v>42095</v>
          </cell>
        </row>
        <row r="8467">
          <cell r="C8467">
            <v>15</v>
          </cell>
          <cell r="F8467">
            <v>33.729999999999997</v>
          </cell>
          <cell r="K8467">
            <v>-0.19</v>
          </cell>
          <cell r="O8467">
            <v>4.01</v>
          </cell>
          <cell r="U8467">
            <v>42095</v>
          </cell>
        </row>
        <row r="8468">
          <cell r="C8468">
            <v>2</v>
          </cell>
          <cell r="F8468">
            <v>1977.9</v>
          </cell>
          <cell r="K8468">
            <v>-7.37</v>
          </cell>
          <cell r="O8468">
            <v>155.24</v>
          </cell>
          <cell r="U8468">
            <v>42095</v>
          </cell>
        </row>
        <row r="8469">
          <cell r="C8469">
            <v>15</v>
          </cell>
          <cell r="F8469">
            <v>8281.6299999999992</v>
          </cell>
          <cell r="K8469">
            <v>-53.59</v>
          </cell>
          <cell r="O8469">
            <v>1128.4000000000001</v>
          </cell>
          <cell r="U8469">
            <v>42095</v>
          </cell>
        </row>
        <row r="8470">
          <cell r="C8470">
            <v>15</v>
          </cell>
          <cell r="F8470">
            <v>3629.04</v>
          </cell>
          <cell r="K8470">
            <v>-34.24</v>
          </cell>
          <cell r="O8470">
            <v>721.7</v>
          </cell>
          <cell r="U8470">
            <v>42095</v>
          </cell>
        </row>
        <row r="8471">
          <cell r="C8471">
            <v>15</v>
          </cell>
          <cell r="F8471">
            <v>96.31</v>
          </cell>
          <cell r="K8471">
            <v>-2.44</v>
          </cell>
          <cell r="O8471">
            <v>51.48</v>
          </cell>
          <cell r="U8471">
            <v>42095</v>
          </cell>
        </row>
        <row r="8472">
          <cell r="C8472">
            <v>0</v>
          </cell>
          <cell r="F8472">
            <v>70.599999999999994</v>
          </cell>
          <cell r="K8472">
            <v>-0.91</v>
          </cell>
          <cell r="O8472">
            <v>18.87</v>
          </cell>
          <cell r="U8472">
            <v>42095</v>
          </cell>
        </row>
        <row r="8473">
          <cell r="C8473">
            <v>2</v>
          </cell>
          <cell r="F8473">
            <v>220.13</v>
          </cell>
          <cell r="K8473">
            <v>-4.0599999999999996</v>
          </cell>
          <cell r="O8473">
            <v>84.94</v>
          </cell>
          <cell r="U8473">
            <v>42095</v>
          </cell>
        </row>
        <row r="8474">
          <cell r="C8474">
            <v>16</v>
          </cell>
          <cell r="F8474">
            <v>9.85</v>
          </cell>
          <cell r="K8474">
            <v>-0.21</v>
          </cell>
          <cell r="O8474">
            <v>4.45</v>
          </cell>
          <cell r="U8474">
            <v>42095</v>
          </cell>
        </row>
        <row r="8475">
          <cell r="C8475">
            <v>2</v>
          </cell>
          <cell r="F8475">
            <v>17.079999999999998</v>
          </cell>
          <cell r="K8475">
            <v>-0.12</v>
          </cell>
          <cell r="O8475">
            <v>2.5</v>
          </cell>
          <cell r="U8475">
            <v>42095</v>
          </cell>
        </row>
        <row r="8476">
          <cell r="C8476">
            <v>16</v>
          </cell>
          <cell r="F8476">
            <v>2586.15</v>
          </cell>
          <cell r="K8476">
            <v>-30.58</v>
          </cell>
          <cell r="O8476">
            <v>644.4</v>
          </cell>
          <cell r="U8476">
            <v>42095</v>
          </cell>
        </row>
        <row r="8477">
          <cell r="C8477">
            <v>0</v>
          </cell>
          <cell r="F8477">
            <v>35.619999999999997</v>
          </cell>
          <cell r="K8477">
            <v>-0.43</v>
          </cell>
          <cell r="O8477">
            <v>9.01</v>
          </cell>
          <cell r="U8477">
            <v>42095</v>
          </cell>
        </row>
        <row r="8478">
          <cell r="C8478">
            <v>2</v>
          </cell>
          <cell r="F8478">
            <v>23.43</v>
          </cell>
          <cell r="K8478">
            <v>-0.24</v>
          </cell>
          <cell r="O8478">
            <v>5.14</v>
          </cell>
          <cell r="U8478">
            <v>42095</v>
          </cell>
        </row>
        <row r="8479">
          <cell r="C8479">
            <v>15</v>
          </cell>
          <cell r="F8479">
            <v>37.979999999999997</v>
          </cell>
          <cell r="K8479">
            <v>-0.63</v>
          </cell>
          <cell r="O8479">
            <v>13.02</v>
          </cell>
          <cell r="U8479">
            <v>42095</v>
          </cell>
        </row>
        <row r="8480">
          <cell r="C8480">
            <v>15</v>
          </cell>
          <cell r="F8480">
            <v>55.06</v>
          </cell>
          <cell r="K8480">
            <v>-0.65</v>
          </cell>
          <cell r="O8480">
            <v>13.63</v>
          </cell>
          <cell r="U8480">
            <v>42095</v>
          </cell>
        </row>
        <row r="8481">
          <cell r="C8481">
            <v>0</v>
          </cell>
          <cell r="F8481">
            <v>20.83</v>
          </cell>
          <cell r="K8481">
            <v>-0.23</v>
          </cell>
          <cell r="O8481">
            <v>4.92</v>
          </cell>
          <cell r="U8481">
            <v>42095</v>
          </cell>
        </row>
        <row r="8482">
          <cell r="C8482">
            <v>2</v>
          </cell>
          <cell r="F8482">
            <v>31.95</v>
          </cell>
          <cell r="K8482">
            <v>-0.46</v>
          </cell>
          <cell r="O8482">
            <v>9.9499999999999993</v>
          </cell>
          <cell r="U8482">
            <v>42095</v>
          </cell>
        </row>
        <row r="8483">
          <cell r="C8483">
            <v>15</v>
          </cell>
          <cell r="F8483">
            <v>11.21</v>
          </cell>
          <cell r="K8483">
            <v>-0.14000000000000001</v>
          </cell>
          <cell r="O8483">
            <v>2.94</v>
          </cell>
          <cell r="U8483">
            <v>42095</v>
          </cell>
        </row>
        <row r="8484">
          <cell r="C8484">
            <v>16</v>
          </cell>
          <cell r="F8484">
            <v>12.08</v>
          </cell>
          <cell r="K8484">
            <v>-0.16</v>
          </cell>
          <cell r="O8484">
            <v>3.52</v>
          </cell>
          <cell r="U8484">
            <v>42095</v>
          </cell>
        </row>
        <row r="8485">
          <cell r="C8485">
            <v>2</v>
          </cell>
          <cell r="F8485">
            <v>10.25</v>
          </cell>
          <cell r="K8485">
            <v>-0.21</v>
          </cell>
          <cell r="O8485">
            <v>4.45</v>
          </cell>
          <cell r="U8485">
            <v>42095</v>
          </cell>
        </row>
        <row r="8486">
          <cell r="C8486">
            <v>15</v>
          </cell>
          <cell r="F8486">
            <v>59.91</v>
          </cell>
          <cell r="K8486">
            <v>-0.74</v>
          </cell>
          <cell r="O8486">
            <v>15.77</v>
          </cell>
          <cell r="U8486">
            <v>42095</v>
          </cell>
        </row>
        <row r="8487">
          <cell r="C8487">
            <v>15</v>
          </cell>
          <cell r="F8487">
            <v>2329.6999999999998</v>
          </cell>
          <cell r="K8487">
            <v>-73.739999999999995</v>
          </cell>
          <cell r="O8487">
            <v>1531.95</v>
          </cell>
          <cell r="U8487">
            <v>42095</v>
          </cell>
        </row>
        <row r="8488">
          <cell r="C8488">
            <v>2</v>
          </cell>
          <cell r="F8488">
            <v>1.1200000000000001</v>
          </cell>
          <cell r="K8488">
            <v>-0.02</v>
          </cell>
          <cell r="O8488">
            <v>0.5</v>
          </cell>
          <cell r="U8488">
            <v>42095</v>
          </cell>
        </row>
        <row r="8489">
          <cell r="C8489">
            <v>15</v>
          </cell>
          <cell r="F8489">
            <v>3971.99</v>
          </cell>
          <cell r="K8489">
            <v>-83.77</v>
          </cell>
          <cell r="O8489">
            <v>1734.36</v>
          </cell>
          <cell r="U8489">
            <v>42095</v>
          </cell>
        </row>
        <row r="8490">
          <cell r="C8490">
            <v>62</v>
          </cell>
          <cell r="F8490">
            <v>22506.959999999999</v>
          </cell>
          <cell r="K8490">
            <v>-652.59</v>
          </cell>
          <cell r="O8490">
            <v>13542.36</v>
          </cell>
          <cell r="U8490">
            <v>42095</v>
          </cell>
        </row>
        <row r="8491">
          <cell r="C8491">
            <v>64</v>
          </cell>
          <cell r="F8491">
            <v>341011.86</v>
          </cell>
          <cell r="K8491">
            <v>-9882.8799999999992</v>
          </cell>
          <cell r="O8491">
            <v>205085.41</v>
          </cell>
          <cell r="U8491">
            <v>42095</v>
          </cell>
        </row>
        <row r="8492">
          <cell r="C8492">
            <v>66</v>
          </cell>
          <cell r="F8492">
            <v>38123.24</v>
          </cell>
          <cell r="K8492">
            <v>-1065.98</v>
          </cell>
          <cell r="O8492">
            <v>22120.87</v>
          </cell>
          <cell r="U8492">
            <v>42095</v>
          </cell>
        </row>
        <row r="8493">
          <cell r="C8493">
            <v>64</v>
          </cell>
          <cell r="F8493">
            <v>44257.440000000002</v>
          </cell>
          <cell r="K8493">
            <v>-928.04</v>
          </cell>
          <cell r="O8493">
            <v>19547.22</v>
          </cell>
          <cell r="U8493">
            <v>42095</v>
          </cell>
        </row>
        <row r="8494">
          <cell r="C8494">
            <v>62</v>
          </cell>
          <cell r="F8494">
            <v>58844.94</v>
          </cell>
          <cell r="K8494">
            <v>-465.16</v>
          </cell>
          <cell r="O8494">
            <v>9652.98</v>
          </cell>
          <cell r="U8494">
            <v>42095</v>
          </cell>
        </row>
        <row r="8495">
          <cell r="C8495">
            <v>64</v>
          </cell>
          <cell r="F8495">
            <v>290844.13</v>
          </cell>
          <cell r="K8495">
            <v>-4163.5</v>
          </cell>
          <cell r="O8495">
            <v>86399.17</v>
          </cell>
          <cell r="U8495">
            <v>42095</v>
          </cell>
        </row>
        <row r="8496">
          <cell r="C8496">
            <v>66</v>
          </cell>
          <cell r="F8496">
            <v>27754.39</v>
          </cell>
          <cell r="K8496">
            <v>-315.86</v>
          </cell>
          <cell r="O8496">
            <v>6554.54</v>
          </cell>
          <cell r="U8496">
            <v>42095</v>
          </cell>
        </row>
        <row r="8497">
          <cell r="C8497">
            <v>64</v>
          </cell>
          <cell r="F8497">
            <v>34200.339999999997</v>
          </cell>
          <cell r="K8497">
            <v>-991.65</v>
          </cell>
          <cell r="O8497">
            <v>20886.900000000001</v>
          </cell>
          <cell r="U8497">
            <v>42095</v>
          </cell>
        </row>
        <row r="8498">
          <cell r="C8498">
            <v>66</v>
          </cell>
          <cell r="F8498">
            <v>54874.13</v>
          </cell>
          <cell r="K8498">
            <v>-1583.52</v>
          </cell>
          <cell r="O8498">
            <v>33353.61</v>
          </cell>
          <cell r="U8498">
            <v>42095</v>
          </cell>
        </row>
        <row r="8499">
          <cell r="C8499">
            <v>64</v>
          </cell>
          <cell r="F8499">
            <v>58725.74</v>
          </cell>
          <cell r="K8499">
            <v>-1222.3599999999999</v>
          </cell>
          <cell r="O8499">
            <v>25746.49</v>
          </cell>
          <cell r="U8499">
            <v>42095</v>
          </cell>
        </row>
        <row r="8500">
          <cell r="C8500">
            <v>64</v>
          </cell>
          <cell r="F8500">
            <v>50068.71</v>
          </cell>
          <cell r="K8500">
            <v>-458.74</v>
          </cell>
          <cell r="O8500">
            <v>9662.32</v>
          </cell>
          <cell r="U8500">
            <v>42095</v>
          </cell>
        </row>
        <row r="8501">
          <cell r="C8501">
            <v>66</v>
          </cell>
          <cell r="F8501">
            <v>44416.9</v>
          </cell>
          <cell r="K8501">
            <v>-543.23</v>
          </cell>
          <cell r="O8501">
            <v>11441.98</v>
          </cell>
          <cell r="U8501">
            <v>42095</v>
          </cell>
        </row>
        <row r="8502">
          <cell r="C8502">
            <v>64</v>
          </cell>
          <cell r="F8502">
            <v>18033.060000000001</v>
          </cell>
          <cell r="K8502">
            <v>0</v>
          </cell>
          <cell r="O8502">
            <v>14585.08</v>
          </cell>
          <cell r="U8502">
            <v>42095</v>
          </cell>
        </row>
        <row r="8503">
          <cell r="C8503">
            <v>64</v>
          </cell>
          <cell r="F8503">
            <v>7350.2</v>
          </cell>
          <cell r="K8503">
            <v>0</v>
          </cell>
          <cell r="O8503">
            <v>5516.3</v>
          </cell>
          <cell r="U8503">
            <v>42095</v>
          </cell>
        </row>
        <row r="8504">
          <cell r="C8504">
            <v>15</v>
          </cell>
          <cell r="F8504">
            <v>60.65</v>
          </cell>
          <cell r="K8504">
            <v>-1.93</v>
          </cell>
          <cell r="O8504">
            <v>40.57</v>
          </cell>
          <cell r="U8504">
            <v>42095</v>
          </cell>
        </row>
        <row r="8505">
          <cell r="C8505">
            <v>0</v>
          </cell>
          <cell r="F8505">
            <v>96.21</v>
          </cell>
          <cell r="K8505">
            <v>-3.04</v>
          </cell>
          <cell r="O8505">
            <v>64.400000000000006</v>
          </cell>
          <cell r="U8505">
            <v>42095</v>
          </cell>
        </row>
        <row r="8506">
          <cell r="C8506">
            <v>2</v>
          </cell>
          <cell r="F8506">
            <v>411.67</v>
          </cell>
          <cell r="K8506">
            <v>-13.08</v>
          </cell>
          <cell r="O8506">
            <v>275.41000000000003</v>
          </cell>
          <cell r="U8506">
            <v>42095</v>
          </cell>
        </row>
        <row r="8507">
          <cell r="C8507">
            <v>4</v>
          </cell>
          <cell r="F8507">
            <v>83.92</v>
          </cell>
          <cell r="K8507">
            <v>-2.66</v>
          </cell>
          <cell r="O8507">
            <v>56.15</v>
          </cell>
          <cell r="U8507">
            <v>42095</v>
          </cell>
        </row>
        <row r="8508">
          <cell r="C8508">
            <v>15</v>
          </cell>
          <cell r="F8508">
            <v>98.45</v>
          </cell>
          <cell r="K8508">
            <v>-3.14</v>
          </cell>
          <cell r="O8508">
            <v>65.86</v>
          </cell>
          <cell r="U8508">
            <v>42095</v>
          </cell>
        </row>
        <row r="8509">
          <cell r="C8509">
            <v>16</v>
          </cell>
          <cell r="F8509">
            <v>32.729999999999997</v>
          </cell>
          <cell r="K8509">
            <v>-1.04</v>
          </cell>
          <cell r="O8509">
            <v>21.9</v>
          </cell>
          <cell r="U8509">
            <v>42095</v>
          </cell>
        </row>
        <row r="8510">
          <cell r="C8510">
            <v>2</v>
          </cell>
          <cell r="F8510">
            <v>134.57</v>
          </cell>
          <cell r="K8510">
            <v>-4.26</v>
          </cell>
          <cell r="O8510">
            <v>90.03</v>
          </cell>
          <cell r="U8510">
            <v>42095</v>
          </cell>
        </row>
        <row r="8511">
          <cell r="C8511">
            <v>15</v>
          </cell>
          <cell r="F8511">
            <v>1704.7</v>
          </cell>
          <cell r="K8511">
            <v>-54.16</v>
          </cell>
          <cell r="O8511">
            <v>1140.33</v>
          </cell>
          <cell r="U8511">
            <v>42095</v>
          </cell>
        </row>
        <row r="8512">
          <cell r="C8512">
            <v>16</v>
          </cell>
          <cell r="F8512">
            <v>4340.7</v>
          </cell>
          <cell r="K8512">
            <v>0</v>
          </cell>
          <cell r="O8512">
            <v>2888.34</v>
          </cell>
          <cell r="U8512">
            <v>42095</v>
          </cell>
        </row>
        <row r="8513">
          <cell r="C8513">
            <v>68</v>
          </cell>
          <cell r="F8513">
            <v>11546.72</v>
          </cell>
          <cell r="K8513">
            <v>-127.41</v>
          </cell>
          <cell r="O8513">
            <v>4358.1099999999997</v>
          </cell>
          <cell r="U8513">
            <v>42125</v>
          </cell>
        </row>
        <row r="8514">
          <cell r="C8514">
            <v>62</v>
          </cell>
          <cell r="F8514">
            <v>40659.699999999997</v>
          </cell>
          <cell r="K8514">
            <v>-474.76</v>
          </cell>
          <cell r="O8514">
            <v>16238.83</v>
          </cell>
          <cell r="U8514">
            <v>42125</v>
          </cell>
        </row>
        <row r="8515">
          <cell r="C8515">
            <v>64</v>
          </cell>
          <cell r="F8515">
            <v>20575.990000000002</v>
          </cell>
          <cell r="K8515">
            <v>-210.62</v>
          </cell>
          <cell r="O8515">
            <v>7204.03</v>
          </cell>
          <cell r="U8515">
            <v>42125</v>
          </cell>
        </row>
        <row r="8516">
          <cell r="C8516">
            <v>66</v>
          </cell>
          <cell r="F8516">
            <v>28166.07</v>
          </cell>
          <cell r="K8516">
            <v>-298.22000000000003</v>
          </cell>
          <cell r="O8516">
            <v>10200.469999999999</v>
          </cell>
          <cell r="U8516">
            <v>42125</v>
          </cell>
        </row>
        <row r="8517">
          <cell r="C8517">
            <v>62</v>
          </cell>
          <cell r="F8517">
            <v>1208.5999999999999</v>
          </cell>
          <cell r="K8517">
            <v>-8.57</v>
          </cell>
          <cell r="O8517">
            <v>293.25</v>
          </cell>
          <cell r="U8517">
            <v>42125</v>
          </cell>
        </row>
        <row r="8518">
          <cell r="C8518">
            <v>67</v>
          </cell>
          <cell r="F8518">
            <v>6934.68</v>
          </cell>
          <cell r="K8518">
            <v>-61.29</v>
          </cell>
          <cell r="O8518">
            <v>2096.31</v>
          </cell>
          <cell r="U8518">
            <v>42125</v>
          </cell>
        </row>
        <row r="8519">
          <cell r="C8519">
            <v>62</v>
          </cell>
          <cell r="F8519">
            <v>796.73</v>
          </cell>
          <cell r="K8519">
            <v>-5.35</v>
          </cell>
          <cell r="O8519">
            <v>182.87</v>
          </cell>
          <cell r="U8519">
            <v>42125</v>
          </cell>
        </row>
        <row r="8520">
          <cell r="C8520">
            <v>64</v>
          </cell>
          <cell r="F8520">
            <v>5480.29</v>
          </cell>
          <cell r="K8520">
            <v>-73.31</v>
          </cell>
          <cell r="O8520">
            <v>2507.62</v>
          </cell>
          <cell r="U8520">
            <v>42125</v>
          </cell>
        </row>
        <row r="8521">
          <cell r="C8521">
            <v>1</v>
          </cell>
          <cell r="F8521">
            <v>21244.28</v>
          </cell>
          <cell r="K8521">
            <v>-190.23</v>
          </cell>
          <cell r="O8521">
            <v>6490.31</v>
          </cell>
          <cell r="U8521">
            <v>42125</v>
          </cell>
        </row>
        <row r="8522">
          <cell r="C8522">
            <v>2</v>
          </cell>
          <cell r="F8522">
            <v>4632424.79</v>
          </cell>
          <cell r="K8522">
            <v>-42743.12</v>
          </cell>
          <cell r="O8522">
            <v>1456747.36</v>
          </cell>
          <cell r="U8522">
            <v>42125</v>
          </cell>
        </row>
        <row r="8523">
          <cell r="C8523">
            <v>4</v>
          </cell>
          <cell r="F8523">
            <v>270551.03000000003</v>
          </cell>
          <cell r="K8523">
            <v>-2513.81</v>
          </cell>
          <cell r="O8523">
            <v>85083.94</v>
          </cell>
          <cell r="U8523">
            <v>42125</v>
          </cell>
        </row>
        <row r="8524">
          <cell r="C8524">
            <v>15</v>
          </cell>
          <cell r="F8524">
            <v>7929.47</v>
          </cell>
          <cell r="K8524">
            <v>-70.48</v>
          </cell>
          <cell r="O8524">
            <v>2411.25</v>
          </cell>
          <cell r="U8524">
            <v>42125</v>
          </cell>
        </row>
        <row r="8525">
          <cell r="C8525">
            <v>16</v>
          </cell>
          <cell r="F8525">
            <v>371821.5</v>
          </cell>
          <cell r="K8525">
            <v>-3306.33</v>
          </cell>
          <cell r="O8525">
            <v>111290.41</v>
          </cell>
          <cell r="U8525">
            <v>42125</v>
          </cell>
        </row>
        <row r="8526">
          <cell r="C8526">
            <v>17</v>
          </cell>
          <cell r="F8526">
            <v>72.540000000000006</v>
          </cell>
          <cell r="K8526">
            <v>-0.32</v>
          </cell>
          <cell r="O8526">
            <v>11.07</v>
          </cell>
          <cell r="U8526">
            <v>42125</v>
          </cell>
        </row>
        <row r="8527">
          <cell r="C8527">
            <v>18</v>
          </cell>
          <cell r="F8527">
            <v>36298.379999999997</v>
          </cell>
          <cell r="K8527">
            <v>-346.74</v>
          </cell>
          <cell r="O8527">
            <v>11616.95</v>
          </cell>
          <cell r="U8527">
            <v>42125</v>
          </cell>
        </row>
        <row r="8528">
          <cell r="C8528">
            <v>62</v>
          </cell>
          <cell r="F8528">
            <v>1087111.78</v>
          </cell>
          <cell r="K8528">
            <v>-11628.98</v>
          </cell>
          <cell r="O8528">
            <v>397631.71</v>
          </cell>
          <cell r="U8528">
            <v>42125</v>
          </cell>
        </row>
        <row r="8529">
          <cell r="C8529">
            <v>64</v>
          </cell>
          <cell r="F8529">
            <v>195115.43</v>
          </cell>
          <cell r="K8529">
            <v>-1858.92</v>
          </cell>
          <cell r="O8529">
            <v>63582.15</v>
          </cell>
          <cell r="U8529">
            <v>42125</v>
          </cell>
        </row>
        <row r="8530">
          <cell r="C8530">
            <v>66</v>
          </cell>
          <cell r="F8530">
            <v>352606.14</v>
          </cell>
          <cell r="K8530">
            <v>-3152.15</v>
          </cell>
          <cell r="O8530">
            <v>107817.52</v>
          </cell>
          <cell r="U8530">
            <v>42125</v>
          </cell>
        </row>
        <row r="8531">
          <cell r="C8531">
            <v>68</v>
          </cell>
          <cell r="F8531">
            <v>11267.31</v>
          </cell>
          <cell r="K8531">
            <v>-139.97</v>
          </cell>
          <cell r="O8531">
            <v>4787.41</v>
          </cell>
          <cell r="U8531">
            <v>42125</v>
          </cell>
        </row>
        <row r="8532">
          <cell r="C8532">
            <v>1</v>
          </cell>
          <cell r="F8532">
            <v>64.819999999999993</v>
          </cell>
          <cell r="K8532">
            <v>-0.19</v>
          </cell>
          <cell r="O8532">
            <v>6.48</v>
          </cell>
          <cell r="U8532">
            <v>42125</v>
          </cell>
        </row>
        <row r="8533">
          <cell r="C8533">
            <v>2</v>
          </cell>
          <cell r="F8533">
            <v>15351.93</v>
          </cell>
          <cell r="K8533">
            <v>-45.29</v>
          </cell>
          <cell r="O8533">
            <v>1736.17</v>
          </cell>
          <cell r="U8533">
            <v>42125</v>
          </cell>
        </row>
        <row r="8534">
          <cell r="C8534">
            <v>4</v>
          </cell>
          <cell r="F8534">
            <v>905.41</v>
          </cell>
          <cell r="K8534">
            <v>-3.4</v>
          </cell>
          <cell r="O8534">
            <v>92.29</v>
          </cell>
          <cell r="U8534">
            <v>42125</v>
          </cell>
        </row>
        <row r="8535">
          <cell r="C8535">
            <v>16</v>
          </cell>
          <cell r="F8535">
            <v>7267.26</v>
          </cell>
          <cell r="K8535">
            <v>-23.03</v>
          </cell>
          <cell r="O8535">
            <v>787.86</v>
          </cell>
          <cell r="U8535">
            <v>42125</v>
          </cell>
        </row>
        <row r="8536">
          <cell r="C8536">
            <v>62</v>
          </cell>
          <cell r="F8536">
            <v>2522.9299999999998</v>
          </cell>
          <cell r="K8536">
            <v>-8.1999999999999993</v>
          </cell>
          <cell r="O8536">
            <v>280.2</v>
          </cell>
          <cell r="U8536">
            <v>42125</v>
          </cell>
        </row>
        <row r="8537">
          <cell r="C8537">
            <v>4</v>
          </cell>
          <cell r="F8537">
            <v>6619.56</v>
          </cell>
          <cell r="K8537">
            <v>-65.97</v>
          </cell>
          <cell r="O8537">
            <v>2256.3000000000002</v>
          </cell>
          <cell r="U8537">
            <v>42125</v>
          </cell>
        </row>
        <row r="8538">
          <cell r="C8538">
            <v>62</v>
          </cell>
          <cell r="F8538">
            <v>3951.36</v>
          </cell>
          <cell r="K8538">
            <v>-39.130000000000003</v>
          </cell>
          <cell r="O8538">
            <v>1338.56</v>
          </cell>
          <cell r="U8538">
            <v>42125</v>
          </cell>
        </row>
        <row r="8539">
          <cell r="C8539">
            <v>66</v>
          </cell>
          <cell r="F8539">
            <v>9412.2099999999991</v>
          </cell>
          <cell r="K8539">
            <v>-100.92</v>
          </cell>
          <cell r="O8539">
            <v>3451.76</v>
          </cell>
          <cell r="U8539">
            <v>42125</v>
          </cell>
        </row>
        <row r="8540">
          <cell r="C8540">
            <v>66</v>
          </cell>
          <cell r="F8540">
            <v>9641.31</v>
          </cell>
          <cell r="K8540">
            <v>-112.6</v>
          </cell>
          <cell r="O8540">
            <v>3851.42</v>
          </cell>
          <cell r="U8540">
            <v>42125</v>
          </cell>
        </row>
        <row r="8541">
          <cell r="C8541">
            <v>2</v>
          </cell>
          <cell r="F8541">
            <v>134067.73000000001</v>
          </cell>
          <cell r="K8541">
            <v>-1365.62</v>
          </cell>
          <cell r="O8541">
            <v>46665.17</v>
          </cell>
          <cell r="U8541">
            <v>42125</v>
          </cell>
        </row>
        <row r="8542">
          <cell r="C8542">
            <v>4</v>
          </cell>
          <cell r="F8542">
            <v>6089.58</v>
          </cell>
          <cell r="K8542">
            <v>-54.65</v>
          </cell>
          <cell r="O8542">
            <v>1869.53</v>
          </cell>
          <cell r="U8542">
            <v>42125</v>
          </cell>
        </row>
        <row r="8543">
          <cell r="C8543">
            <v>16</v>
          </cell>
          <cell r="F8543">
            <v>1521.98</v>
          </cell>
          <cell r="K8543">
            <v>-10.54</v>
          </cell>
          <cell r="O8543">
            <v>360.35</v>
          </cell>
          <cell r="U8543">
            <v>42125</v>
          </cell>
        </row>
        <row r="8544">
          <cell r="C8544">
            <v>17</v>
          </cell>
          <cell r="F8544">
            <v>1535.79</v>
          </cell>
          <cell r="K8544">
            <v>-7.97</v>
          </cell>
          <cell r="O8544">
            <v>272.45999999999998</v>
          </cell>
          <cell r="U8544">
            <v>42125</v>
          </cell>
        </row>
        <row r="8545">
          <cell r="C8545">
            <v>62</v>
          </cell>
          <cell r="F8545">
            <v>39297.65</v>
          </cell>
          <cell r="K8545">
            <v>-354.78</v>
          </cell>
          <cell r="O8545">
            <v>12135.05</v>
          </cell>
          <cell r="U8545">
            <v>42125</v>
          </cell>
        </row>
        <row r="8546">
          <cell r="C8546">
            <v>64</v>
          </cell>
          <cell r="F8546">
            <v>20920.54</v>
          </cell>
          <cell r="K8546">
            <v>-249.35</v>
          </cell>
          <cell r="O8546">
            <v>8528.6299999999992</v>
          </cell>
          <cell r="U8546">
            <v>42125</v>
          </cell>
        </row>
        <row r="8547">
          <cell r="C8547">
            <v>66</v>
          </cell>
          <cell r="F8547">
            <v>6102.7</v>
          </cell>
          <cell r="K8547">
            <v>-51.96</v>
          </cell>
          <cell r="O8547">
            <v>1777.11</v>
          </cell>
          <cell r="U8547">
            <v>42125</v>
          </cell>
        </row>
        <row r="8548">
          <cell r="C8548">
            <v>2</v>
          </cell>
          <cell r="F8548">
            <v>20</v>
          </cell>
          <cell r="K8548">
            <v>0</v>
          </cell>
          <cell r="O8548">
            <v>0</v>
          </cell>
          <cell r="U8548">
            <v>42125</v>
          </cell>
        </row>
        <row r="8549">
          <cell r="C8549">
            <v>2</v>
          </cell>
          <cell r="F8549">
            <v>67801.55</v>
          </cell>
          <cell r="K8549">
            <v>-498.23</v>
          </cell>
          <cell r="O8549">
            <v>17050.8</v>
          </cell>
          <cell r="U8549">
            <v>42125</v>
          </cell>
        </row>
        <row r="8550">
          <cell r="C8550">
            <v>62</v>
          </cell>
          <cell r="F8550">
            <v>5047.84</v>
          </cell>
          <cell r="K8550">
            <v>-41.29</v>
          </cell>
          <cell r="O8550">
            <v>1412.36</v>
          </cell>
          <cell r="U8550">
            <v>42125</v>
          </cell>
        </row>
        <row r="8551">
          <cell r="C8551">
            <v>2</v>
          </cell>
          <cell r="F8551">
            <v>389.19</v>
          </cell>
          <cell r="K8551">
            <v>-1.22</v>
          </cell>
          <cell r="O8551">
            <v>41.75</v>
          </cell>
          <cell r="U8551">
            <v>42125</v>
          </cell>
        </row>
        <row r="8552">
          <cell r="C8552">
            <v>2</v>
          </cell>
          <cell r="F8552">
            <v>47165.36</v>
          </cell>
          <cell r="K8552">
            <v>-360.18</v>
          </cell>
          <cell r="O8552">
            <v>12315.74</v>
          </cell>
          <cell r="U8552">
            <v>42125</v>
          </cell>
        </row>
        <row r="8553">
          <cell r="C8553">
            <v>2</v>
          </cell>
          <cell r="F8553">
            <v>9085.43</v>
          </cell>
          <cell r="K8553">
            <v>-47.01</v>
          </cell>
          <cell r="O8553">
            <v>1608.36</v>
          </cell>
          <cell r="U8553">
            <v>42125</v>
          </cell>
        </row>
        <row r="8554">
          <cell r="C8554">
            <v>62</v>
          </cell>
          <cell r="F8554">
            <v>1865.93</v>
          </cell>
          <cell r="K8554">
            <v>0</v>
          </cell>
          <cell r="O8554">
            <v>984.22</v>
          </cell>
          <cell r="U8554">
            <v>42125</v>
          </cell>
        </row>
        <row r="8555">
          <cell r="C8555">
            <v>64</v>
          </cell>
          <cell r="F8555">
            <v>-957.51</v>
          </cell>
          <cell r="K8555">
            <v>0</v>
          </cell>
          <cell r="O8555">
            <v>-1052.52</v>
          </cell>
          <cell r="U8555">
            <v>42125</v>
          </cell>
        </row>
        <row r="8556">
          <cell r="C8556">
            <v>62</v>
          </cell>
          <cell r="F8556">
            <v>647440.01</v>
          </cell>
          <cell r="K8556">
            <v>-13296.14</v>
          </cell>
          <cell r="O8556">
            <v>454784.72</v>
          </cell>
          <cell r="U8556">
            <v>42125</v>
          </cell>
        </row>
        <row r="8557">
          <cell r="C8557">
            <v>64</v>
          </cell>
          <cell r="F8557">
            <v>676750.93</v>
          </cell>
          <cell r="K8557">
            <v>-13898.18</v>
          </cell>
          <cell r="O8557">
            <v>475376.65</v>
          </cell>
          <cell r="U8557">
            <v>42125</v>
          </cell>
        </row>
        <row r="8558">
          <cell r="C8558">
            <v>66</v>
          </cell>
          <cell r="F8558">
            <v>39902.03</v>
          </cell>
          <cell r="K8558">
            <v>-819.87</v>
          </cell>
          <cell r="O8558">
            <v>28043.4</v>
          </cell>
          <cell r="U8558">
            <v>42125</v>
          </cell>
        </row>
        <row r="8559">
          <cell r="C8559">
            <v>64</v>
          </cell>
          <cell r="F8559">
            <v>75725.14</v>
          </cell>
          <cell r="K8559">
            <v>-866.16</v>
          </cell>
          <cell r="O8559">
            <v>29626.34</v>
          </cell>
          <cell r="U8559">
            <v>42125</v>
          </cell>
        </row>
        <row r="8560">
          <cell r="C8560">
            <v>2</v>
          </cell>
          <cell r="F8560">
            <v>21711.88</v>
          </cell>
          <cell r="K8560">
            <v>-223.17</v>
          </cell>
          <cell r="O8560">
            <v>0</v>
          </cell>
          <cell r="U8560">
            <v>42125</v>
          </cell>
        </row>
        <row r="8561">
          <cell r="C8561">
            <v>62</v>
          </cell>
          <cell r="F8561">
            <v>988950.92</v>
          </cell>
          <cell r="K8561">
            <v>-5632.59</v>
          </cell>
          <cell r="O8561">
            <v>192657.05</v>
          </cell>
          <cell r="U8561">
            <v>42125</v>
          </cell>
        </row>
        <row r="8562">
          <cell r="C8562">
            <v>64</v>
          </cell>
          <cell r="F8562">
            <v>1094471.04</v>
          </cell>
          <cell r="K8562">
            <v>-6179.63</v>
          </cell>
          <cell r="O8562">
            <v>211320.3</v>
          </cell>
          <cell r="U8562">
            <v>42125</v>
          </cell>
        </row>
        <row r="8563">
          <cell r="C8563">
            <v>66</v>
          </cell>
          <cell r="F8563">
            <v>111258.36</v>
          </cell>
          <cell r="K8563">
            <v>-523.82000000000005</v>
          </cell>
          <cell r="O8563">
            <v>17916.830000000002</v>
          </cell>
          <cell r="U8563">
            <v>42125</v>
          </cell>
        </row>
        <row r="8564">
          <cell r="C8564">
            <v>62</v>
          </cell>
          <cell r="F8564">
            <v>6617.53</v>
          </cell>
          <cell r="K8564">
            <v>-136.18</v>
          </cell>
          <cell r="O8564">
            <v>4728.88</v>
          </cell>
          <cell r="U8564">
            <v>42125</v>
          </cell>
        </row>
        <row r="8565">
          <cell r="C8565">
            <v>64</v>
          </cell>
          <cell r="F8565">
            <v>59629.34</v>
          </cell>
          <cell r="K8565">
            <v>-1200.6099999999999</v>
          </cell>
          <cell r="O8565">
            <v>41691.33</v>
          </cell>
          <cell r="U8565">
            <v>42125</v>
          </cell>
        </row>
        <row r="8566">
          <cell r="C8566">
            <v>66</v>
          </cell>
          <cell r="F8566">
            <v>4601.7</v>
          </cell>
          <cell r="K8566">
            <v>-94.7</v>
          </cell>
          <cell r="O8566">
            <v>3288.37</v>
          </cell>
          <cell r="U8566">
            <v>42125</v>
          </cell>
        </row>
        <row r="8567">
          <cell r="C8567">
            <v>62</v>
          </cell>
          <cell r="F8567">
            <v>10374.290000000001</v>
          </cell>
          <cell r="K8567">
            <v>-53.62</v>
          </cell>
          <cell r="O8567">
            <v>1861.87</v>
          </cell>
          <cell r="U8567">
            <v>42125</v>
          </cell>
        </row>
        <row r="8568">
          <cell r="C8568">
            <v>64</v>
          </cell>
          <cell r="F8568">
            <v>62344.18</v>
          </cell>
          <cell r="K8568">
            <v>-348.36</v>
          </cell>
          <cell r="O8568">
            <v>12096.55</v>
          </cell>
          <cell r="U8568">
            <v>42125</v>
          </cell>
        </row>
        <row r="8569">
          <cell r="C8569">
            <v>66</v>
          </cell>
          <cell r="F8569">
            <v>11278.26</v>
          </cell>
          <cell r="K8569">
            <v>-54.13</v>
          </cell>
          <cell r="O8569">
            <v>1879.77</v>
          </cell>
          <cell r="U8569">
            <v>42125</v>
          </cell>
        </row>
        <row r="8570">
          <cell r="C8570">
            <v>66</v>
          </cell>
          <cell r="F8570">
            <v>9316.42</v>
          </cell>
          <cell r="K8570">
            <v>-191.72</v>
          </cell>
          <cell r="O8570">
            <v>6657.48</v>
          </cell>
          <cell r="U8570">
            <v>42125</v>
          </cell>
        </row>
        <row r="8571">
          <cell r="C8571">
            <v>66</v>
          </cell>
          <cell r="F8571">
            <v>10989.27</v>
          </cell>
          <cell r="K8571">
            <v>-62.06</v>
          </cell>
          <cell r="O8571">
            <v>2154.9</v>
          </cell>
          <cell r="U8571">
            <v>42125</v>
          </cell>
        </row>
        <row r="8572">
          <cell r="C8572">
            <v>64</v>
          </cell>
          <cell r="F8572">
            <v>19134.46</v>
          </cell>
          <cell r="K8572">
            <v>-393.76</v>
          </cell>
          <cell r="O8572">
            <v>13468.31</v>
          </cell>
          <cell r="U8572">
            <v>42125</v>
          </cell>
        </row>
        <row r="8573">
          <cell r="C8573">
            <v>66</v>
          </cell>
          <cell r="F8573">
            <v>4173.6499999999996</v>
          </cell>
          <cell r="K8573">
            <v>-85.89</v>
          </cell>
          <cell r="O8573">
            <v>2937.74</v>
          </cell>
          <cell r="U8573">
            <v>42125</v>
          </cell>
        </row>
        <row r="8574">
          <cell r="C8574">
            <v>64</v>
          </cell>
          <cell r="F8574">
            <v>44125.25</v>
          </cell>
          <cell r="K8574">
            <v>-226.85</v>
          </cell>
          <cell r="O8574">
            <v>7759.12</v>
          </cell>
          <cell r="U8574">
            <v>42125</v>
          </cell>
        </row>
        <row r="8575">
          <cell r="C8575">
            <v>66</v>
          </cell>
          <cell r="F8575">
            <v>10234.620000000001</v>
          </cell>
          <cell r="K8575">
            <v>-47.42</v>
          </cell>
          <cell r="O8575">
            <v>1621.84</v>
          </cell>
          <cell r="U8575">
            <v>42125</v>
          </cell>
        </row>
        <row r="8576">
          <cell r="C8576">
            <v>62</v>
          </cell>
          <cell r="F8576">
            <v>454714.39</v>
          </cell>
          <cell r="K8576">
            <v>-9339.33</v>
          </cell>
          <cell r="O8576">
            <v>324308.74</v>
          </cell>
          <cell r="U8576">
            <v>42125</v>
          </cell>
        </row>
        <row r="8577">
          <cell r="C8577">
            <v>64</v>
          </cell>
          <cell r="F8577">
            <v>410720.12</v>
          </cell>
          <cell r="K8577">
            <v>-8433.44</v>
          </cell>
          <cell r="O8577">
            <v>292852.23</v>
          </cell>
          <cell r="U8577">
            <v>42125</v>
          </cell>
        </row>
        <row r="8578">
          <cell r="C8578">
            <v>66</v>
          </cell>
          <cell r="F8578">
            <v>170004.51</v>
          </cell>
          <cell r="K8578">
            <v>-3414.76</v>
          </cell>
          <cell r="O8578">
            <v>118577.7</v>
          </cell>
          <cell r="U8578">
            <v>42125</v>
          </cell>
        </row>
        <row r="8579">
          <cell r="C8579">
            <v>67</v>
          </cell>
          <cell r="F8579">
            <v>2851.08</v>
          </cell>
          <cell r="K8579">
            <v>-46.24</v>
          </cell>
          <cell r="O8579">
            <v>1605.61</v>
          </cell>
          <cell r="U8579">
            <v>42125</v>
          </cell>
        </row>
        <row r="8580">
          <cell r="C8580">
            <v>68</v>
          </cell>
          <cell r="F8580">
            <v>20856.490000000002</v>
          </cell>
          <cell r="K8580">
            <v>-429.2</v>
          </cell>
          <cell r="O8580">
            <v>14903.96</v>
          </cell>
          <cell r="U8580">
            <v>42125</v>
          </cell>
        </row>
        <row r="8581">
          <cell r="C8581">
            <v>62</v>
          </cell>
          <cell r="F8581">
            <v>600006.73</v>
          </cell>
          <cell r="K8581">
            <v>-3689.11</v>
          </cell>
          <cell r="O8581">
            <v>128104.37</v>
          </cell>
          <cell r="U8581">
            <v>42125</v>
          </cell>
        </row>
        <row r="8582">
          <cell r="C8582">
            <v>64</v>
          </cell>
          <cell r="F8582">
            <v>568788.55000000005</v>
          </cell>
          <cell r="K8582">
            <v>-3503.83</v>
          </cell>
          <cell r="O8582">
            <v>121670.77</v>
          </cell>
          <cell r="U8582">
            <v>42125</v>
          </cell>
        </row>
        <row r="8583">
          <cell r="C8583">
            <v>66</v>
          </cell>
          <cell r="F8583">
            <v>215147.43</v>
          </cell>
          <cell r="K8583">
            <v>-1184.8</v>
          </cell>
          <cell r="O8583">
            <v>41142.51</v>
          </cell>
          <cell r="U8583">
            <v>42125</v>
          </cell>
        </row>
        <row r="8584">
          <cell r="C8584">
            <v>67</v>
          </cell>
          <cell r="F8584">
            <v>426.99</v>
          </cell>
          <cell r="K8584">
            <v>-0.73</v>
          </cell>
          <cell r="O8584">
            <v>25.38</v>
          </cell>
          <cell r="U8584">
            <v>42125</v>
          </cell>
        </row>
        <row r="8585">
          <cell r="C8585">
            <v>68</v>
          </cell>
          <cell r="F8585">
            <v>29999.41</v>
          </cell>
          <cell r="K8585">
            <v>-186.66</v>
          </cell>
          <cell r="O8585">
            <v>6481.89</v>
          </cell>
          <cell r="U8585">
            <v>42125</v>
          </cell>
        </row>
        <row r="8586">
          <cell r="C8586">
            <v>64</v>
          </cell>
          <cell r="F8586">
            <v>14028.76</v>
          </cell>
          <cell r="K8586">
            <v>0</v>
          </cell>
          <cell r="O8586">
            <v>7952.37</v>
          </cell>
          <cell r="U8586">
            <v>42125</v>
          </cell>
        </row>
        <row r="8587">
          <cell r="C8587">
            <v>2</v>
          </cell>
          <cell r="F8587">
            <v>20683.13</v>
          </cell>
          <cell r="K8587">
            <v>-238.03</v>
          </cell>
          <cell r="O8587">
            <v>8148.51</v>
          </cell>
          <cell r="U8587">
            <v>42125</v>
          </cell>
        </row>
        <row r="8588">
          <cell r="C8588">
            <v>4</v>
          </cell>
          <cell r="F8588">
            <v>474.98</v>
          </cell>
          <cell r="K8588">
            <v>-5.52</v>
          </cell>
          <cell r="O8588">
            <v>188.97</v>
          </cell>
          <cell r="U8588">
            <v>42125</v>
          </cell>
        </row>
        <row r="8589">
          <cell r="C8589">
            <v>16</v>
          </cell>
          <cell r="F8589">
            <v>25573.11</v>
          </cell>
          <cell r="K8589">
            <v>-304.52</v>
          </cell>
          <cell r="O8589">
            <v>10416.33</v>
          </cell>
          <cell r="U8589">
            <v>42125</v>
          </cell>
        </row>
        <row r="8590">
          <cell r="C8590">
            <v>66</v>
          </cell>
          <cell r="F8590">
            <v>57564.02</v>
          </cell>
          <cell r="K8590">
            <v>-700.32</v>
          </cell>
          <cell r="O8590">
            <v>23561.68</v>
          </cell>
          <cell r="U8590">
            <v>42125</v>
          </cell>
        </row>
        <row r="8591">
          <cell r="C8591">
            <v>4</v>
          </cell>
          <cell r="F8591">
            <v>8.84</v>
          </cell>
          <cell r="K8591">
            <v>-7.0000000000000007E-2</v>
          </cell>
          <cell r="O8591">
            <v>2.4700000000000002</v>
          </cell>
          <cell r="U8591">
            <v>42125</v>
          </cell>
        </row>
        <row r="8592">
          <cell r="C8592">
            <v>16</v>
          </cell>
          <cell r="F8592">
            <v>101.21</v>
          </cell>
          <cell r="K8592">
            <v>-0.74</v>
          </cell>
          <cell r="O8592">
            <v>25.5</v>
          </cell>
          <cell r="U8592">
            <v>42125</v>
          </cell>
        </row>
        <row r="8593">
          <cell r="C8593">
            <v>1</v>
          </cell>
          <cell r="F8593">
            <v>75.12</v>
          </cell>
          <cell r="K8593">
            <v>-0.7</v>
          </cell>
          <cell r="O8593">
            <v>23.97</v>
          </cell>
          <cell r="U8593">
            <v>42125</v>
          </cell>
        </row>
        <row r="8594">
          <cell r="C8594">
            <v>2</v>
          </cell>
          <cell r="F8594">
            <v>43427.46</v>
          </cell>
          <cell r="K8594">
            <v>-404.98</v>
          </cell>
          <cell r="O8594">
            <v>13854.53</v>
          </cell>
          <cell r="U8594">
            <v>42125</v>
          </cell>
        </row>
        <row r="8595">
          <cell r="C8595">
            <v>15</v>
          </cell>
          <cell r="F8595">
            <v>3</v>
          </cell>
          <cell r="K8595">
            <v>0</v>
          </cell>
          <cell r="O8595">
            <v>0</v>
          </cell>
          <cell r="U8595">
            <v>42125</v>
          </cell>
        </row>
        <row r="8596">
          <cell r="C8596">
            <v>16</v>
          </cell>
          <cell r="F8596">
            <v>1377.24</v>
          </cell>
          <cell r="K8596">
            <v>-11.86</v>
          </cell>
          <cell r="O8596">
            <v>407</v>
          </cell>
          <cell r="U8596">
            <v>42125</v>
          </cell>
        </row>
        <row r="8597">
          <cell r="C8597">
            <v>2</v>
          </cell>
          <cell r="F8597">
            <v>83.99</v>
          </cell>
          <cell r="K8597">
            <v>0</v>
          </cell>
          <cell r="O8597">
            <v>0</v>
          </cell>
          <cell r="U8597">
            <v>42125</v>
          </cell>
        </row>
        <row r="8598">
          <cell r="C8598">
            <v>62</v>
          </cell>
          <cell r="F8598">
            <v>1832.58</v>
          </cell>
          <cell r="K8598">
            <v>0</v>
          </cell>
          <cell r="O8598">
            <v>0</v>
          </cell>
          <cell r="U8598">
            <v>42125</v>
          </cell>
        </row>
        <row r="8599">
          <cell r="C8599">
            <v>64</v>
          </cell>
          <cell r="F8599">
            <v>247.19</v>
          </cell>
          <cell r="K8599">
            <v>0</v>
          </cell>
          <cell r="O8599">
            <v>0</v>
          </cell>
          <cell r="U8599">
            <v>42125</v>
          </cell>
        </row>
        <row r="8600">
          <cell r="C8600">
            <v>66</v>
          </cell>
          <cell r="F8600">
            <v>87.12</v>
          </cell>
          <cell r="K8600">
            <v>0</v>
          </cell>
          <cell r="O8600">
            <v>0</v>
          </cell>
          <cell r="U8600">
            <v>42125</v>
          </cell>
        </row>
        <row r="8601">
          <cell r="C8601">
            <v>2</v>
          </cell>
          <cell r="F8601">
            <v>13</v>
          </cell>
          <cell r="K8601">
            <v>0</v>
          </cell>
          <cell r="O8601">
            <v>0</v>
          </cell>
          <cell r="U8601">
            <v>42125</v>
          </cell>
        </row>
        <row r="8602">
          <cell r="C8602">
            <v>62</v>
          </cell>
          <cell r="F8602">
            <v>78</v>
          </cell>
          <cell r="K8602">
            <v>0</v>
          </cell>
          <cell r="O8602">
            <v>0</v>
          </cell>
          <cell r="U8602">
            <v>42125</v>
          </cell>
        </row>
        <row r="8603">
          <cell r="C8603">
            <v>62</v>
          </cell>
          <cell r="F8603">
            <v>12985.88</v>
          </cell>
          <cell r="K8603">
            <v>0</v>
          </cell>
          <cell r="O8603">
            <v>0</v>
          </cell>
          <cell r="U8603">
            <v>42125</v>
          </cell>
        </row>
        <row r="8604">
          <cell r="C8604">
            <v>64</v>
          </cell>
          <cell r="F8604">
            <v>3250</v>
          </cell>
          <cell r="K8604">
            <v>0</v>
          </cell>
          <cell r="O8604">
            <v>0</v>
          </cell>
          <cell r="U8604">
            <v>42125</v>
          </cell>
        </row>
        <row r="8605">
          <cell r="C8605">
            <v>66</v>
          </cell>
          <cell r="F8605">
            <v>13806</v>
          </cell>
          <cell r="K8605">
            <v>0</v>
          </cell>
          <cell r="O8605">
            <v>0</v>
          </cell>
          <cell r="U8605">
            <v>42125</v>
          </cell>
        </row>
        <row r="8606">
          <cell r="C8606">
            <v>1</v>
          </cell>
          <cell r="F8606">
            <v>20.46</v>
          </cell>
          <cell r="K8606">
            <v>-0.13</v>
          </cell>
          <cell r="O8606">
            <v>4.4800000000000004</v>
          </cell>
          <cell r="U8606">
            <v>42125</v>
          </cell>
        </row>
        <row r="8607">
          <cell r="C8607">
            <v>2</v>
          </cell>
          <cell r="F8607">
            <v>245.52</v>
          </cell>
          <cell r="K8607">
            <v>-1.56</v>
          </cell>
          <cell r="O8607">
            <v>53.76</v>
          </cell>
          <cell r="U8607">
            <v>42125</v>
          </cell>
        </row>
        <row r="8608">
          <cell r="C8608">
            <v>16</v>
          </cell>
          <cell r="F8608">
            <v>450.12</v>
          </cell>
          <cell r="K8608">
            <v>-2.86</v>
          </cell>
          <cell r="O8608">
            <v>98.56</v>
          </cell>
          <cell r="U8608">
            <v>42125</v>
          </cell>
        </row>
        <row r="8609">
          <cell r="C8609">
            <v>0</v>
          </cell>
          <cell r="F8609">
            <v>1344.32</v>
          </cell>
          <cell r="K8609">
            <v>-5.0199999999999996</v>
          </cell>
          <cell r="O8609">
            <v>183.78</v>
          </cell>
          <cell r="U8609">
            <v>42125</v>
          </cell>
        </row>
        <row r="8610">
          <cell r="C8610">
            <v>1</v>
          </cell>
          <cell r="F8610">
            <v>117.83</v>
          </cell>
          <cell r="K8610">
            <v>-0.39</v>
          </cell>
          <cell r="O8610">
            <v>14.3</v>
          </cell>
          <cell r="U8610">
            <v>42125</v>
          </cell>
        </row>
        <row r="8611">
          <cell r="C8611">
            <v>2</v>
          </cell>
          <cell r="F8611">
            <v>274.77</v>
          </cell>
          <cell r="K8611">
            <v>-1</v>
          </cell>
          <cell r="O8611">
            <v>35.200000000000003</v>
          </cell>
          <cell r="U8611">
            <v>42125</v>
          </cell>
        </row>
        <row r="8612">
          <cell r="C8612">
            <v>4</v>
          </cell>
          <cell r="F8612">
            <v>7.96</v>
          </cell>
          <cell r="K8612">
            <v>-0.03</v>
          </cell>
          <cell r="O8612">
            <v>1.1000000000000001</v>
          </cell>
          <cell r="U8612">
            <v>42125</v>
          </cell>
        </row>
        <row r="8613">
          <cell r="C8613">
            <v>16</v>
          </cell>
          <cell r="F8613">
            <v>18.79</v>
          </cell>
          <cell r="K8613">
            <v>-0.06</v>
          </cell>
          <cell r="O8613">
            <v>2.2000000000000002</v>
          </cell>
          <cell r="U8613">
            <v>42125</v>
          </cell>
        </row>
        <row r="8614">
          <cell r="C8614">
            <v>0</v>
          </cell>
          <cell r="F8614">
            <v>11.01</v>
          </cell>
          <cell r="K8614">
            <v>-0.03</v>
          </cell>
          <cell r="O8614">
            <v>1.07</v>
          </cell>
          <cell r="U8614">
            <v>42125</v>
          </cell>
        </row>
        <row r="8615">
          <cell r="C8615">
            <v>1</v>
          </cell>
          <cell r="F8615">
            <v>1033.1400000000001</v>
          </cell>
          <cell r="K8615">
            <v>-3.27</v>
          </cell>
          <cell r="O8615">
            <v>115.11</v>
          </cell>
          <cell r="U8615">
            <v>42125</v>
          </cell>
        </row>
        <row r="8616">
          <cell r="C8616">
            <v>2</v>
          </cell>
          <cell r="F8616">
            <v>561.73</v>
          </cell>
          <cell r="K8616">
            <v>-2.2200000000000002</v>
          </cell>
          <cell r="O8616">
            <v>73.39</v>
          </cell>
          <cell r="U8616">
            <v>42125</v>
          </cell>
        </row>
        <row r="8617">
          <cell r="C8617">
            <v>15</v>
          </cell>
          <cell r="F8617">
            <v>89.16</v>
          </cell>
          <cell r="K8617">
            <v>-0.63</v>
          </cell>
          <cell r="O8617">
            <v>21.59</v>
          </cell>
          <cell r="U8617">
            <v>42125</v>
          </cell>
        </row>
        <row r="8618">
          <cell r="C8618">
            <v>15</v>
          </cell>
          <cell r="F8618">
            <v>679.33</v>
          </cell>
          <cell r="K8618">
            <v>-2.52</v>
          </cell>
          <cell r="O8618">
            <v>86.19</v>
          </cell>
          <cell r="U8618">
            <v>42125</v>
          </cell>
        </row>
        <row r="8619">
          <cell r="C8619">
            <v>15</v>
          </cell>
          <cell r="F8619">
            <v>4630.46</v>
          </cell>
          <cell r="K8619">
            <v>-23.72</v>
          </cell>
          <cell r="O8619">
            <v>811.81</v>
          </cell>
          <cell r="U8619">
            <v>42125</v>
          </cell>
        </row>
        <row r="8620">
          <cell r="C8620">
            <v>15</v>
          </cell>
          <cell r="F8620">
            <v>35.950000000000003</v>
          </cell>
          <cell r="K8620">
            <v>-0.26</v>
          </cell>
          <cell r="O8620">
            <v>9.01</v>
          </cell>
          <cell r="U8620">
            <v>42125</v>
          </cell>
        </row>
        <row r="8621">
          <cell r="C8621">
            <v>0</v>
          </cell>
          <cell r="F8621">
            <v>482.33</v>
          </cell>
          <cell r="K8621">
            <v>-3.51</v>
          </cell>
          <cell r="O8621">
            <v>120.57</v>
          </cell>
          <cell r="U8621">
            <v>42125</v>
          </cell>
        </row>
        <row r="8622">
          <cell r="C8622">
            <v>1</v>
          </cell>
          <cell r="F8622">
            <v>479.96</v>
          </cell>
          <cell r="K8622">
            <v>-3.56</v>
          </cell>
          <cell r="O8622">
            <v>123.62</v>
          </cell>
          <cell r="U8622">
            <v>42125</v>
          </cell>
        </row>
        <row r="8623">
          <cell r="C8623">
            <v>2</v>
          </cell>
          <cell r="F8623">
            <v>12771.37</v>
          </cell>
          <cell r="K8623">
            <v>-99.2</v>
          </cell>
          <cell r="O8623">
            <v>3434.52</v>
          </cell>
          <cell r="U8623">
            <v>42125</v>
          </cell>
        </row>
        <row r="8624">
          <cell r="C8624">
            <v>4</v>
          </cell>
          <cell r="F8624">
            <v>764.22</v>
          </cell>
          <cell r="K8624">
            <v>-6.12</v>
          </cell>
          <cell r="O8624">
            <v>214.2</v>
          </cell>
          <cell r="U8624">
            <v>42125</v>
          </cell>
        </row>
        <row r="8625">
          <cell r="C8625">
            <v>15</v>
          </cell>
          <cell r="F8625">
            <v>12.73</v>
          </cell>
          <cell r="K8625">
            <v>-7.0000000000000007E-2</v>
          </cell>
          <cell r="O8625">
            <v>2.33</v>
          </cell>
          <cell r="U8625">
            <v>42125</v>
          </cell>
        </row>
        <row r="8626">
          <cell r="C8626">
            <v>16</v>
          </cell>
          <cell r="F8626">
            <v>3378.12</v>
          </cell>
          <cell r="K8626">
            <v>-26.22</v>
          </cell>
          <cell r="O8626">
            <v>913.24</v>
          </cell>
          <cell r="U8626">
            <v>42125</v>
          </cell>
        </row>
        <row r="8627">
          <cell r="C8627">
            <v>17</v>
          </cell>
          <cell r="F8627">
            <v>41.49</v>
          </cell>
          <cell r="K8627">
            <v>-0.27</v>
          </cell>
          <cell r="O8627">
            <v>9.2200000000000006</v>
          </cell>
          <cell r="U8627">
            <v>42125</v>
          </cell>
        </row>
        <row r="8628">
          <cell r="C8628">
            <v>18</v>
          </cell>
          <cell r="F8628">
            <v>99.01</v>
          </cell>
          <cell r="K8628">
            <v>-0.67</v>
          </cell>
          <cell r="O8628">
            <v>23</v>
          </cell>
          <cell r="U8628">
            <v>42125</v>
          </cell>
        </row>
        <row r="8629">
          <cell r="C8629">
            <v>2</v>
          </cell>
          <cell r="F8629">
            <v>-19.14</v>
          </cell>
          <cell r="K8629">
            <v>0.15</v>
          </cell>
          <cell r="O8629">
            <v>-4.8099999999999996</v>
          </cell>
          <cell r="U8629">
            <v>42125</v>
          </cell>
        </row>
        <row r="8630">
          <cell r="C8630">
            <v>0</v>
          </cell>
          <cell r="F8630">
            <v>9051.68</v>
          </cell>
          <cell r="K8630">
            <v>-45.21</v>
          </cell>
          <cell r="O8630">
            <v>1565.03</v>
          </cell>
          <cell r="U8630">
            <v>42125</v>
          </cell>
        </row>
        <row r="8631">
          <cell r="C8631">
            <v>1</v>
          </cell>
          <cell r="F8631">
            <v>4313.91</v>
          </cell>
          <cell r="K8631">
            <v>-18.55</v>
          </cell>
          <cell r="O8631">
            <v>637.45000000000005</v>
          </cell>
          <cell r="U8631">
            <v>42125</v>
          </cell>
        </row>
        <row r="8632">
          <cell r="C8632">
            <v>2</v>
          </cell>
          <cell r="F8632">
            <v>11168.13</v>
          </cell>
          <cell r="K8632">
            <v>-69.650000000000006</v>
          </cell>
          <cell r="O8632">
            <v>2360.13</v>
          </cell>
          <cell r="U8632">
            <v>42125</v>
          </cell>
        </row>
        <row r="8633">
          <cell r="C8633">
            <v>4</v>
          </cell>
          <cell r="F8633">
            <v>1106.58</v>
          </cell>
          <cell r="K8633">
            <v>-7.73</v>
          </cell>
          <cell r="O8633">
            <v>260.56</v>
          </cell>
          <cell r="U8633">
            <v>42125</v>
          </cell>
        </row>
        <row r="8634">
          <cell r="C8634">
            <v>15</v>
          </cell>
          <cell r="F8634">
            <v>63.78</v>
          </cell>
          <cell r="K8634">
            <v>-0.09</v>
          </cell>
          <cell r="O8634">
            <v>3.39</v>
          </cell>
          <cell r="U8634">
            <v>42125</v>
          </cell>
        </row>
        <row r="8635">
          <cell r="C8635">
            <v>16</v>
          </cell>
          <cell r="F8635">
            <v>1979.59</v>
          </cell>
          <cell r="K8635">
            <v>-10.31</v>
          </cell>
          <cell r="O8635">
            <v>353.13</v>
          </cell>
          <cell r="U8635">
            <v>42125</v>
          </cell>
        </row>
        <row r="8636">
          <cell r="C8636">
            <v>17</v>
          </cell>
          <cell r="F8636">
            <v>15.68</v>
          </cell>
          <cell r="K8636">
            <v>-0.06</v>
          </cell>
          <cell r="O8636">
            <v>2.2599999999999998</v>
          </cell>
          <cell r="U8636">
            <v>42125</v>
          </cell>
        </row>
        <row r="8637">
          <cell r="C8637">
            <v>18</v>
          </cell>
          <cell r="F8637">
            <v>21.29</v>
          </cell>
          <cell r="K8637">
            <v>-0.11</v>
          </cell>
          <cell r="O8637">
            <v>3.9</v>
          </cell>
          <cell r="U8637">
            <v>42125</v>
          </cell>
        </row>
        <row r="8638">
          <cell r="C8638">
            <v>1</v>
          </cell>
          <cell r="F8638">
            <v>109.36</v>
          </cell>
          <cell r="K8638">
            <v>-0.48</v>
          </cell>
          <cell r="O8638">
            <v>15.6</v>
          </cell>
          <cell r="U8638">
            <v>42125</v>
          </cell>
        </row>
        <row r="8639">
          <cell r="C8639">
            <v>2</v>
          </cell>
          <cell r="F8639">
            <v>251.69</v>
          </cell>
          <cell r="K8639">
            <v>-1.02</v>
          </cell>
          <cell r="O8639">
            <v>33.450000000000003</v>
          </cell>
          <cell r="U8639">
            <v>42125</v>
          </cell>
        </row>
        <row r="8640">
          <cell r="C8640">
            <v>0</v>
          </cell>
          <cell r="F8640">
            <v>-265753.65999999997</v>
          </cell>
          <cell r="K8640">
            <v>1492.95</v>
          </cell>
          <cell r="O8640">
            <v>-77963.740000000005</v>
          </cell>
          <cell r="U8640">
            <v>42125</v>
          </cell>
        </row>
        <row r="8641">
          <cell r="C8641">
            <v>1</v>
          </cell>
          <cell r="F8641">
            <v>-800.81</v>
          </cell>
          <cell r="K8641">
            <v>11.06</v>
          </cell>
          <cell r="O8641">
            <v>-241.8</v>
          </cell>
          <cell r="U8641">
            <v>42125</v>
          </cell>
        </row>
        <row r="8642">
          <cell r="C8642">
            <v>60</v>
          </cell>
          <cell r="F8642">
            <v>-11.33</v>
          </cell>
          <cell r="K8642">
            <v>0</v>
          </cell>
          <cell r="O8642">
            <v>-3.76</v>
          </cell>
          <cell r="U8642">
            <v>42125</v>
          </cell>
        </row>
        <row r="8643">
          <cell r="C8643">
            <v>70</v>
          </cell>
          <cell r="F8643">
            <v>-330</v>
          </cell>
          <cell r="K8643">
            <v>0</v>
          </cell>
          <cell r="O8643">
            <v>0</v>
          </cell>
          <cell r="U8643">
            <v>42125</v>
          </cell>
        </row>
        <row r="8644">
          <cell r="C8644">
            <v>0</v>
          </cell>
          <cell r="F8644">
            <v>8906.5499999999993</v>
          </cell>
          <cell r="K8644">
            <v>0</v>
          </cell>
          <cell r="O8644">
            <v>2575.61</v>
          </cell>
          <cell r="U8644">
            <v>42125</v>
          </cell>
        </row>
        <row r="8645">
          <cell r="C8645">
            <v>0</v>
          </cell>
          <cell r="F8645">
            <v>8208253.4000000004</v>
          </cell>
          <cell r="K8645">
            <v>-73068.88</v>
          </cell>
          <cell r="O8645">
            <v>2534039.2000000002</v>
          </cell>
          <cell r="U8645">
            <v>42125</v>
          </cell>
        </row>
        <row r="8646">
          <cell r="C8646">
            <v>1</v>
          </cell>
          <cell r="F8646">
            <v>94533.15</v>
          </cell>
          <cell r="K8646">
            <v>-831.14</v>
          </cell>
          <cell r="O8646">
            <v>28317.16</v>
          </cell>
          <cell r="U8646">
            <v>42125</v>
          </cell>
        </row>
        <row r="8647">
          <cell r="C8647">
            <v>16</v>
          </cell>
          <cell r="F8647">
            <v>26.82</v>
          </cell>
          <cell r="K8647">
            <v>-0.22</v>
          </cell>
          <cell r="O8647">
            <v>7.39</v>
          </cell>
          <cell r="U8647">
            <v>42125</v>
          </cell>
        </row>
        <row r="8648">
          <cell r="C8648">
            <v>60</v>
          </cell>
          <cell r="F8648">
            <v>112.69</v>
          </cell>
          <cell r="K8648">
            <v>-1.05</v>
          </cell>
          <cell r="O8648">
            <v>35.93</v>
          </cell>
          <cell r="U8648">
            <v>42125</v>
          </cell>
        </row>
        <row r="8649">
          <cell r="C8649">
            <v>15</v>
          </cell>
          <cell r="F8649">
            <v>45.02</v>
          </cell>
          <cell r="K8649">
            <v>-0.87</v>
          </cell>
          <cell r="O8649">
            <v>29.75</v>
          </cell>
          <cell r="U8649">
            <v>42125</v>
          </cell>
        </row>
        <row r="8650">
          <cell r="C8650">
            <v>15</v>
          </cell>
          <cell r="F8650">
            <v>5.2</v>
          </cell>
          <cell r="K8650">
            <v>-0.03</v>
          </cell>
          <cell r="O8650">
            <v>1.1299999999999999</v>
          </cell>
          <cell r="U8650">
            <v>42125</v>
          </cell>
        </row>
        <row r="8651">
          <cell r="C8651">
            <v>15</v>
          </cell>
          <cell r="F8651">
            <v>291.33</v>
          </cell>
          <cell r="K8651">
            <v>-5.64</v>
          </cell>
          <cell r="O8651">
            <v>192.51</v>
          </cell>
          <cell r="U8651">
            <v>42125</v>
          </cell>
        </row>
        <row r="8652">
          <cell r="C8652">
            <v>2</v>
          </cell>
          <cell r="F8652">
            <v>2512.6999999999998</v>
          </cell>
          <cell r="K8652">
            <v>-14.08</v>
          </cell>
          <cell r="O8652">
            <v>480.35</v>
          </cell>
          <cell r="U8652">
            <v>42125</v>
          </cell>
        </row>
        <row r="8653">
          <cell r="C8653">
            <v>15</v>
          </cell>
          <cell r="F8653">
            <v>13845.65</v>
          </cell>
          <cell r="K8653">
            <v>-84.8</v>
          </cell>
          <cell r="O8653">
            <v>2898.53</v>
          </cell>
          <cell r="U8653">
            <v>42125</v>
          </cell>
        </row>
        <row r="8654">
          <cell r="C8654">
            <v>15</v>
          </cell>
          <cell r="F8654">
            <v>1777.77</v>
          </cell>
          <cell r="K8654">
            <v>-6.87</v>
          </cell>
          <cell r="O8654">
            <v>235.89</v>
          </cell>
          <cell r="U8654">
            <v>42125</v>
          </cell>
        </row>
        <row r="8655">
          <cell r="C8655">
            <v>15</v>
          </cell>
          <cell r="F8655">
            <v>369.23</v>
          </cell>
          <cell r="K8655">
            <v>-2.19</v>
          </cell>
          <cell r="O8655">
            <v>75.73</v>
          </cell>
          <cell r="U8655">
            <v>42125</v>
          </cell>
        </row>
        <row r="8656">
          <cell r="C8656">
            <v>2</v>
          </cell>
          <cell r="F8656">
            <v>20.02</v>
          </cell>
          <cell r="K8656">
            <v>-0.13</v>
          </cell>
          <cell r="O8656">
            <v>4.4800000000000004</v>
          </cell>
          <cell r="U8656">
            <v>42125</v>
          </cell>
        </row>
        <row r="8657">
          <cell r="C8657">
            <v>15</v>
          </cell>
          <cell r="F8657">
            <v>2266.6</v>
          </cell>
          <cell r="K8657">
            <v>-10.89</v>
          </cell>
          <cell r="O8657">
            <v>387.37</v>
          </cell>
          <cell r="U8657">
            <v>42125</v>
          </cell>
        </row>
        <row r="8658">
          <cell r="C8658">
            <v>2</v>
          </cell>
          <cell r="F8658">
            <v>47.09</v>
          </cell>
          <cell r="K8658">
            <v>-0.27</v>
          </cell>
          <cell r="O8658">
            <v>9.7100000000000009</v>
          </cell>
          <cell r="U8658">
            <v>42125</v>
          </cell>
        </row>
        <row r="8659">
          <cell r="C8659">
            <v>15</v>
          </cell>
          <cell r="F8659">
            <v>86320.320000000007</v>
          </cell>
          <cell r="K8659">
            <v>-607.41</v>
          </cell>
          <cell r="O8659">
            <v>21178.78</v>
          </cell>
          <cell r="U8659">
            <v>42125</v>
          </cell>
        </row>
        <row r="8660">
          <cell r="C8660">
            <v>2</v>
          </cell>
          <cell r="F8660">
            <v>1419.85</v>
          </cell>
          <cell r="K8660">
            <v>-2.71</v>
          </cell>
          <cell r="O8660">
            <v>92.12</v>
          </cell>
          <cell r="U8660">
            <v>42125</v>
          </cell>
        </row>
        <row r="8661">
          <cell r="C8661">
            <v>15</v>
          </cell>
          <cell r="F8661">
            <v>7317.56</v>
          </cell>
          <cell r="K8661">
            <v>-19.93</v>
          </cell>
          <cell r="O8661">
            <v>681.55</v>
          </cell>
          <cell r="U8661">
            <v>42125</v>
          </cell>
        </row>
        <row r="8662">
          <cell r="C8662">
            <v>15</v>
          </cell>
          <cell r="F8662">
            <v>33.799999999999997</v>
          </cell>
          <cell r="K8662">
            <v>-0.12</v>
          </cell>
          <cell r="O8662">
            <v>4.01</v>
          </cell>
          <cell r="U8662">
            <v>42125</v>
          </cell>
        </row>
        <row r="8663">
          <cell r="C8663">
            <v>2</v>
          </cell>
          <cell r="F8663">
            <v>1980.72</v>
          </cell>
          <cell r="K8663">
            <v>-4.55</v>
          </cell>
          <cell r="O8663">
            <v>155.24</v>
          </cell>
          <cell r="U8663">
            <v>42125</v>
          </cell>
        </row>
        <row r="8664">
          <cell r="C8664">
            <v>15</v>
          </cell>
          <cell r="F8664">
            <v>8302.19</v>
          </cell>
          <cell r="K8664">
            <v>-33.03</v>
          </cell>
          <cell r="O8664">
            <v>1128.4000000000001</v>
          </cell>
          <cell r="U8664">
            <v>42125</v>
          </cell>
        </row>
        <row r="8665">
          <cell r="C8665">
            <v>15</v>
          </cell>
          <cell r="F8665">
            <v>3642.17</v>
          </cell>
          <cell r="K8665">
            <v>-21.11</v>
          </cell>
          <cell r="O8665">
            <v>721.7</v>
          </cell>
          <cell r="U8665">
            <v>42125</v>
          </cell>
        </row>
        <row r="8666">
          <cell r="C8666">
            <v>15</v>
          </cell>
          <cell r="F8666">
            <v>97.25</v>
          </cell>
          <cell r="K8666">
            <v>-1.5</v>
          </cell>
          <cell r="O8666">
            <v>51.48</v>
          </cell>
          <cell r="U8666">
            <v>42125</v>
          </cell>
        </row>
        <row r="8667">
          <cell r="C8667">
            <v>0</v>
          </cell>
          <cell r="F8667">
            <v>70.97</v>
          </cell>
          <cell r="K8667">
            <v>-0.54</v>
          </cell>
          <cell r="O8667">
            <v>18.87</v>
          </cell>
          <cell r="U8667">
            <v>42125</v>
          </cell>
        </row>
        <row r="8668">
          <cell r="C8668">
            <v>2</v>
          </cell>
          <cell r="F8668">
            <v>221.68</v>
          </cell>
          <cell r="K8668">
            <v>-2.5099999999999998</v>
          </cell>
          <cell r="O8668">
            <v>84.94</v>
          </cell>
          <cell r="U8668">
            <v>42125</v>
          </cell>
        </row>
        <row r="8669">
          <cell r="C8669">
            <v>16</v>
          </cell>
          <cell r="F8669">
            <v>9.93</v>
          </cell>
          <cell r="K8669">
            <v>-0.13</v>
          </cell>
          <cell r="O8669">
            <v>4.45</v>
          </cell>
          <cell r="U8669">
            <v>42125</v>
          </cell>
        </row>
        <row r="8670">
          <cell r="C8670">
            <v>2</v>
          </cell>
          <cell r="F8670">
            <v>68.930000000000007</v>
          </cell>
          <cell r="K8670">
            <v>-0.47</v>
          </cell>
          <cell r="O8670">
            <v>15.93</v>
          </cell>
          <cell r="U8670">
            <v>42125</v>
          </cell>
        </row>
        <row r="8671">
          <cell r="C8671">
            <v>16</v>
          </cell>
          <cell r="F8671">
            <v>1633.17</v>
          </cell>
          <cell r="K8671">
            <v>-11.52</v>
          </cell>
          <cell r="O8671">
            <v>394.27</v>
          </cell>
          <cell r="U8671">
            <v>42125</v>
          </cell>
        </row>
        <row r="8672">
          <cell r="C8672">
            <v>0</v>
          </cell>
          <cell r="F8672">
            <v>35.79</v>
          </cell>
          <cell r="K8672">
            <v>-0.26</v>
          </cell>
          <cell r="O8672">
            <v>9.01</v>
          </cell>
          <cell r="U8672">
            <v>42125</v>
          </cell>
        </row>
        <row r="8673">
          <cell r="C8673">
            <v>2</v>
          </cell>
          <cell r="F8673">
            <v>23.52</v>
          </cell>
          <cell r="K8673">
            <v>-0.15</v>
          </cell>
          <cell r="O8673">
            <v>5.14</v>
          </cell>
          <cell r="U8673">
            <v>42125</v>
          </cell>
        </row>
        <row r="8674">
          <cell r="C8674">
            <v>15</v>
          </cell>
          <cell r="F8674">
            <v>38.22</v>
          </cell>
          <cell r="K8674">
            <v>-0.39</v>
          </cell>
          <cell r="O8674">
            <v>13.02</v>
          </cell>
          <cell r="U8674">
            <v>42125</v>
          </cell>
        </row>
        <row r="8675">
          <cell r="C8675">
            <v>15</v>
          </cell>
          <cell r="F8675">
            <v>55.32</v>
          </cell>
          <cell r="K8675">
            <v>-0.39</v>
          </cell>
          <cell r="O8675">
            <v>13.63</v>
          </cell>
          <cell r="U8675">
            <v>42125</v>
          </cell>
        </row>
        <row r="8676">
          <cell r="C8676">
            <v>0</v>
          </cell>
          <cell r="F8676">
            <v>20.92</v>
          </cell>
          <cell r="K8676">
            <v>-0.14000000000000001</v>
          </cell>
          <cell r="O8676">
            <v>4.92</v>
          </cell>
          <cell r="U8676">
            <v>42125</v>
          </cell>
        </row>
        <row r="8677">
          <cell r="C8677">
            <v>2</v>
          </cell>
          <cell r="F8677">
            <v>32.119999999999997</v>
          </cell>
          <cell r="K8677">
            <v>-0.28999999999999998</v>
          </cell>
          <cell r="O8677">
            <v>9.9499999999999993</v>
          </cell>
          <cell r="U8677">
            <v>42125</v>
          </cell>
        </row>
        <row r="8678">
          <cell r="C8678">
            <v>15</v>
          </cell>
          <cell r="F8678">
            <v>11.27</v>
          </cell>
          <cell r="K8678">
            <v>-0.08</v>
          </cell>
          <cell r="O8678">
            <v>2.94</v>
          </cell>
          <cell r="U8678">
            <v>42125</v>
          </cell>
        </row>
        <row r="8679">
          <cell r="C8679">
            <v>16</v>
          </cell>
          <cell r="F8679">
            <v>12.14</v>
          </cell>
          <cell r="K8679">
            <v>-0.1</v>
          </cell>
          <cell r="O8679">
            <v>3.52</v>
          </cell>
          <cell r="U8679">
            <v>42125</v>
          </cell>
        </row>
        <row r="8680">
          <cell r="C8680">
            <v>2</v>
          </cell>
          <cell r="F8680">
            <v>10.33</v>
          </cell>
          <cell r="K8680">
            <v>-0.13</v>
          </cell>
          <cell r="O8680">
            <v>4.45</v>
          </cell>
          <cell r="U8680">
            <v>42125</v>
          </cell>
        </row>
        <row r="8681">
          <cell r="C8681">
            <v>15</v>
          </cell>
          <cell r="F8681">
            <v>60.19</v>
          </cell>
          <cell r="K8681">
            <v>-0.46</v>
          </cell>
          <cell r="O8681">
            <v>15.77</v>
          </cell>
          <cell r="U8681">
            <v>42125</v>
          </cell>
        </row>
        <row r="8682">
          <cell r="C8682">
            <v>15</v>
          </cell>
          <cell r="F8682">
            <v>2346.42</v>
          </cell>
          <cell r="K8682">
            <v>-57.02</v>
          </cell>
          <cell r="O8682">
            <v>1531.95</v>
          </cell>
          <cell r="U8682">
            <v>42125</v>
          </cell>
        </row>
        <row r="8683">
          <cell r="C8683">
            <v>2</v>
          </cell>
          <cell r="F8683">
            <v>1.1200000000000001</v>
          </cell>
          <cell r="K8683">
            <v>-0.02</v>
          </cell>
          <cell r="O8683">
            <v>0.5</v>
          </cell>
          <cell r="U8683">
            <v>42125</v>
          </cell>
        </row>
        <row r="8684">
          <cell r="C8684">
            <v>15</v>
          </cell>
          <cell r="F8684">
            <v>4006.34</v>
          </cell>
          <cell r="K8684">
            <v>-49.42</v>
          </cell>
          <cell r="O8684">
            <v>1734.36</v>
          </cell>
          <cell r="U8684">
            <v>42125</v>
          </cell>
        </row>
        <row r="8685">
          <cell r="C8685">
            <v>62</v>
          </cell>
          <cell r="F8685">
            <v>16437.79</v>
          </cell>
          <cell r="K8685">
            <v>-290</v>
          </cell>
          <cell r="O8685">
            <v>9772.81</v>
          </cell>
          <cell r="U8685">
            <v>42125</v>
          </cell>
        </row>
        <row r="8686">
          <cell r="C8686">
            <v>64</v>
          </cell>
          <cell r="F8686">
            <v>331339.28000000003</v>
          </cell>
          <cell r="K8686">
            <v>-5850.54</v>
          </cell>
          <cell r="O8686">
            <v>197156.08</v>
          </cell>
          <cell r="U8686">
            <v>42125</v>
          </cell>
        </row>
        <row r="8687">
          <cell r="C8687">
            <v>66</v>
          </cell>
          <cell r="F8687">
            <v>40528.49</v>
          </cell>
          <cell r="K8687">
            <v>-697.16</v>
          </cell>
          <cell r="O8687">
            <v>23493.7</v>
          </cell>
          <cell r="U8687">
            <v>42125</v>
          </cell>
        </row>
        <row r="8688">
          <cell r="C8688">
            <v>64</v>
          </cell>
          <cell r="F8688">
            <v>40906.160000000003</v>
          </cell>
          <cell r="K8688">
            <v>-524.94000000000005</v>
          </cell>
          <cell r="O8688">
            <v>17955.29</v>
          </cell>
          <cell r="U8688">
            <v>42125</v>
          </cell>
        </row>
        <row r="8689">
          <cell r="C8689">
            <v>62</v>
          </cell>
          <cell r="F8689">
            <v>56693</v>
          </cell>
          <cell r="K8689">
            <v>-277.66000000000003</v>
          </cell>
          <cell r="O8689">
            <v>9356.7800000000007</v>
          </cell>
          <cell r="U8689">
            <v>42125</v>
          </cell>
        </row>
        <row r="8690">
          <cell r="C8690">
            <v>64</v>
          </cell>
          <cell r="F8690">
            <v>294164.43</v>
          </cell>
          <cell r="K8690">
            <v>-2599.29</v>
          </cell>
          <cell r="O8690">
            <v>87592.94</v>
          </cell>
          <cell r="U8690">
            <v>42125</v>
          </cell>
        </row>
        <row r="8691">
          <cell r="C8691">
            <v>66</v>
          </cell>
          <cell r="F8691">
            <v>27771.66</v>
          </cell>
          <cell r="K8691">
            <v>-173.86</v>
          </cell>
          <cell r="O8691">
            <v>5858.94</v>
          </cell>
          <cell r="U8691">
            <v>42125</v>
          </cell>
        </row>
        <row r="8692">
          <cell r="C8692">
            <v>64</v>
          </cell>
          <cell r="F8692">
            <v>31939.05</v>
          </cell>
          <cell r="K8692">
            <v>-552.37</v>
          </cell>
          <cell r="O8692">
            <v>18893.53</v>
          </cell>
          <cell r="U8692">
            <v>42125</v>
          </cell>
        </row>
        <row r="8693">
          <cell r="C8693">
            <v>66</v>
          </cell>
          <cell r="F8693">
            <v>61341.52</v>
          </cell>
          <cell r="K8693">
            <v>-1079.31</v>
          </cell>
          <cell r="O8693">
            <v>36917.129999999997</v>
          </cell>
          <cell r="U8693">
            <v>42125</v>
          </cell>
        </row>
        <row r="8694">
          <cell r="C8694">
            <v>64</v>
          </cell>
          <cell r="F8694">
            <v>52755.35</v>
          </cell>
          <cell r="K8694">
            <v>-676.25</v>
          </cell>
          <cell r="O8694">
            <v>23130.74</v>
          </cell>
          <cell r="U8694">
            <v>42125</v>
          </cell>
        </row>
        <row r="8695">
          <cell r="C8695">
            <v>64</v>
          </cell>
          <cell r="F8695">
            <v>48759.82</v>
          </cell>
          <cell r="K8695">
            <v>-282.26</v>
          </cell>
          <cell r="O8695">
            <v>9654.41</v>
          </cell>
          <cell r="U8695">
            <v>42125</v>
          </cell>
        </row>
        <row r="8696">
          <cell r="C8696">
            <v>66</v>
          </cell>
          <cell r="F8696">
            <v>50876.959999999999</v>
          </cell>
          <cell r="K8696">
            <v>-364.28</v>
          </cell>
          <cell r="O8696">
            <v>12460.19</v>
          </cell>
          <cell r="U8696">
            <v>42125</v>
          </cell>
        </row>
        <row r="8697">
          <cell r="C8697">
            <v>64</v>
          </cell>
          <cell r="F8697">
            <v>23490.61</v>
          </cell>
          <cell r="K8697">
            <v>0</v>
          </cell>
          <cell r="O8697">
            <v>16923.75</v>
          </cell>
          <cell r="U8697">
            <v>42125</v>
          </cell>
        </row>
        <row r="8698">
          <cell r="C8698">
            <v>64</v>
          </cell>
          <cell r="F8698">
            <v>8013.05</v>
          </cell>
          <cell r="K8698">
            <v>0</v>
          </cell>
          <cell r="O8698">
            <v>5942.98</v>
          </cell>
          <cell r="U8698">
            <v>42125</v>
          </cell>
        </row>
        <row r="8699">
          <cell r="C8699">
            <v>15</v>
          </cell>
          <cell r="F8699">
            <v>61.4</v>
          </cell>
          <cell r="K8699">
            <v>-1.18</v>
          </cell>
          <cell r="O8699">
            <v>40.57</v>
          </cell>
          <cell r="U8699">
            <v>42125</v>
          </cell>
        </row>
        <row r="8700">
          <cell r="C8700">
            <v>0</v>
          </cell>
          <cell r="F8700">
            <v>96.47</v>
          </cell>
          <cell r="K8700">
            <v>-1.85</v>
          </cell>
          <cell r="O8700">
            <v>63.79</v>
          </cell>
          <cell r="U8700">
            <v>42125</v>
          </cell>
        </row>
        <row r="8701">
          <cell r="C8701">
            <v>2</v>
          </cell>
          <cell r="F8701">
            <v>430.44</v>
          </cell>
          <cell r="K8701">
            <v>-8.4700000000000006</v>
          </cell>
          <cell r="O8701">
            <v>284.58999999999997</v>
          </cell>
          <cell r="U8701">
            <v>42125</v>
          </cell>
        </row>
        <row r="8702">
          <cell r="C8702">
            <v>4</v>
          </cell>
          <cell r="F8702">
            <v>84.93</v>
          </cell>
          <cell r="K8702">
            <v>-1.65</v>
          </cell>
          <cell r="O8702">
            <v>56.15</v>
          </cell>
          <cell r="U8702">
            <v>42125</v>
          </cell>
        </row>
        <row r="8703">
          <cell r="C8703">
            <v>15</v>
          </cell>
          <cell r="F8703">
            <v>93.23</v>
          </cell>
          <cell r="K8703">
            <v>-1.82</v>
          </cell>
          <cell r="O8703">
            <v>61.62</v>
          </cell>
          <cell r="U8703">
            <v>42125</v>
          </cell>
        </row>
        <row r="8704">
          <cell r="C8704">
            <v>16</v>
          </cell>
          <cell r="F8704">
            <v>33.119999999999997</v>
          </cell>
          <cell r="K8704">
            <v>-0.65</v>
          </cell>
          <cell r="O8704">
            <v>21.9</v>
          </cell>
          <cell r="U8704">
            <v>42125</v>
          </cell>
        </row>
        <row r="8705">
          <cell r="C8705">
            <v>2</v>
          </cell>
          <cell r="F8705">
            <v>136.18</v>
          </cell>
          <cell r="K8705">
            <v>-2.65</v>
          </cell>
          <cell r="O8705">
            <v>90.03</v>
          </cell>
          <cell r="U8705">
            <v>42125</v>
          </cell>
        </row>
        <row r="8706">
          <cell r="C8706">
            <v>15</v>
          </cell>
          <cell r="F8706">
            <v>1739.86</v>
          </cell>
          <cell r="K8706">
            <v>-33.71</v>
          </cell>
          <cell r="O8706">
            <v>1149.8599999999999</v>
          </cell>
          <cell r="U8706">
            <v>42125</v>
          </cell>
        </row>
        <row r="8707">
          <cell r="C8707">
            <v>16</v>
          </cell>
          <cell r="F8707">
            <v>1366.46</v>
          </cell>
          <cell r="K8707">
            <v>0</v>
          </cell>
          <cell r="O8707">
            <v>820.69</v>
          </cell>
          <cell r="U8707">
            <v>42125</v>
          </cell>
        </row>
        <row r="8708">
          <cell r="C8708">
            <v>68</v>
          </cell>
          <cell r="F8708">
            <v>13537.37</v>
          </cell>
          <cell r="K8708">
            <v>-143.05000000000001</v>
          </cell>
          <cell r="O8708">
            <v>5628.91</v>
          </cell>
          <cell r="U8708">
            <v>42156</v>
          </cell>
        </row>
        <row r="8709">
          <cell r="C8709">
            <v>62</v>
          </cell>
          <cell r="F8709">
            <v>40711.550000000003</v>
          </cell>
          <cell r="K8709">
            <v>-445.13</v>
          </cell>
          <cell r="O8709">
            <v>17515.759999999998</v>
          </cell>
          <cell r="U8709">
            <v>42156</v>
          </cell>
        </row>
        <row r="8710">
          <cell r="C8710">
            <v>64</v>
          </cell>
          <cell r="F8710">
            <v>20403.419999999998</v>
          </cell>
          <cell r="K8710">
            <v>-192.98</v>
          </cell>
          <cell r="O8710">
            <v>7593.61</v>
          </cell>
          <cell r="U8710">
            <v>42156</v>
          </cell>
        </row>
        <row r="8711">
          <cell r="C8711">
            <v>66</v>
          </cell>
          <cell r="F8711">
            <v>33791.89</v>
          </cell>
          <cell r="K8711">
            <v>-344.82</v>
          </cell>
          <cell r="O8711">
            <v>13568.75</v>
          </cell>
          <cell r="U8711">
            <v>42156</v>
          </cell>
        </row>
        <row r="8712">
          <cell r="C8712">
            <v>62</v>
          </cell>
          <cell r="F8712">
            <v>1166.29</v>
          </cell>
          <cell r="K8712">
            <v>-7.87</v>
          </cell>
          <cell r="O8712">
            <v>309.64999999999998</v>
          </cell>
          <cell r="U8712">
            <v>42156</v>
          </cell>
        </row>
        <row r="8713">
          <cell r="C8713">
            <v>67</v>
          </cell>
          <cell r="F8713">
            <v>10339.26</v>
          </cell>
          <cell r="K8713">
            <v>-101.96</v>
          </cell>
          <cell r="O8713">
            <v>4012.12</v>
          </cell>
          <cell r="U8713">
            <v>42156</v>
          </cell>
        </row>
        <row r="8714">
          <cell r="C8714">
            <v>62</v>
          </cell>
          <cell r="F8714">
            <v>751.53</v>
          </cell>
          <cell r="K8714">
            <v>-6.28</v>
          </cell>
          <cell r="O8714">
            <v>247.08</v>
          </cell>
          <cell r="U8714">
            <v>42156</v>
          </cell>
        </row>
        <row r="8715">
          <cell r="C8715">
            <v>64</v>
          </cell>
          <cell r="F8715">
            <v>7236.84</v>
          </cell>
          <cell r="K8715">
            <v>-94.29</v>
          </cell>
          <cell r="O8715">
            <v>3710.11</v>
          </cell>
          <cell r="U8715">
            <v>42156</v>
          </cell>
        </row>
        <row r="8716">
          <cell r="C8716">
            <v>1</v>
          </cell>
          <cell r="F8716">
            <v>21103.61</v>
          </cell>
          <cell r="K8716">
            <v>-174.14</v>
          </cell>
          <cell r="O8716">
            <v>6851.5</v>
          </cell>
          <cell r="U8716">
            <v>42156</v>
          </cell>
        </row>
        <row r="8717">
          <cell r="C8717">
            <v>2</v>
          </cell>
          <cell r="F8717">
            <v>4981037.33</v>
          </cell>
          <cell r="K8717">
            <v>-42940.14</v>
          </cell>
          <cell r="O8717">
            <v>1687731.65</v>
          </cell>
          <cell r="U8717">
            <v>42156</v>
          </cell>
        </row>
        <row r="8718">
          <cell r="C8718">
            <v>4</v>
          </cell>
          <cell r="F8718">
            <v>282701.7</v>
          </cell>
          <cell r="K8718">
            <v>-2444.92</v>
          </cell>
          <cell r="O8718">
            <v>96181.759999999995</v>
          </cell>
          <cell r="U8718">
            <v>42156</v>
          </cell>
        </row>
        <row r="8719">
          <cell r="C8719">
            <v>15</v>
          </cell>
          <cell r="F8719">
            <v>7951.35</v>
          </cell>
          <cell r="K8719">
            <v>-63.19</v>
          </cell>
          <cell r="O8719">
            <v>2476.4299999999998</v>
          </cell>
          <cell r="U8719">
            <v>42156</v>
          </cell>
        </row>
        <row r="8720">
          <cell r="C8720">
            <v>16</v>
          </cell>
          <cell r="F8720">
            <v>416391.75</v>
          </cell>
          <cell r="K8720">
            <v>-3499.12</v>
          </cell>
          <cell r="O8720">
            <v>136452.25</v>
          </cell>
          <cell r="U8720">
            <v>42156</v>
          </cell>
        </row>
        <row r="8721">
          <cell r="C8721">
            <v>17</v>
          </cell>
          <cell r="F8721">
            <v>66.97</v>
          </cell>
          <cell r="K8721">
            <v>-0.25</v>
          </cell>
          <cell r="O8721">
            <v>9.69</v>
          </cell>
          <cell r="U8721">
            <v>42156</v>
          </cell>
        </row>
        <row r="8722">
          <cell r="C8722">
            <v>18</v>
          </cell>
          <cell r="F8722">
            <v>36347.54</v>
          </cell>
          <cell r="K8722">
            <v>-322.45</v>
          </cell>
          <cell r="O8722">
            <v>12688.48</v>
          </cell>
          <cell r="U8722">
            <v>42156</v>
          </cell>
        </row>
        <row r="8723">
          <cell r="C8723">
            <v>62</v>
          </cell>
          <cell r="F8723">
            <v>1099110.7</v>
          </cell>
          <cell r="K8723">
            <v>-10973.61</v>
          </cell>
          <cell r="O8723">
            <v>431631</v>
          </cell>
          <cell r="U8723">
            <v>42156</v>
          </cell>
        </row>
        <row r="8724">
          <cell r="C8724">
            <v>64</v>
          </cell>
          <cell r="F8724">
            <v>213008.32</v>
          </cell>
          <cell r="K8724">
            <v>-1947.32</v>
          </cell>
          <cell r="O8724">
            <v>76627.28</v>
          </cell>
          <cell r="U8724">
            <v>42156</v>
          </cell>
        </row>
        <row r="8725">
          <cell r="C8725">
            <v>66</v>
          </cell>
          <cell r="F8725">
            <v>443399.16</v>
          </cell>
          <cell r="K8725">
            <v>-3657.03</v>
          </cell>
          <cell r="O8725">
            <v>143339.74</v>
          </cell>
          <cell r="U8725">
            <v>42156</v>
          </cell>
        </row>
        <row r="8726">
          <cell r="C8726">
            <v>68</v>
          </cell>
          <cell r="F8726">
            <v>11039.55</v>
          </cell>
          <cell r="K8726">
            <v>-124.95</v>
          </cell>
          <cell r="O8726">
            <v>4916.6099999999997</v>
          </cell>
          <cell r="U8726">
            <v>42156</v>
          </cell>
        </row>
        <row r="8727">
          <cell r="C8727">
            <v>1</v>
          </cell>
          <cell r="F8727">
            <v>17.79</v>
          </cell>
          <cell r="K8727">
            <v>-0.03</v>
          </cell>
          <cell r="O8727">
            <v>1.18</v>
          </cell>
          <cell r="U8727">
            <v>42156</v>
          </cell>
        </row>
        <row r="8728">
          <cell r="C8728">
            <v>2</v>
          </cell>
          <cell r="F8728">
            <v>12815.96</v>
          </cell>
          <cell r="K8728">
            <v>-26.42</v>
          </cell>
          <cell r="O8728">
            <v>2244.06</v>
          </cell>
          <cell r="U8728">
            <v>42156</v>
          </cell>
        </row>
        <row r="8729">
          <cell r="C8729">
            <v>4</v>
          </cell>
          <cell r="F8729">
            <v>197.34</v>
          </cell>
          <cell r="K8729">
            <v>-0.43</v>
          </cell>
          <cell r="O8729">
            <v>17</v>
          </cell>
          <cell r="U8729">
            <v>42156</v>
          </cell>
        </row>
        <row r="8730">
          <cell r="C8730">
            <v>16</v>
          </cell>
          <cell r="F8730">
            <v>6179.96</v>
          </cell>
          <cell r="K8730">
            <v>-17.3</v>
          </cell>
          <cell r="O8730">
            <v>680.58</v>
          </cell>
          <cell r="U8730">
            <v>42156</v>
          </cell>
        </row>
        <row r="8731">
          <cell r="C8731">
            <v>62</v>
          </cell>
          <cell r="F8731">
            <v>1072.83</v>
          </cell>
          <cell r="K8731">
            <v>-2.99</v>
          </cell>
          <cell r="O8731">
            <v>117.91</v>
          </cell>
          <cell r="U8731">
            <v>42156</v>
          </cell>
        </row>
        <row r="8732">
          <cell r="C8732">
            <v>64</v>
          </cell>
          <cell r="F8732">
            <v>1208.72</v>
          </cell>
          <cell r="K8732">
            <v>-3.48</v>
          </cell>
          <cell r="O8732">
            <v>136.94999999999999</v>
          </cell>
          <cell r="U8732">
            <v>42156</v>
          </cell>
        </row>
        <row r="8733">
          <cell r="C8733">
            <v>4</v>
          </cell>
          <cell r="F8733">
            <v>7406.15</v>
          </cell>
          <cell r="K8733">
            <v>-70.13</v>
          </cell>
          <cell r="O8733">
            <v>2759.51</v>
          </cell>
          <cell r="U8733">
            <v>42156</v>
          </cell>
        </row>
        <row r="8734">
          <cell r="C8734">
            <v>62</v>
          </cell>
          <cell r="F8734">
            <v>3613.61</v>
          </cell>
          <cell r="K8734">
            <v>-33.299999999999997</v>
          </cell>
          <cell r="O8734">
            <v>1310.43</v>
          </cell>
          <cell r="U8734">
            <v>42156</v>
          </cell>
        </row>
        <row r="8735">
          <cell r="C8735">
            <v>66</v>
          </cell>
          <cell r="F8735">
            <v>10587.35</v>
          </cell>
          <cell r="K8735">
            <v>-106.34</v>
          </cell>
          <cell r="O8735">
            <v>4184.6099999999997</v>
          </cell>
          <cell r="U8735">
            <v>42156</v>
          </cell>
        </row>
        <row r="8736">
          <cell r="C8736">
            <v>66</v>
          </cell>
          <cell r="F8736">
            <v>9445.0300000000007</v>
          </cell>
          <cell r="K8736">
            <v>-95.62</v>
          </cell>
          <cell r="O8736">
            <v>3762.73</v>
          </cell>
          <cell r="U8736">
            <v>42156</v>
          </cell>
        </row>
        <row r="8737">
          <cell r="C8737">
            <v>2</v>
          </cell>
          <cell r="F8737">
            <v>138628.28</v>
          </cell>
          <cell r="K8737">
            <v>-1345.28</v>
          </cell>
          <cell r="O8737">
            <v>52935.67</v>
          </cell>
          <cell r="U8737">
            <v>42156</v>
          </cell>
        </row>
        <row r="8738">
          <cell r="C8738">
            <v>4</v>
          </cell>
          <cell r="F8738">
            <v>6111.34</v>
          </cell>
          <cell r="K8738">
            <v>-50.32</v>
          </cell>
          <cell r="O8738">
            <v>1980.05</v>
          </cell>
          <cell r="U8738">
            <v>42156</v>
          </cell>
        </row>
        <row r="8739">
          <cell r="C8739">
            <v>16</v>
          </cell>
          <cell r="F8739">
            <v>1953.02</v>
          </cell>
          <cell r="K8739">
            <v>-14.03</v>
          </cell>
          <cell r="O8739">
            <v>552.07000000000005</v>
          </cell>
          <cell r="U8739">
            <v>42156</v>
          </cell>
        </row>
        <row r="8740">
          <cell r="C8740">
            <v>17</v>
          </cell>
          <cell r="F8740">
            <v>73.45</v>
          </cell>
          <cell r="K8740">
            <v>-0.45</v>
          </cell>
          <cell r="O8740">
            <v>17.579999999999998</v>
          </cell>
          <cell r="U8740">
            <v>42156</v>
          </cell>
        </row>
        <row r="8741">
          <cell r="C8741">
            <v>62</v>
          </cell>
          <cell r="F8741">
            <v>97654.13</v>
          </cell>
          <cell r="K8741">
            <v>-973.78</v>
          </cell>
          <cell r="O8741">
            <v>38317.67</v>
          </cell>
          <cell r="U8741">
            <v>42156</v>
          </cell>
        </row>
        <row r="8742">
          <cell r="C8742">
            <v>64</v>
          </cell>
          <cell r="F8742">
            <v>21341.14</v>
          </cell>
          <cell r="K8742">
            <v>-238.07</v>
          </cell>
          <cell r="O8742">
            <v>9367.7999999999993</v>
          </cell>
          <cell r="U8742">
            <v>42156</v>
          </cell>
        </row>
        <row r="8743">
          <cell r="C8743">
            <v>66</v>
          </cell>
          <cell r="F8743">
            <v>5631.88</v>
          </cell>
          <cell r="K8743">
            <v>-40.549999999999997</v>
          </cell>
          <cell r="O8743">
            <v>1595.5</v>
          </cell>
          <cell r="U8743">
            <v>42156</v>
          </cell>
        </row>
        <row r="8744">
          <cell r="C8744">
            <v>2</v>
          </cell>
          <cell r="F8744">
            <v>383.91</v>
          </cell>
          <cell r="K8744">
            <v>-1.06</v>
          </cell>
          <cell r="O8744">
            <v>41.75</v>
          </cell>
          <cell r="U8744">
            <v>42156</v>
          </cell>
        </row>
        <row r="8745">
          <cell r="C8745">
            <v>2</v>
          </cell>
          <cell r="F8745">
            <v>73574.36</v>
          </cell>
          <cell r="K8745">
            <v>-527.33000000000004</v>
          </cell>
          <cell r="O8745">
            <v>20742.11</v>
          </cell>
          <cell r="U8745">
            <v>42156</v>
          </cell>
        </row>
        <row r="8746">
          <cell r="C8746">
            <v>62</v>
          </cell>
          <cell r="F8746">
            <v>5719.58</v>
          </cell>
          <cell r="K8746">
            <v>-45.87</v>
          </cell>
          <cell r="O8746">
            <v>1804.82</v>
          </cell>
          <cell r="U8746">
            <v>42156</v>
          </cell>
        </row>
        <row r="8747">
          <cell r="C8747">
            <v>2</v>
          </cell>
          <cell r="F8747">
            <v>59917.81</v>
          </cell>
          <cell r="K8747">
            <v>-414.4</v>
          </cell>
          <cell r="O8747">
            <v>16335.3</v>
          </cell>
          <cell r="U8747">
            <v>42156</v>
          </cell>
        </row>
        <row r="8748">
          <cell r="C8748">
            <v>2</v>
          </cell>
          <cell r="F8748">
            <v>4339.97</v>
          </cell>
          <cell r="K8748">
            <v>-20.11</v>
          </cell>
          <cell r="O8748">
            <v>780.31</v>
          </cell>
          <cell r="U8748">
            <v>42156</v>
          </cell>
        </row>
        <row r="8749">
          <cell r="C8749">
            <v>62</v>
          </cell>
          <cell r="F8749">
            <v>2104.12</v>
          </cell>
          <cell r="K8749">
            <v>0</v>
          </cell>
          <cell r="O8749">
            <v>1070.6500000000001</v>
          </cell>
          <cell r="U8749">
            <v>42156</v>
          </cell>
        </row>
        <row r="8750">
          <cell r="C8750">
            <v>64</v>
          </cell>
          <cell r="F8750">
            <v>-1179.73</v>
          </cell>
          <cell r="K8750">
            <v>0</v>
          </cell>
          <cell r="O8750">
            <v>-1483.05</v>
          </cell>
          <cell r="U8750">
            <v>42156</v>
          </cell>
        </row>
        <row r="8751">
          <cell r="C8751">
            <v>62</v>
          </cell>
          <cell r="F8751">
            <v>727903.2</v>
          </cell>
          <cell r="K8751">
            <v>-12970.09</v>
          </cell>
          <cell r="O8751">
            <v>510117.12</v>
          </cell>
          <cell r="U8751">
            <v>42156</v>
          </cell>
        </row>
        <row r="8752">
          <cell r="C8752">
            <v>64</v>
          </cell>
          <cell r="F8752">
            <v>730496.94</v>
          </cell>
          <cell r="K8752">
            <v>-13022.72</v>
          </cell>
          <cell r="O8752">
            <v>512438.34</v>
          </cell>
          <cell r="U8752">
            <v>42156</v>
          </cell>
        </row>
        <row r="8753">
          <cell r="C8753">
            <v>66</v>
          </cell>
          <cell r="F8753">
            <v>43825.56</v>
          </cell>
          <cell r="K8753">
            <v>-780.34</v>
          </cell>
          <cell r="O8753">
            <v>30705.85</v>
          </cell>
          <cell r="U8753">
            <v>42156</v>
          </cell>
        </row>
        <row r="8754">
          <cell r="C8754">
            <v>64</v>
          </cell>
          <cell r="F8754">
            <v>77513.17</v>
          </cell>
          <cell r="K8754">
            <v>-816.47</v>
          </cell>
          <cell r="O8754">
            <v>32127.5</v>
          </cell>
          <cell r="U8754">
            <v>42156</v>
          </cell>
        </row>
        <row r="8755">
          <cell r="C8755">
            <v>2</v>
          </cell>
          <cell r="F8755">
            <v>24151.49</v>
          </cell>
          <cell r="K8755">
            <v>-216.94</v>
          </cell>
          <cell r="O8755">
            <v>0</v>
          </cell>
          <cell r="U8755">
            <v>42156</v>
          </cell>
        </row>
        <row r="8756">
          <cell r="C8756">
            <v>62</v>
          </cell>
          <cell r="F8756">
            <v>1030240.61</v>
          </cell>
          <cell r="K8756">
            <v>-5471.52</v>
          </cell>
          <cell r="O8756">
            <v>215188.82</v>
          </cell>
          <cell r="U8756">
            <v>42156</v>
          </cell>
        </row>
        <row r="8757">
          <cell r="C8757">
            <v>64</v>
          </cell>
          <cell r="F8757">
            <v>1107262.46</v>
          </cell>
          <cell r="K8757">
            <v>-5644.6</v>
          </cell>
          <cell r="O8757">
            <v>222062.96</v>
          </cell>
          <cell r="U8757">
            <v>42156</v>
          </cell>
        </row>
        <row r="8758">
          <cell r="C8758">
            <v>66</v>
          </cell>
          <cell r="F8758">
            <v>110103.87</v>
          </cell>
          <cell r="K8758">
            <v>-422.32</v>
          </cell>
          <cell r="O8758">
            <v>16618.169999999998</v>
          </cell>
          <cell r="U8758">
            <v>42156</v>
          </cell>
        </row>
        <row r="8759">
          <cell r="C8759">
            <v>62</v>
          </cell>
          <cell r="F8759">
            <v>9365.19</v>
          </cell>
          <cell r="K8759">
            <v>-165.27</v>
          </cell>
          <cell r="O8759">
            <v>6602.41</v>
          </cell>
          <cell r="U8759">
            <v>42156</v>
          </cell>
        </row>
        <row r="8760">
          <cell r="C8760">
            <v>64</v>
          </cell>
          <cell r="F8760">
            <v>60271.839999999997</v>
          </cell>
          <cell r="K8760">
            <v>-1048.23</v>
          </cell>
          <cell r="O8760">
            <v>41875.480000000003</v>
          </cell>
          <cell r="U8760">
            <v>42156</v>
          </cell>
        </row>
        <row r="8761">
          <cell r="C8761">
            <v>66</v>
          </cell>
          <cell r="F8761">
            <v>3897.77</v>
          </cell>
          <cell r="K8761">
            <v>-69.540000000000006</v>
          </cell>
          <cell r="O8761">
            <v>2777.86</v>
          </cell>
          <cell r="U8761">
            <v>42156</v>
          </cell>
        </row>
        <row r="8762">
          <cell r="C8762">
            <v>62</v>
          </cell>
          <cell r="F8762">
            <v>11003.91</v>
          </cell>
          <cell r="K8762">
            <v>-57.42</v>
          </cell>
          <cell r="O8762">
            <v>2293.9899999999998</v>
          </cell>
          <cell r="U8762">
            <v>42156</v>
          </cell>
        </row>
        <row r="8763">
          <cell r="C8763">
            <v>64</v>
          </cell>
          <cell r="F8763">
            <v>65494.53</v>
          </cell>
          <cell r="K8763">
            <v>-343.6</v>
          </cell>
          <cell r="O8763">
            <v>13726.32</v>
          </cell>
          <cell r="U8763">
            <v>42156</v>
          </cell>
        </row>
        <row r="8764">
          <cell r="C8764">
            <v>66</v>
          </cell>
          <cell r="F8764">
            <v>9169.69</v>
          </cell>
          <cell r="K8764">
            <v>-36.479999999999997</v>
          </cell>
          <cell r="O8764">
            <v>1457.32</v>
          </cell>
          <cell r="U8764">
            <v>42156</v>
          </cell>
        </row>
        <row r="8765">
          <cell r="C8765">
            <v>66</v>
          </cell>
          <cell r="F8765">
            <v>8194.98</v>
          </cell>
          <cell r="K8765">
            <v>-144.91999999999999</v>
          </cell>
          <cell r="O8765">
            <v>5789.26</v>
          </cell>
          <cell r="U8765">
            <v>42156</v>
          </cell>
        </row>
        <row r="8766">
          <cell r="C8766">
            <v>66</v>
          </cell>
          <cell r="F8766">
            <v>9223.99</v>
          </cell>
          <cell r="K8766">
            <v>-50.72</v>
          </cell>
          <cell r="O8766">
            <v>2026.19</v>
          </cell>
          <cell r="U8766">
            <v>42156</v>
          </cell>
        </row>
        <row r="8767">
          <cell r="C8767">
            <v>64</v>
          </cell>
          <cell r="F8767">
            <v>20722.03</v>
          </cell>
          <cell r="K8767">
            <v>-369.24</v>
          </cell>
          <cell r="O8767">
            <v>14529.35</v>
          </cell>
          <cell r="U8767">
            <v>42156</v>
          </cell>
        </row>
        <row r="8768">
          <cell r="C8768">
            <v>64</v>
          </cell>
          <cell r="F8768">
            <v>41784.71</v>
          </cell>
          <cell r="K8768">
            <v>-189.77</v>
          </cell>
          <cell r="O8768">
            <v>7467.24</v>
          </cell>
          <cell r="U8768">
            <v>42156</v>
          </cell>
        </row>
        <row r="8769">
          <cell r="C8769">
            <v>62</v>
          </cell>
          <cell r="F8769">
            <v>482533</v>
          </cell>
          <cell r="K8769">
            <v>-8606.7199999999993</v>
          </cell>
          <cell r="O8769">
            <v>343828.01</v>
          </cell>
          <cell r="U8769">
            <v>42156</v>
          </cell>
        </row>
        <row r="8770">
          <cell r="C8770">
            <v>64</v>
          </cell>
          <cell r="F8770">
            <v>467391.41</v>
          </cell>
          <cell r="K8770">
            <v>-8336.98</v>
          </cell>
          <cell r="O8770">
            <v>333052.65000000002</v>
          </cell>
          <cell r="U8770">
            <v>42156</v>
          </cell>
        </row>
        <row r="8771">
          <cell r="C8771">
            <v>66</v>
          </cell>
          <cell r="F8771">
            <v>203184.62</v>
          </cell>
          <cell r="K8771">
            <v>-3554.25</v>
          </cell>
          <cell r="O8771">
            <v>141988.5</v>
          </cell>
          <cell r="U8771">
            <v>42156</v>
          </cell>
        </row>
        <row r="8772">
          <cell r="C8772">
            <v>67</v>
          </cell>
          <cell r="F8772">
            <v>9345.91</v>
          </cell>
          <cell r="K8772">
            <v>-154.47</v>
          </cell>
          <cell r="O8772">
            <v>6171.01</v>
          </cell>
          <cell r="U8772">
            <v>42156</v>
          </cell>
        </row>
        <row r="8773">
          <cell r="C8773">
            <v>68</v>
          </cell>
          <cell r="F8773">
            <v>23365.46</v>
          </cell>
          <cell r="K8773">
            <v>-416.84</v>
          </cell>
          <cell r="O8773">
            <v>16652.060000000001</v>
          </cell>
          <cell r="U8773">
            <v>42156</v>
          </cell>
        </row>
        <row r="8774">
          <cell r="C8774">
            <v>62</v>
          </cell>
          <cell r="F8774">
            <v>615901.51</v>
          </cell>
          <cell r="K8774">
            <v>-3441.37</v>
          </cell>
          <cell r="O8774">
            <v>137478.15</v>
          </cell>
          <cell r="U8774">
            <v>42156</v>
          </cell>
        </row>
        <row r="8775">
          <cell r="C8775">
            <v>64</v>
          </cell>
          <cell r="F8775">
            <v>580400.42000000004</v>
          </cell>
          <cell r="K8775">
            <v>-3260.04</v>
          </cell>
          <cell r="O8775">
            <v>130234.19</v>
          </cell>
          <cell r="U8775">
            <v>42156</v>
          </cell>
        </row>
        <row r="8776">
          <cell r="C8776">
            <v>66</v>
          </cell>
          <cell r="F8776">
            <v>223645.22</v>
          </cell>
          <cell r="K8776">
            <v>-1108.51</v>
          </cell>
          <cell r="O8776">
            <v>44283.58</v>
          </cell>
          <cell r="U8776">
            <v>42156</v>
          </cell>
        </row>
        <row r="8777">
          <cell r="C8777">
            <v>67</v>
          </cell>
          <cell r="F8777">
            <v>52.47</v>
          </cell>
          <cell r="K8777">
            <v>-0.63</v>
          </cell>
          <cell r="O8777">
            <v>25.35</v>
          </cell>
          <cell r="U8777">
            <v>42156</v>
          </cell>
        </row>
        <row r="8778">
          <cell r="C8778">
            <v>68</v>
          </cell>
          <cell r="F8778">
            <v>31097.05</v>
          </cell>
          <cell r="K8778">
            <v>-178.76</v>
          </cell>
          <cell r="O8778">
            <v>7141.13</v>
          </cell>
          <cell r="U8778">
            <v>42156</v>
          </cell>
        </row>
        <row r="8779">
          <cell r="C8779">
            <v>64</v>
          </cell>
          <cell r="F8779">
            <v>14092.07</v>
          </cell>
          <cell r="K8779">
            <v>0</v>
          </cell>
          <cell r="O8779">
            <v>8261.91</v>
          </cell>
          <cell r="U8779">
            <v>42156</v>
          </cell>
        </row>
        <row r="8780">
          <cell r="C8780">
            <v>2</v>
          </cell>
          <cell r="F8780">
            <v>146.84</v>
          </cell>
          <cell r="K8780">
            <v>-1.45</v>
          </cell>
          <cell r="O8780">
            <v>57.13</v>
          </cell>
          <cell r="U8780">
            <v>42156</v>
          </cell>
        </row>
        <row r="8781">
          <cell r="C8781">
            <v>4</v>
          </cell>
          <cell r="F8781">
            <v>8.5299999999999994</v>
          </cell>
          <cell r="K8781">
            <v>-0.06</v>
          </cell>
          <cell r="O8781">
            <v>2.4700000000000002</v>
          </cell>
          <cell r="U8781">
            <v>42156</v>
          </cell>
        </row>
        <row r="8782">
          <cell r="C8782">
            <v>16</v>
          </cell>
          <cell r="F8782">
            <v>98</v>
          </cell>
          <cell r="K8782">
            <v>-0.64</v>
          </cell>
          <cell r="O8782">
            <v>25.5</v>
          </cell>
          <cell r="U8782">
            <v>42156</v>
          </cell>
        </row>
        <row r="8783">
          <cell r="C8783">
            <v>1</v>
          </cell>
          <cell r="F8783">
            <v>72.08</v>
          </cell>
          <cell r="K8783">
            <v>-0.61</v>
          </cell>
          <cell r="O8783">
            <v>23.97</v>
          </cell>
          <cell r="U8783">
            <v>42156</v>
          </cell>
        </row>
        <row r="8784">
          <cell r="C8784">
            <v>2</v>
          </cell>
          <cell r="F8784">
            <v>41674.449999999997</v>
          </cell>
          <cell r="K8784">
            <v>-352.51</v>
          </cell>
          <cell r="O8784">
            <v>13854.53</v>
          </cell>
          <cell r="U8784">
            <v>42156</v>
          </cell>
        </row>
        <row r="8785">
          <cell r="C8785">
            <v>15</v>
          </cell>
          <cell r="F8785">
            <v>3</v>
          </cell>
          <cell r="K8785">
            <v>0</v>
          </cell>
          <cell r="O8785">
            <v>0</v>
          </cell>
          <cell r="U8785">
            <v>42156</v>
          </cell>
        </row>
        <row r="8786">
          <cell r="C8786">
            <v>16</v>
          </cell>
          <cell r="F8786">
            <v>1325.82</v>
          </cell>
          <cell r="K8786">
            <v>-10.35</v>
          </cell>
          <cell r="O8786">
            <v>407</v>
          </cell>
          <cell r="U8786">
            <v>42156</v>
          </cell>
        </row>
        <row r="8787">
          <cell r="C8787">
            <v>2</v>
          </cell>
          <cell r="F8787">
            <v>83.99</v>
          </cell>
          <cell r="K8787">
            <v>0</v>
          </cell>
          <cell r="O8787">
            <v>0</v>
          </cell>
          <cell r="U8787">
            <v>42156</v>
          </cell>
        </row>
        <row r="8788">
          <cell r="C8788">
            <v>62</v>
          </cell>
          <cell r="F8788">
            <v>1832.58</v>
          </cell>
          <cell r="K8788">
            <v>0</v>
          </cell>
          <cell r="O8788">
            <v>0</v>
          </cell>
          <cell r="U8788">
            <v>42156</v>
          </cell>
        </row>
        <row r="8789">
          <cell r="C8789">
            <v>64</v>
          </cell>
          <cell r="F8789">
            <v>247.19</v>
          </cell>
          <cell r="K8789">
            <v>0</v>
          </cell>
          <cell r="O8789">
            <v>0</v>
          </cell>
          <cell r="U8789">
            <v>42156</v>
          </cell>
        </row>
        <row r="8790">
          <cell r="C8790">
            <v>66</v>
          </cell>
          <cell r="F8790">
            <v>87.12</v>
          </cell>
          <cell r="K8790">
            <v>0</v>
          </cell>
          <cell r="O8790">
            <v>0</v>
          </cell>
          <cell r="U8790">
            <v>42156</v>
          </cell>
        </row>
        <row r="8791">
          <cell r="C8791">
            <v>2</v>
          </cell>
          <cell r="F8791">
            <v>13</v>
          </cell>
          <cell r="K8791">
            <v>0</v>
          </cell>
          <cell r="O8791">
            <v>0</v>
          </cell>
          <cell r="U8791">
            <v>42156</v>
          </cell>
        </row>
        <row r="8792">
          <cell r="C8792">
            <v>62</v>
          </cell>
          <cell r="F8792">
            <v>78</v>
          </cell>
          <cell r="K8792">
            <v>0</v>
          </cell>
          <cell r="O8792">
            <v>0</v>
          </cell>
          <cell r="U8792">
            <v>42156</v>
          </cell>
        </row>
        <row r="8793">
          <cell r="C8793">
            <v>62</v>
          </cell>
          <cell r="F8793">
            <v>12985.88</v>
          </cell>
          <cell r="K8793">
            <v>0</v>
          </cell>
          <cell r="O8793">
            <v>0</v>
          </cell>
          <cell r="U8793">
            <v>42156</v>
          </cell>
        </row>
        <row r="8794">
          <cell r="C8794">
            <v>64</v>
          </cell>
          <cell r="F8794">
            <v>3250</v>
          </cell>
          <cell r="K8794">
            <v>0</v>
          </cell>
          <cell r="O8794">
            <v>0</v>
          </cell>
          <cell r="U8794">
            <v>42156</v>
          </cell>
        </row>
        <row r="8795">
          <cell r="C8795">
            <v>66</v>
          </cell>
          <cell r="F8795">
            <v>13806</v>
          </cell>
          <cell r="K8795">
            <v>0</v>
          </cell>
          <cell r="O8795">
            <v>0</v>
          </cell>
          <cell r="U8795">
            <v>42156</v>
          </cell>
        </row>
        <row r="8796">
          <cell r="C8796">
            <v>1</v>
          </cell>
          <cell r="F8796">
            <v>19.829999999999998</v>
          </cell>
          <cell r="K8796">
            <v>-0.11</v>
          </cell>
          <cell r="O8796">
            <v>4.4800000000000004</v>
          </cell>
          <cell r="U8796">
            <v>42156</v>
          </cell>
        </row>
        <row r="8797">
          <cell r="C8797">
            <v>2</v>
          </cell>
          <cell r="F8797">
            <v>237.96</v>
          </cell>
          <cell r="K8797">
            <v>-1.32</v>
          </cell>
          <cell r="O8797">
            <v>53.76</v>
          </cell>
          <cell r="U8797">
            <v>42156</v>
          </cell>
        </row>
        <row r="8798">
          <cell r="C8798">
            <v>16</v>
          </cell>
          <cell r="F8798">
            <v>436.26</v>
          </cell>
          <cell r="K8798">
            <v>-2.42</v>
          </cell>
          <cell r="O8798">
            <v>98.56</v>
          </cell>
          <cell r="U8798">
            <v>42156</v>
          </cell>
        </row>
        <row r="8799">
          <cell r="C8799">
            <v>0</v>
          </cell>
          <cell r="F8799">
            <v>1311.31</v>
          </cell>
          <cell r="K8799">
            <v>-4.9800000000000004</v>
          </cell>
          <cell r="O8799">
            <v>182.88</v>
          </cell>
          <cell r="U8799">
            <v>42156</v>
          </cell>
        </row>
        <row r="8800">
          <cell r="C8800">
            <v>1</v>
          </cell>
          <cell r="F8800">
            <v>115.75</v>
          </cell>
          <cell r="K8800">
            <v>-0.39</v>
          </cell>
          <cell r="O8800">
            <v>14.3</v>
          </cell>
          <cell r="U8800">
            <v>42156</v>
          </cell>
        </row>
        <row r="8801">
          <cell r="C8801">
            <v>2</v>
          </cell>
          <cell r="F8801">
            <v>285.61</v>
          </cell>
          <cell r="K8801">
            <v>-1.02</v>
          </cell>
          <cell r="O8801">
            <v>37.4</v>
          </cell>
          <cell r="U8801">
            <v>42156</v>
          </cell>
        </row>
        <row r="8802">
          <cell r="C8802">
            <v>4</v>
          </cell>
          <cell r="F8802">
            <v>7.8</v>
          </cell>
          <cell r="K8802">
            <v>-0.03</v>
          </cell>
          <cell r="O8802">
            <v>1.1000000000000001</v>
          </cell>
          <cell r="U8802">
            <v>42156</v>
          </cell>
        </row>
        <row r="8803">
          <cell r="C8803">
            <v>16</v>
          </cell>
          <cell r="F8803">
            <v>18.47</v>
          </cell>
          <cell r="K8803">
            <v>-0.06</v>
          </cell>
          <cell r="O8803">
            <v>2.2000000000000002</v>
          </cell>
          <cell r="U8803">
            <v>42156</v>
          </cell>
        </row>
        <row r="8804">
          <cell r="C8804">
            <v>0</v>
          </cell>
          <cell r="F8804">
            <v>-3.02</v>
          </cell>
          <cell r="K8804">
            <v>0.01</v>
          </cell>
          <cell r="O8804">
            <v>-0.41</v>
          </cell>
          <cell r="U8804">
            <v>42156</v>
          </cell>
        </row>
        <row r="8805">
          <cell r="C8805">
            <v>0</v>
          </cell>
          <cell r="F8805">
            <v>11.22</v>
          </cell>
          <cell r="K8805">
            <v>-0.03</v>
          </cell>
          <cell r="O8805">
            <v>1.1299999999999999</v>
          </cell>
          <cell r="U8805">
            <v>42156</v>
          </cell>
        </row>
        <row r="8806">
          <cell r="C8806">
            <v>1</v>
          </cell>
          <cell r="F8806">
            <v>1017</v>
          </cell>
          <cell r="K8806">
            <v>-3.01</v>
          </cell>
          <cell r="O8806">
            <v>115.11</v>
          </cell>
          <cell r="U8806">
            <v>42156</v>
          </cell>
        </row>
        <row r="8807">
          <cell r="C8807">
            <v>2</v>
          </cell>
          <cell r="F8807">
            <v>551.54</v>
          </cell>
          <cell r="K8807">
            <v>-1.89</v>
          </cell>
          <cell r="O8807">
            <v>73.39</v>
          </cell>
          <cell r="U8807">
            <v>42156</v>
          </cell>
        </row>
        <row r="8808">
          <cell r="C8808">
            <v>15</v>
          </cell>
          <cell r="F8808">
            <v>86.11</v>
          </cell>
          <cell r="K8808">
            <v>-0.55000000000000004</v>
          </cell>
          <cell r="O8808">
            <v>21.59</v>
          </cell>
          <cell r="U8808">
            <v>42156</v>
          </cell>
        </row>
        <row r="8809">
          <cell r="C8809">
            <v>15</v>
          </cell>
          <cell r="F8809">
            <v>667.16</v>
          </cell>
          <cell r="K8809">
            <v>-2.19</v>
          </cell>
          <cell r="O8809">
            <v>86.19</v>
          </cell>
          <cell r="U8809">
            <v>42156</v>
          </cell>
        </row>
        <row r="8810">
          <cell r="C8810">
            <v>15</v>
          </cell>
          <cell r="F8810">
            <v>4515.76</v>
          </cell>
          <cell r="K8810">
            <v>-20.65</v>
          </cell>
          <cell r="O8810">
            <v>811.81</v>
          </cell>
          <cell r="U8810">
            <v>42156</v>
          </cell>
        </row>
        <row r="8811">
          <cell r="C8811">
            <v>15</v>
          </cell>
          <cell r="F8811">
            <v>34.68</v>
          </cell>
          <cell r="K8811">
            <v>-0.23</v>
          </cell>
          <cell r="O8811">
            <v>9.01</v>
          </cell>
          <cell r="U8811">
            <v>42156</v>
          </cell>
        </row>
        <row r="8812">
          <cell r="C8812">
            <v>0</v>
          </cell>
          <cell r="F8812">
            <v>465.22</v>
          </cell>
          <cell r="K8812">
            <v>-3.15</v>
          </cell>
          <cell r="O8812">
            <v>120.56</v>
          </cell>
          <cell r="U8812">
            <v>42156</v>
          </cell>
        </row>
        <row r="8813">
          <cell r="C8813">
            <v>1</v>
          </cell>
          <cell r="F8813">
            <v>462.36</v>
          </cell>
          <cell r="K8813">
            <v>-3.24</v>
          </cell>
          <cell r="O8813">
            <v>123.62</v>
          </cell>
          <cell r="U8813">
            <v>42156</v>
          </cell>
        </row>
        <row r="8814">
          <cell r="C8814">
            <v>2</v>
          </cell>
          <cell r="F8814">
            <v>12483.09</v>
          </cell>
          <cell r="K8814">
            <v>-91.09</v>
          </cell>
          <cell r="O8814">
            <v>3480.75</v>
          </cell>
          <cell r="U8814">
            <v>42156</v>
          </cell>
        </row>
        <row r="8815">
          <cell r="C8815">
            <v>4</v>
          </cell>
          <cell r="F8815">
            <v>733.7</v>
          </cell>
          <cell r="K8815">
            <v>-5.63</v>
          </cell>
          <cell r="O8815">
            <v>214.2</v>
          </cell>
          <cell r="U8815">
            <v>42156</v>
          </cell>
        </row>
        <row r="8816">
          <cell r="C8816">
            <v>15</v>
          </cell>
          <cell r="F8816">
            <v>12.4</v>
          </cell>
          <cell r="K8816">
            <v>-0.06</v>
          </cell>
          <cell r="O8816">
            <v>2.33</v>
          </cell>
          <cell r="U8816">
            <v>42156</v>
          </cell>
        </row>
        <row r="8817">
          <cell r="C8817">
            <v>16</v>
          </cell>
          <cell r="F8817">
            <v>3266.62</v>
          </cell>
          <cell r="K8817">
            <v>-24.07</v>
          </cell>
          <cell r="O8817">
            <v>918.74</v>
          </cell>
          <cell r="U8817">
            <v>42156</v>
          </cell>
        </row>
        <row r="8818">
          <cell r="C8818">
            <v>17</v>
          </cell>
          <cell r="F8818">
            <v>40.18</v>
          </cell>
          <cell r="K8818">
            <v>-0.24</v>
          </cell>
          <cell r="O8818">
            <v>9.2200000000000006</v>
          </cell>
          <cell r="U8818">
            <v>42156</v>
          </cell>
        </row>
        <row r="8819">
          <cell r="C8819">
            <v>18</v>
          </cell>
          <cell r="F8819">
            <v>95.74</v>
          </cell>
          <cell r="K8819">
            <v>-0.6</v>
          </cell>
          <cell r="O8819">
            <v>23</v>
          </cell>
          <cell r="U8819">
            <v>42156</v>
          </cell>
        </row>
        <row r="8820">
          <cell r="C8820">
            <v>2</v>
          </cell>
          <cell r="F8820">
            <v>-12.4</v>
          </cell>
          <cell r="K8820">
            <v>0.06</v>
          </cell>
          <cell r="O8820">
            <v>-2.33</v>
          </cell>
          <cell r="U8820">
            <v>42156</v>
          </cell>
        </row>
        <row r="8821">
          <cell r="C8821">
            <v>0</v>
          </cell>
          <cell r="F8821">
            <v>8851.5499999999993</v>
          </cell>
          <cell r="K8821">
            <v>-40.72</v>
          </cell>
          <cell r="O8821">
            <v>1568.31</v>
          </cell>
          <cell r="U8821">
            <v>42156</v>
          </cell>
        </row>
        <row r="8822">
          <cell r="C8822">
            <v>1</v>
          </cell>
          <cell r="F8822">
            <v>4224.13</v>
          </cell>
          <cell r="K8822">
            <v>-16.309999999999999</v>
          </cell>
          <cell r="O8822">
            <v>637.45000000000005</v>
          </cell>
          <cell r="U8822">
            <v>42156</v>
          </cell>
        </row>
        <row r="8823">
          <cell r="C8823">
            <v>2</v>
          </cell>
          <cell r="F8823">
            <v>10676.28</v>
          </cell>
          <cell r="K8823">
            <v>-59.04</v>
          </cell>
          <cell r="O8823">
            <v>2321.2199999999998</v>
          </cell>
          <cell r="U8823">
            <v>42156</v>
          </cell>
        </row>
        <row r="8824">
          <cell r="C8824">
            <v>4</v>
          </cell>
          <cell r="F8824">
            <v>1044.8599999999999</v>
          </cell>
          <cell r="K8824">
            <v>-6.3</v>
          </cell>
          <cell r="O8824">
            <v>253.96</v>
          </cell>
          <cell r="U8824">
            <v>42156</v>
          </cell>
        </row>
        <row r="8825">
          <cell r="C8825">
            <v>15</v>
          </cell>
          <cell r="F8825">
            <v>63.3</v>
          </cell>
          <cell r="K8825">
            <v>-0.09</v>
          </cell>
          <cell r="O8825">
            <v>3.39</v>
          </cell>
          <cell r="U8825">
            <v>42156</v>
          </cell>
        </row>
        <row r="8826">
          <cell r="C8826">
            <v>16</v>
          </cell>
          <cell r="F8826">
            <v>1930.04</v>
          </cell>
          <cell r="K8826">
            <v>-8.93</v>
          </cell>
          <cell r="O8826">
            <v>353.13</v>
          </cell>
          <cell r="U8826">
            <v>42156</v>
          </cell>
        </row>
        <row r="8827">
          <cell r="C8827">
            <v>17</v>
          </cell>
          <cell r="F8827">
            <v>15.36</v>
          </cell>
          <cell r="K8827">
            <v>-0.06</v>
          </cell>
          <cell r="O8827">
            <v>2.2599999999999998</v>
          </cell>
          <cell r="U8827">
            <v>42156</v>
          </cell>
        </row>
        <row r="8828">
          <cell r="C8828">
            <v>18</v>
          </cell>
          <cell r="F8828">
            <v>20.73</v>
          </cell>
          <cell r="K8828">
            <v>-0.1</v>
          </cell>
          <cell r="O8828">
            <v>3.9</v>
          </cell>
          <cell r="U8828">
            <v>42156</v>
          </cell>
        </row>
        <row r="8829">
          <cell r="C8829">
            <v>0</v>
          </cell>
          <cell r="F8829">
            <v>-7.57</v>
          </cell>
          <cell r="K8829">
            <v>0.03</v>
          </cell>
          <cell r="O8829">
            <v>-1.07</v>
          </cell>
          <cell r="U8829">
            <v>42156</v>
          </cell>
        </row>
        <row r="8830">
          <cell r="C8830">
            <v>1</v>
          </cell>
          <cell r="F8830">
            <v>107.2</v>
          </cell>
          <cell r="K8830">
            <v>-0.4</v>
          </cell>
          <cell r="O8830">
            <v>15.6</v>
          </cell>
          <cell r="U8830">
            <v>42156</v>
          </cell>
        </row>
        <row r="8831">
          <cell r="C8831">
            <v>2</v>
          </cell>
          <cell r="F8831">
            <v>247.05</v>
          </cell>
          <cell r="K8831">
            <v>-0.85</v>
          </cell>
          <cell r="O8831">
            <v>33.450000000000003</v>
          </cell>
          <cell r="U8831">
            <v>42156</v>
          </cell>
        </row>
        <row r="8832">
          <cell r="C8832">
            <v>0</v>
          </cell>
          <cell r="F8832">
            <v>10058076.91</v>
          </cell>
          <cell r="K8832">
            <v>-81997.42</v>
          </cell>
          <cell r="O8832">
            <v>3204291.24</v>
          </cell>
          <cell r="U8832">
            <v>42156</v>
          </cell>
        </row>
        <row r="8833">
          <cell r="C8833">
            <v>1</v>
          </cell>
          <cell r="F8833">
            <v>97130.29</v>
          </cell>
          <cell r="K8833">
            <v>-751.54</v>
          </cell>
          <cell r="O8833">
            <v>29601.58</v>
          </cell>
          <cell r="U8833">
            <v>42156</v>
          </cell>
        </row>
        <row r="8834">
          <cell r="C8834">
            <v>2</v>
          </cell>
          <cell r="F8834">
            <v>-52.1</v>
          </cell>
          <cell r="K8834">
            <v>0.56000000000000005</v>
          </cell>
          <cell r="O8834">
            <v>-11.78</v>
          </cell>
          <cell r="U8834">
            <v>42156</v>
          </cell>
        </row>
        <row r="8835">
          <cell r="C8835">
            <v>16</v>
          </cell>
          <cell r="F8835">
            <v>25.16</v>
          </cell>
          <cell r="K8835">
            <v>-0.18</v>
          </cell>
          <cell r="O8835">
            <v>6.92</v>
          </cell>
          <cell r="U8835">
            <v>42156</v>
          </cell>
        </row>
        <row r="8836">
          <cell r="C8836">
            <v>60</v>
          </cell>
          <cell r="F8836">
            <v>135.66</v>
          </cell>
          <cell r="K8836">
            <v>-1.1399999999999999</v>
          </cell>
          <cell r="O8836">
            <v>44.11</v>
          </cell>
          <cell r="U8836">
            <v>42156</v>
          </cell>
        </row>
        <row r="8837">
          <cell r="C8837">
            <v>70</v>
          </cell>
          <cell r="F8837">
            <v>-25</v>
          </cell>
          <cell r="K8837">
            <v>0</v>
          </cell>
          <cell r="O8837">
            <v>0</v>
          </cell>
          <cell r="U8837">
            <v>42156</v>
          </cell>
        </row>
        <row r="8838">
          <cell r="C8838">
            <v>0</v>
          </cell>
          <cell r="F8838">
            <v>3694.81</v>
          </cell>
          <cell r="K8838">
            <v>0</v>
          </cell>
          <cell r="O8838">
            <v>1149.5899999999999</v>
          </cell>
          <cell r="U8838">
            <v>42156</v>
          </cell>
        </row>
        <row r="8839">
          <cell r="C8839">
            <v>0</v>
          </cell>
          <cell r="F8839">
            <v>231561.51</v>
          </cell>
          <cell r="K8839">
            <v>-1035.73</v>
          </cell>
          <cell r="O8839">
            <v>71667.59</v>
          </cell>
          <cell r="U8839">
            <v>42156</v>
          </cell>
        </row>
        <row r="8840">
          <cell r="C8840">
            <v>1</v>
          </cell>
          <cell r="F8840">
            <v>566.54</v>
          </cell>
          <cell r="K8840">
            <v>-5.48</v>
          </cell>
          <cell r="O8840">
            <v>144.38999999999999</v>
          </cell>
          <cell r="U8840">
            <v>42156</v>
          </cell>
        </row>
        <row r="8841">
          <cell r="C8841">
            <v>15</v>
          </cell>
          <cell r="F8841">
            <v>40.82</v>
          </cell>
          <cell r="K8841">
            <v>-0.75</v>
          </cell>
          <cell r="O8841">
            <v>29.75</v>
          </cell>
          <cell r="U8841">
            <v>42156</v>
          </cell>
        </row>
        <row r="8842">
          <cell r="C8842">
            <v>15</v>
          </cell>
          <cell r="F8842">
            <v>5.04</v>
          </cell>
          <cell r="K8842">
            <v>-0.03</v>
          </cell>
          <cell r="O8842">
            <v>1.1299999999999999</v>
          </cell>
          <cell r="U8842">
            <v>42156</v>
          </cell>
        </row>
        <row r="8843">
          <cell r="C8843">
            <v>15</v>
          </cell>
          <cell r="F8843">
            <v>264.14</v>
          </cell>
          <cell r="K8843">
            <v>-4.8899999999999997</v>
          </cell>
          <cell r="O8843">
            <v>192.51</v>
          </cell>
          <cell r="U8843">
            <v>42156</v>
          </cell>
        </row>
        <row r="8844">
          <cell r="C8844">
            <v>2</v>
          </cell>
          <cell r="F8844">
            <v>2444.94</v>
          </cell>
          <cell r="K8844">
            <v>-12.23</v>
          </cell>
          <cell r="O8844">
            <v>480.35</v>
          </cell>
          <cell r="U8844">
            <v>42156</v>
          </cell>
        </row>
        <row r="8845">
          <cell r="C8845">
            <v>15</v>
          </cell>
          <cell r="F8845">
            <v>13436.32</v>
          </cell>
          <cell r="K8845">
            <v>-73.760000000000005</v>
          </cell>
          <cell r="O8845">
            <v>2898.53</v>
          </cell>
          <cell r="U8845">
            <v>42156</v>
          </cell>
        </row>
        <row r="8846">
          <cell r="C8846">
            <v>15</v>
          </cell>
          <cell r="F8846">
            <v>1744.42</v>
          </cell>
          <cell r="K8846">
            <v>-6.02</v>
          </cell>
          <cell r="O8846">
            <v>235.89</v>
          </cell>
          <cell r="U8846">
            <v>42156</v>
          </cell>
        </row>
        <row r="8847">
          <cell r="C8847">
            <v>15</v>
          </cell>
          <cell r="F8847">
            <v>358.52</v>
          </cell>
          <cell r="K8847">
            <v>-1.94</v>
          </cell>
          <cell r="O8847">
            <v>75.73</v>
          </cell>
          <cell r="U8847">
            <v>42156</v>
          </cell>
        </row>
        <row r="8848">
          <cell r="C8848">
            <v>2</v>
          </cell>
          <cell r="F8848">
            <v>19.39</v>
          </cell>
          <cell r="K8848">
            <v>-0.11</v>
          </cell>
          <cell r="O8848">
            <v>4.4800000000000004</v>
          </cell>
          <cell r="U8848">
            <v>42156</v>
          </cell>
        </row>
        <row r="8849">
          <cell r="C8849">
            <v>15</v>
          </cell>
          <cell r="F8849">
            <v>2124.3000000000002</v>
          </cell>
          <cell r="K8849">
            <v>-9.5</v>
          </cell>
          <cell r="O8849">
            <v>374.49</v>
          </cell>
          <cell r="U8849">
            <v>42156</v>
          </cell>
        </row>
        <row r="8850">
          <cell r="C8850">
            <v>2</v>
          </cell>
          <cell r="F8850">
            <v>45.72</v>
          </cell>
          <cell r="K8850">
            <v>-0.25</v>
          </cell>
          <cell r="O8850">
            <v>9.7100000000000009</v>
          </cell>
          <cell r="U8850">
            <v>42156</v>
          </cell>
        </row>
        <row r="8851">
          <cell r="C8851">
            <v>15</v>
          </cell>
          <cell r="F8851">
            <v>78039.91</v>
          </cell>
          <cell r="K8851">
            <v>-503.42</v>
          </cell>
          <cell r="O8851">
            <v>19808.7</v>
          </cell>
          <cell r="U8851">
            <v>42156</v>
          </cell>
        </row>
        <row r="8852">
          <cell r="C8852">
            <v>2</v>
          </cell>
          <cell r="F8852">
            <v>1406.84</v>
          </cell>
          <cell r="K8852">
            <v>-2.36</v>
          </cell>
          <cell r="O8852">
            <v>92.12</v>
          </cell>
          <cell r="U8852">
            <v>42156</v>
          </cell>
        </row>
        <row r="8853">
          <cell r="C8853">
            <v>15</v>
          </cell>
          <cell r="F8853">
            <v>7221.29</v>
          </cell>
          <cell r="K8853">
            <v>-17.34</v>
          </cell>
          <cell r="O8853">
            <v>681.55</v>
          </cell>
          <cell r="U8853">
            <v>42156</v>
          </cell>
        </row>
        <row r="8854">
          <cell r="C8854">
            <v>15</v>
          </cell>
          <cell r="F8854">
            <v>33.24</v>
          </cell>
          <cell r="K8854">
            <v>-0.1</v>
          </cell>
          <cell r="O8854">
            <v>4.01</v>
          </cell>
          <cell r="U8854">
            <v>42156</v>
          </cell>
        </row>
        <row r="8855">
          <cell r="C8855">
            <v>2</v>
          </cell>
          <cell r="F8855">
            <v>1958.85</v>
          </cell>
          <cell r="K8855">
            <v>-3.95</v>
          </cell>
          <cell r="O8855">
            <v>155.24</v>
          </cell>
          <cell r="U8855">
            <v>42156</v>
          </cell>
        </row>
        <row r="8856">
          <cell r="C8856">
            <v>15</v>
          </cell>
          <cell r="F8856">
            <v>8142.96</v>
          </cell>
          <cell r="K8856">
            <v>-28.67</v>
          </cell>
          <cell r="O8856">
            <v>1128.4000000000001</v>
          </cell>
          <cell r="U8856">
            <v>42156</v>
          </cell>
        </row>
        <row r="8857">
          <cell r="C8857">
            <v>15</v>
          </cell>
          <cell r="F8857">
            <v>3540.32</v>
          </cell>
          <cell r="K8857">
            <v>-18.350000000000001</v>
          </cell>
          <cell r="O8857">
            <v>721.7</v>
          </cell>
          <cell r="U8857">
            <v>42156</v>
          </cell>
        </row>
        <row r="8858">
          <cell r="C8858">
            <v>15</v>
          </cell>
          <cell r="F8858">
            <v>89.97</v>
          </cell>
          <cell r="K8858">
            <v>-1.31</v>
          </cell>
          <cell r="O8858">
            <v>51.48</v>
          </cell>
          <cell r="U8858">
            <v>42156</v>
          </cell>
        </row>
        <row r="8859">
          <cell r="C8859">
            <v>0</v>
          </cell>
          <cell r="F8859">
            <v>68.31</v>
          </cell>
          <cell r="K8859">
            <v>-0.47</v>
          </cell>
          <cell r="O8859">
            <v>18.87</v>
          </cell>
          <cell r="U8859">
            <v>42156</v>
          </cell>
        </row>
        <row r="8860">
          <cell r="C8860">
            <v>2</v>
          </cell>
          <cell r="F8860">
            <v>209.73</v>
          </cell>
          <cell r="K8860">
            <v>-2.16</v>
          </cell>
          <cell r="O8860">
            <v>84.94</v>
          </cell>
          <cell r="U8860">
            <v>42156</v>
          </cell>
        </row>
        <row r="8861">
          <cell r="C8861">
            <v>16</v>
          </cell>
          <cell r="F8861">
            <v>9.31</v>
          </cell>
          <cell r="K8861">
            <v>-0.11</v>
          </cell>
          <cell r="O8861">
            <v>4.45</v>
          </cell>
          <cell r="U8861">
            <v>42156</v>
          </cell>
        </row>
        <row r="8862">
          <cell r="C8862">
            <v>2</v>
          </cell>
          <cell r="F8862">
            <v>83.83</v>
          </cell>
          <cell r="K8862">
            <v>-0.52</v>
          </cell>
          <cell r="O8862">
            <v>20.46</v>
          </cell>
          <cell r="U8862">
            <v>42156</v>
          </cell>
        </row>
        <row r="8863">
          <cell r="C8863">
            <v>16</v>
          </cell>
          <cell r="F8863">
            <v>2143.0100000000002</v>
          </cell>
          <cell r="K8863">
            <v>-13.83</v>
          </cell>
          <cell r="O8863">
            <v>544.32000000000005</v>
          </cell>
          <cell r="U8863">
            <v>42156</v>
          </cell>
        </row>
        <row r="8864">
          <cell r="C8864">
            <v>0</v>
          </cell>
          <cell r="F8864">
            <v>34.53</v>
          </cell>
          <cell r="K8864">
            <v>-0.22</v>
          </cell>
          <cell r="O8864">
            <v>9.01</v>
          </cell>
          <cell r="U8864">
            <v>42156</v>
          </cell>
        </row>
        <row r="8865">
          <cell r="C8865">
            <v>2</v>
          </cell>
          <cell r="F8865">
            <v>22.79</v>
          </cell>
          <cell r="K8865">
            <v>-0.13</v>
          </cell>
          <cell r="O8865">
            <v>5.14</v>
          </cell>
          <cell r="U8865">
            <v>42156</v>
          </cell>
        </row>
        <row r="8866">
          <cell r="C8866">
            <v>15</v>
          </cell>
          <cell r="F8866">
            <v>36.39</v>
          </cell>
          <cell r="K8866">
            <v>-0.33</v>
          </cell>
          <cell r="O8866">
            <v>13.02</v>
          </cell>
          <cell r="U8866">
            <v>42156</v>
          </cell>
        </row>
        <row r="8867">
          <cell r="C8867">
            <v>15</v>
          </cell>
          <cell r="F8867">
            <v>53.38</v>
          </cell>
          <cell r="K8867">
            <v>-0.35</v>
          </cell>
          <cell r="O8867">
            <v>13.63</v>
          </cell>
          <cell r="U8867">
            <v>42156</v>
          </cell>
        </row>
        <row r="8868">
          <cell r="C8868">
            <v>0</v>
          </cell>
          <cell r="F8868">
            <v>20.23</v>
          </cell>
          <cell r="K8868">
            <v>-0.12</v>
          </cell>
          <cell r="O8868">
            <v>4.92</v>
          </cell>
          <cell r="U8868">
            <v>42156</v>
          </cell>
        </row>
        <row r="8869">
          <cell r="C8869">
            <v>2</v>
          </cell>
          <cell r="F8869">
            <v>30.74</v>
          </cell>
          <cell r="K8869">
            <v>-0.24</v>
          </cell>
          <cell r="O8869">
            <v>9.9499999999999993</v>
          </cell>
          <cell r="U8869">
            <v>42156</v>
          </cell>
        </row>
        <row r="8870">
          <cell r="C8870">
            <v>15</v>
          </cell>
          <cell r="F8870">
            <v>10.86</v>
          </cell>
          <cell r="K8870">
            <v>-7.0000000000000007E-2</v>
          </cell>
          <cell r="O8870">
            <v>2.94</v>
          </cell>
          <cell r="U8870">
            <v>42156</v>
          </cell>
        </row>
        <row r="8871">
          <cell r="C8871">
            <v>16</v>
          </cell>
          <cell r="F8871">
            <v>11.66</v>
          </cell>
          <cell r="K8871">
            <v>-0.08</v>
          </cell>
          <cell r="O8871">
            <v>3.52</v>
          </cell>
          <cell r="U8871">
            <v>42156</v>
          </cell>
        </row>
        <row r="8872">
          <cell r="C8872">
            <v>2</v>
          </cell>
          <cell r="F8872">
            <v>9.7100000000000009</v>
          </cell>
          <cell r="K8872">
            <v>-0.11</v>
          </cell>
          <cell r="O8872">
            <v>4.45</v>
          </cell>
          <cell r="U8872">
            <v>42156</v>
          </cell>
        </row>
        <row r="8873">
          <cell r="C8873">
            <v>15</v>
          </cell>
          <cell r="F8873">
            <v>57.95</v>
          </cell>
          <cell r="K8873">
            <v>-0.4</v>
          </cell>
          <cell r="O8873">
            <v>15.77</v>
          </cell>
          <cell r="U8873">
            <v>42156</v>
          </cell>
        </row>
        <row r="8874">
          <cell r="C8874">
            <v>15</v>
          </cell>
          <cell r="F8874">
            <v>2150.33</v>
          </cell>
          <cell r="K8874">
            <v>-40.4</v>
          </cell>
          <cell r="O8874">
            <v>1531.95</v>
          </cell>
          <cell r="U8874">
            <v>42156</v>
          </cell>
        </row>
        <row r="8875">
          <cell r="C8875">
            <v>2</v>
          </cell>
          <cell r="F8875">
            <v>1.06</v>
          </cell>
          <cell r="K8875">
            <v>-0.02</v>
          </cell>
          <cell r="O8875">
            <v>0.5</v>
          </cell>
          <cell r="U8875">
            <v>42156</v>
          </cell>
        </row>
        <row r="8876">
          <cell r="C8876">
            <v>15</v>
          </cell>
          <cell r="F8876">
            <v>3757.16</v>
          </cell>
          <cell r="K8876">
            <v>-41.85</v>
          </cell>
          <cell r="O8876">
            <v>1734.36</v>
          </cell>
          <cell r="U8876">
            <v>42156</v>
          </cell>
        </row>
        <row r="8877">
          <cell r="C8877">
            <v>62</v>
          </cell>
          <cell r="F8877">
            <v>39056.1</v>
          </cell>
          <cell r="K8877">
            <v>-525.03</v>
          </cell>
          <cell r="O8877">
            <v>20354.2</v>
          </cell>
          <cell r="U8877">
            <v>42156</v>
          </cell>
        </row>
        <row r="8878">
          <cell r="C8878">
            <v>64</v>
          </cell>
          <cell r="F8878">
            <v>346947.97</v>
          </cell>
          <cell r="K8878">
            <v>-5311.14</v>
          </cell>
          <cell r="O8878">
            <v>205903.11</v>
          </cell>
          <cell r="U8878">
            <v>42156</v>
          </cell>
        </row>
        <row r="8879">
          <cell r="C8879">
            <v>66</v>
          </cell>
          <cell r="F8879">
            <v>40445</v>
          </cell>
          <cell r="K8879">
            <v>-607.38</v>
          </cell>
          <cell r="O8879">
            <v>23546.720000000001</v>
          </cell>
          <cell r="U8879">
            <v>42156</v>
          </cell>
        </row>
        <row r="8880">
          <cell r="C8880">
            <v>64</v>
          </cell>
          <cell r="F8880">
            <v>38687.03</v>
          </cell>
          <cell r="K8880">
            <v>-493.11</v>
          </cell>
          <cell r="O8880">
            <v>19403.490000000002</v>
          </cell>
          <cell r="U8880">
            <v>42156</v>
          </cell>
        </row>
        <row r="8881">
          <cell r="C8881">
            <v>62</v>
          </cell>
          <cell r="F8881">
            <v>14568.11</v>
          </cell>
          <cell r="K8881">
            <v>-100.15</v>
          </cell>
          <cell r="O8881">
            <v>3882.87</v>
          </cell>
          <cell r="U8881">
            <v>42156</v>
          </cell>
        </row>
        <row r="8882">
          <cell r="C8882">
            <v>64</v>
          </cell>
          <cell r="F8882">
            <v>279119.05</v>
          </cell>
          <cell r="K8882">
            <v>-2316.27</v>
          </cell>
          <cell r="O8882">
            <v>89797.21</v>
          </cell>
          <cell r="U8882">
            <v>42156</v>
          </cell>
        </row>
        <row r="8883">
          <cell r="C8883">
            <v>66</v>
          </cell>
          <cell r="F8883">
            <v>28154.65</v>
          </cell>
          <cell r="K8883">
            <v>-154.1</v>
          </cell>
          <cell r="O8883">
            <v>5974.13</v>
          </cell>
          <cell r="U8883">
            <v>42156</v>
          </cell>
        </row>
        <row r="8884">
          <cell r="C8884">
            <v>64</v>
          </cell>
          <cell r="F8884">
            <v>32422.41</v>
          </cell>
          <cell r="K8884">
            <v>-494.02</v>
          </cell>
          <cell r="O8884">
            <v>19439.34</v>
          </cell>
          <cell r="U8884">
            <v>42156</v>
          </cell>
        </row>
        <row r="8885">
          <cell r="C8885">
            <v>66</v>
          </cell>
          <cell r="F8885">
            <v>64275.91</v>
          </cell>
          <cell r="K8885">
            <v>-982.58</v>
          </cell>
          <cell r="O8885">
            <v>38664.19</v>
          </cell>
          <cell r="U8885">
            <v>42156</v>
          </cell>
        </row>
        <row r="8886">
          <cell r="C8886">
            <v>64</v>
          </cell>
          <cell r="F8886">
            <v>58364.38</v>
          </cell>
          <cell r="K8886">
            <v>-700</v>
          </cell>
          <cell r="O8886">
            <v>27544.66</v>
          </cell>
          <cell r="U8886">
            <v>42156</v>
          </cell>
        </row>
        <row r="8887">
          <cell r="C8887">
            <v>64</v>
          </cell>
          <cell r="F8887">
            <v>52088.75</v>
          </cell>
          <cell r="K8887">
            <v>-263.44</v>
          </cell>
          <cell r="O8887">
            <v>10366.33</v>
          </cell>
          <cell r="U8887">
            <v>42156</v>
          </cell>
        </row>
        <row r="8888">
          <cell r="C8888">
            <v>66</v>
          </cell>
          <cell r="F8888">
            <v>48786.41</v>
          </cell>
          <cell r="K8888">
            <v>-356.26</v>
          </cell>
          <cell r="O8888">
            <v>14018.73</v>
          </cell>
          <cell r="U8888">
            <v>42156</v>
          </cell>
        </row>
        <row r="8889">
          <cell r="C8889">
            <v>64</v>
          </cell>
          <cell r="F8889">
            <v>27097.66</v>
          </cell>
          <cell r="K8889">
            <v>0</v>
          </cell>
          <cell r="O8889">
            <v>19620.64</v>
          </cell>
          <cell r="U8889">
            <v>42156</v>
          </cell>
        </row>
        <row r="8890">
          <cell r="C8890">
            <v>64</v>
          </cell>
          <cell r="F8890">
            <v>15776.88</v>
          </cell>
          <cell r="K8890">
            <v>0</v>
          </cell>
          <cell r="O8890">
            <v>9754.8799999999992</v>
          </cell>
          <cell r="U8890">
            <v>42156</v>
          </cell>
        </row>
        <row r="8891">
          <cell r="C8891">
            <v>15</v>
          </cell>
          <cell r="F8891">
            <v>55.66</v>
          </cell>
          <cell r="K8891">
            <v>-1.03</v>
          </cell>
          <cell r="O8891">
            <v>40.57</v>
          </cell>
          <cell r="U8891">
            <v>42156</v>
          </cell>
        </row>
        <row r="8892">
          <cell r="C8892">
            <v>0</v>
          </cell>
          <cell r="F8892">
            <v>89.6</v>
          </cell>
          <cell r="K8892">
            <v>-1.65</v>
          </cell>
          <cell r="O8892">
            <v>65.22</v>
          </cell>
          <cell r="U8892">
            <v>42156</v>
          </cell>
        </row>
        <row r="8893">
          <cell r="C8893">
            <v>2</v>
          </cell>
          <cell r="F8893">
            <v>390.32</v>
          </cell>
          <cell r="K8893">
            <v>-7.11</v>
          </cell>
          <cell r="O8893">
            <v>284.31</v>
          </cell>
          <cell r="U8893">
            <v>42156</v>
          </cell>
        </row>
        <row r="8894">
          <cell r="C8894">
            <v>4</v>
          </cell>
          <cell r="F8894">
            <v>77.09</v>
          </cell>
          <cell r="K8894">
            <v>-1.4</v>
          </cell>
          <cell r="O8894">
            <v>56.15</v>
          </cell>
          <cell r="U8894">
            <v>42156</v>
          </cell>
        </row>
        <row r="8895">
          <cell r="C8895">
            <v>15</v>
          </cell>
          <cell r="F8895">
            <v>84.6</v>
          </cell>
          <cell r="K8895">
            <v>-1.55</v>
          </cell>
          <cell r="O8895">
            <v>61.62</v>
          </cell>
          <cell r="U8895">
            <v>42156</v>
          </cell>
        </row>
        <row r="8896">
          <cell r="C8896">
            <v>16</v>
          </cell>
          <cell r="F8896">
            <v>30.05</v>
          </cell>
          <cell r="K8896">
            <v>-0.56000000000000005</v>
          </cell>
          <cell r="O8896">
            <v>21.9</v>
          </cell>
          <cell r="U8896">
            <v>42156</v>
          </cell>
        </row>
        <row r="8897">
          <cell r="C8897">
            <v>2</v>
          </cell>
          <cell r="F8897">
            <v>123.48</v>
          </cell>
          <cell r="K8897">
            <v>-2.29</v>
          </cell>
          <cell r="O8897">
            <v>90.03</v>
          </cell>
          <cell r="U8897">
            <v>42156</v>
          </cell>
        </row>
        <row r="8898">
          <cell r="C8898">
            <v>15</v>
          </cell>
          <cell r="F8898">
            <v>1600.16</v>
          </cell>
          <cell r="K8898">
            <v>-29.69</v>
          </cell>
          <cell r="O8898">
            <v>1165.6400000000001</v>
          </cell>
          <cell r="U8898">
            <v>42156</v>
          </cell>
        </row>
        <row r="8899">
          <cell r="C8899">
            <v>16</v>
          </cell>
          <cell r="F8899">
            <v>605.21</v>
          </cell>
          <cell r="K8899">
            <v>0</v>
          </cell>
          <cell r="O8899">
            <v>299.93</v>
          </cell>
          <cell r="U8899">
            <v>42156</v>
          </cell>
        </row>
        <row r="8900">
          <cell r="C8900">
            <v>68</v>
          </cell>
          <cell r="F8900">
            <v>15226.77</v>
          </cell>
          <cell r="K8900">
            <v>-425.34</v>
          </cell>
          <cell r="O8900">
            <v>6792.07</v>
          </cell>
          <cell r="U8900">
            <v>42186</v>
          </cell>
        </row>
        <row r="8901">
          <cell r="C8901">
            <v>62</v>
          </cell>
          <cell r="F8901">
            <v>42906.76</v>
          </cell>
          <cell r="K8901">
            <v>-1193.25</v>
          </cell>
          <cell r="O8901">
            <v>19054.43</v>
          </cell>
          <cell r="U8901">
            <v>42186</v>
          </cell>
        </row>
        <row r="8902">
          <cell r="C8902">
            <v>64</v>
          </cell>
          <cell r="F8902">
            <v>21954.51</v>
          </cell>
          <cell r="K8902">
            <v>-518.92999999999995</v>
          </cell>
          <cell r="O8902">
            <v>8286.6</v>
          </cell>
          <cell r="U8902">
            <v>42186</v>
          </cell>
        </row>
        <row r="8903">
          <cell r="C8903">
            <v>66</v>
          </cell>
          <cell r="F8903">
            <v>36732.18</v>
          </cell>
          <cell r="K8903">
            <v>-978.72</v>
          </cell>
          <cell r="O8903">
            <v>15628.9</v>
          </cell>
          <cell r="U8903">
            <v>42186</v>
          </cell>
        </row>
        <row r="8904">
          <cell r="C8904">
            <v>62</v>
          </cell>
          <cell r="F8904">
            <v>1125.2</v>
          </cell>
          <cell r="K8904">
            <v>-18.89</v>
          </cell>
          <cell r="O8904">
            <v>301.69</v>
          </cell>
          <cell r="U8904">
            <v>42186</v>
          </cell>
        </row>
        <row r="8905">
          <cell r="C8905">
            <v>67</v>
          </cell>
          <cell r="F8905">
            <v>9519.65</v>
          </cell>
          <cell r="K8905">
            <v>-226.84</v>
          </cell>
          <cell r="O8905">
            <v>3622.3</v>
          </cell>
          <cell r="U8905">
            <v>42186</v>
          </cell>
        </row>
        <row r="8906">
          <cell r="C8906">
            <v>62</v>
          </cell>
          <cell r="F8906">
            <v>886.37</v>
          </cell>
          <cell r="K8906">
            <v>-18.54</v>
          </cell>
          <cell r="O8906">
            <v>296.11</v>
          </cell>
          <cell r="U8906">
            <v>42186</v>
          </cell>
        </row>
        <row r="8907">
          <cell r="C8907">
            <v>64</v>
          </cell>
          <cell r="F8907">
            <v>7057.24</v>
          </cell>
          <cell r="K8907">
            <v>-229.9</v>
          </cell>
          <cell r="O8907">
            <v>3671.13</v>
          </cell>
          <cell r="U8907">
            <v>42186</v>
          </cell>
        </row>
        <row r="8908">
          <cell r="C8908">
            <v>1</v>
          </cell>
          <cell r="F8908">
            <v>21596.91</v>
          </cell>
          <cell r="K8908">
            <v>-465.24</v>
          </cell>
          <cell r="O8908">
            <v>7426.88</v>
          </cell>
          <cell r="U8908">
            <v>42186</v>
          </cell>
        </row>
        <row r="8909">
          <cell r="C8909">
            <v>2</v>
          </cell>
          <cell r="F8909">
            <v>5129841.88</v>
          </cell>
          <cell r="K8909">
            <v>-111835.39</v>
          </cell>
          <cell r="O8909">
            <v>1787495.3</v>
          </cell>
          <cell r="U8909">
            <v>42186</v>
          </cell>
        </row>
        <row r="8910">
          <cell r="C8910">
            <v>4</v>
          </cell>
          <cell r="F8910">
            <v>287447.53000000003</v>
          </cell>
          <cell r="K8910">
            <v>-6264</v>
          </cell>
          <cell r="O8910">
            <v>100043.74</v>
          </cell>
          <cell r="U8910">
            <v>42186</v>
          </cell>
        </row>
        <row r="8911">
          <cell r="C8911">
            <v>15</v>
          </cell>
          <cell r="F8911">
            <v>7500.8</v>
          </cell>
          <cell r="K8911">
            <v>-147.55000000000001</v>
          </cell>
          <cell r="O8911">
            <v>2355.9</v>
          </cell>
          <cell r="U8911">
            <v>42186</v>
          </cell>
        </row>
        <row r="8912">
          <cell r="C8912">
            <v>16</v>
          </cell>
          <cell r="F8912">
            <v>416324.83</v>
          </cell>
          <cell r="K8912">
            <v>-8693.77</v>
          </cell>
          <cell r="O8912">
            <v>138924.53</v>
          </cell>
          <cell r="U8912">
            <v>42186</v>
          </cell>
        </row>
        <row r="8913">
          <cell r="C8913">
            <v>17</v>
          </cell>
          <cell r="F8913">
            <v>68.75</v>
          </cell>
          <cell r="K8913">
            <v>-0.65</v>
          </cell>
          <cell r="O8913">
            <v>10.42</v>
          </cell>
          <cell r="U8913">
            <v>42186</v>
          </cell>
        </row>
        <row r="8914">
          <cell r="C8914">
            <v>18</v>
          </cell>
          <cell r="F8914">
            <v>37337.49</v>
          </cell>
          <cell r="K8914">
            <v>-829.16</v>
          </cell>
          <cell r="O8914">
            <v>13239.96</v>
          </cell>
          <cell r="U8914">
            <v>42186</v>
          </cell>
        </row>
        <row r="8915">
          <cell r="C8915">
            <v>62</v>
          </cell>
          <cell r="F8915">
            <v>1076422.8600000001</v>
          </cell>
          <cell r="K8915">
            <v>-27126.639999999999</v>
          </cell>
          <cell r="O8915">
            <v>433029.97</v>
          </cell>
          <cell r="U8915">
            <v>42186</v>
          </cell>
        </row>
        <row r="8916">
          <cell r="C8916">
            <v>64</v>
          </cell>
          <cell r="F8916">
            <v>220146.19</v>
          </cell>
          <cell r="K8916">
            <v>-5134.6099999999997</v>
          </cell>
          <cell r="O8916">
            <v>81992.649999999994</v>
          </cell>
          <cell r="U8916">
            <v>42186</v>
          </cell>
        </row>
        <row r="8917">
          <cell r="C8917">
            <v>66</v>
          </cell>
          <cell r="F8917">
            <v>400717.27</v>
          </cell>
          <cell r="K8917">
            <v>-8156.56</v>
          </cell>
          <cell r="O8917">
            <v>129387.06</v>
          </cell>
          <cell r="U8917">
            <v>42186</v>
          </cell>
        </row>
        <row r="8918">
          <cell r="C8918">
            <v>68</v>
          </cell>
          <cell r="F8918">
            <v>11438.37</v>
          </cell>
          <cell r="K8918">
            <v>-331.78</v>
          </cell>
          <cell r="O8918">
            <v>5298.14</v>
          </cell>
          <cell r="U8918">
            <v>42186</v>
          </cell>
        </row>
        <row r="8919">
          <cell r="C8919">
            <v>94</v>
          </cell>
          <cell r="F8919">
            <v>-6056.5</v>
          </cell>
          <cell r="K8919">
            <v>0</v>
          </cell>
          <cell r="O8919">
            <v>0</v>
          </cell>
          <cell r="U8919">
            <v>42186</v>
          </cell>
        </row>
        <row r="8920">
          <cell r="C8920">
            <v>96</v>
          </cell>
          <cell r="F8920">
            <v>-6339.32</v>
          </cell>
          <cell r="K8920">
            <v>0</v>
          </cell>
          <cell r="O8920">
            <v>0</v>
          </cell>
          <cell r="U8920">
            <v>42186</v>
          </cell>
        </row>
        <row r="8921">
          <cell r="C8921">
            <v>1</v>
          </cell>
          <cell r="F8921">
            <v>78.180000000000007</v>
          </cell>
          <cell r="K8921">
            <v>-0.46</v>
          </cell>
          <cell r="O8921">
            <v>7.28</v>
          </cell>
          <cell r="U8921">
            <v>42186</v>
          </cell>
        </row>
        <row r="8922">
          <cell r="C8922">
            <v>2</v>
          </cell>
          <cell r="F8922">
            <v>15175.25</v>
          </cell>
          <cell r="K8922">
            <v>-84.95</v>
          </cell>
          <cell r="O8922">
            <v>2174.52</v>
          </cell>
          <cell r="U8922">
            <v>42186</v>
          </cell>
        </row>
        <row r="8923">
          <cell r="C8923">
            <v>4</v>
          </cell>
          <cell r="F8923">
            <v>473.11</v>
          </cell>
          <cell r="K8923">
            <v>-2.87</v>
          </cell>
          <cell r="O8923">
            <v>45.88</v>
          </cell>
          <cell r="U8923">
            <v>42186</v>
          </cell>
        </row>
        <row r="8924">
          <cell r="C8924">
            <v>16</v>
          </cell>
          <cell r="F8924">
            <v>5495.92</v>
          </cell>
          <cell r="K8924">
            <v>-37.659999999999997</v>
          </cell>
          <cell r="O8924">
            <v>601.23</v>
          </cell>
          <cell r="U8924">
            <v>42186</v>
          </cell>
        </row>
        <row r="8925">
          <cell r="C8925">
            <v>62</v>
          </cell>
          <cell r="F8925">
            <v>1783.81</v>
          </cell>
          <cell r="K8925">
            <v>-12.44</v>
          </cell>
          <cell r="O8925">
            <v>198.61</v>
          </cell>
          <cell r="U8925">
            <v>42186</v>
          </cell>
        </row>
        <row r="8926">
          <cell r="C8926">
            <v>64</v>
          </cell>
          <cell r="F8926">
            <v>1495.18</v>
          </cell>
          <cell r="K8926">
            <v>-10.68</v>
          </cell>
          <cell r="O8926">
            <v>170.54</v>
          </cell>
          <cell r="U8926">
            <v>42186</v>
          </cell>
        </row>
        <row r="8927">
          <cell r="C8927">
            <v>4</v>
          </cell>
          <cell r="F8927">
            <v>7829</v>
          </cell>
          <cell r="K8927">
            <v>-178.91</v>
          </cell>
          <cell r="O8927">
            <v>2856.9</v>
          </cell>
          <cell r="U8927">
            <v>42186</v>
          </cell>
        </row>
        <row r="8928">
          <cell r="C8928">
            <v>62</v>
          </cell>
          <cell r="F8928">
            <v>3823.11</v>
          </cell>
          <cell r="K8928">
            <v>-89.7</v>
          </cell>
          <cell r="O8928">
            <v>1432.41</v>
          </cell>
          <cell r="U8928">
            <v>42186</v>
          </cell>
        </row>
        <row r="8929">
          <cell r="C8929">
            <v>66</v>
          </cell>
          <cell r="F8929">
            <v>10766.6</v>
          </cell>
          <cell r="K8929">
            <v>-268.45</v>
          </cell>
          <cell r="O8929">
            <v>4286.84</v>
          </cell>
          <cell r="U8929">
            <v>42186</v>
          </cell>
        </row>
        <row r="8930">
          <cell r="C8930">
            <v>66</v>
          </cell>
          <cell r="F8930">
            <v>10466.51</v>
          </cell>
          <cell r="K8930">
            <v>-273.10000000000002</v>
          </cell>
          <cell r="O8930">
            <v>4361</v>
          </cell>
          <cell r="U8930">
            <v>42186</v>
          </cell>
        </row>
        <row r="8931">
          <cell r="C8931">
            <v>2</v>
          </cell>
          <cell r="F8931">
            <v>145106.19</v>
          </cell>
          <cell r="K8931">
            <v>-3529.3</v>
          </cell>
          <cell r="O8931">
            <v>56632.56</v>
          </cell>
          <cell r="U8931">
            <v>42186</v>
          </cell>
        </row>
        <row r="8932">
          <cell r="C8932">
            <v>4</v>
          </cell>
          <cell r="F8932">
            <v>6245.23</v>
          </cell>
          <cell r="K8932">
            <v>-132.71</v>
          </cell>
          <cell r="O8932">
            <v>2119.25</v>
          </cell>
          <cell r="U8932">
            <v>42186</v>
          </cell>
        </row>
        <row r="8933">
          <cell r="C8933">
            <v>16</v>
          </cell>
          <cell r="F8933">
            <v>1870.31</v>
          </cell>
          <cell r="K8933">
            <v>-34.200000000000003</v>
          </cell>
          <cell r="O8933">
            <v>546.02</v>
          </cell>
          <cell r="U8933">
            <v>42186</v>
          </cell>
        </row>
        <row r="8934">
          <cell r="C8934">
            <v>17</v>
          </cell>
          <cell r="F8934">
            <v>46.4</v>
          </cell>
          <cell r="K8934">
            <v>-0.55000000000000004</v>
          </cell>
          <cell r="O8934">
            <v>8.7899999999999991</v>
          </cell>
          <cell r="U8934">
            <v>42186</v>
          </cell>
        </row>
        <row r="8935">
          <cell r="C8935">
            <v>62</v>
          </cell>
          <cell r="F8935">
            <v>105084.8</v>
          </cell>
          <cell r="K8935">
            <v>-2584.92</v>
          </cell>
          <cell r="O8935">
            <v>41348.660000000003</v>
          </cell>
          <cell r="U8935">
            <v>42186</v>
          </cell>
        </row>
        <row r="8936">
          <cell r="C8936">
            <v>64</v>
          </cell>
          <cell r="F8936">
            <v>22839.9</v>
          </cell>
          <cell r="K8936">
            <v>-646.76</v>
          </cell>
          <cell r="O8936">
            <v>10327.93</v>
          </cell>
          <cell r="U8936">
            <v>42186</v>
          </cell>
        </row>
        <row r="8937">
          <cell r="C8937">
            <v>66</v>
          </cell>
          <cell r="F8937">
            <v>4470.42</v>
          </cell>
          <cell r="K8937">
            <v>-70.42</v>
          </cell>
          <cell r="O8937">
            <v>1124.57</v>
          </cell>
          <cell r="U8937">
            <v>42186</v>
          </cell>
        </row>
        <row r="8938">
          <cell r="C8938">
            <v>2</v>
          </cell>
          <cell r="F8938">
            <v>82034.95</v>
          </cell>
          <cell r="K8938">
            <v>-1470.11</v>
          </cell>
          <cell r="O8938">
            <v>23904.29</v>
          </cell>
          <cell r="U8938">
            <v>42186</v>
          </cell>
        </row>
        <row r="8939">
          <cell r="C8939">
            <v>62</v>
          </cell>
          <cell r="F8939">
            <v>6164.52</v>
          </cell>
          <cell r="K8939">
            <v>-118.82</v>
          </cell>
          <cell r="O8939">
            <v>1897.46</v>
          </cell>
          <cell r="U8939">
            <v>42186</v>
          </cell>
        </row>
        <row r="8940">
          <cell r="C8940">
            <v>2</v>
          </cell>
          <cell r="F8940">
            <v>67350.27</v>
          </cell>
          <cell r="K8940">
            <v>-1185.29</v>
          </cell>
          <cell r="O8940">
            <v>18780.2</v>
          </cell>
          <cell r="U8940">
            <v>42186</v>
          </cell>
        </row>
        <row r="8941">
          <cell r="C8941">
            <v>2</v>
          </cell>
          <cell r="F8941">
            <v>3919.36</v>
          </cell>
          <cell r="K8941">
            <v>-40.840000000000003</v>
          </cell>
          <cell r="O8941">
            <v>720.36</v>
          </cell>
          <cell r="U8941">
            <v>42186</v>
          </cell>
        </row>
        <row r="8942">
          <cell r="C8942">
            <v>62</v>
          </cell>
          <cell r="F8942">
            <v>1728.16</v>
          </cell>
          <cell r="K8942">
            <v>0</v>
          </cell>
          <cell r="O8942">
            <v>1004.4</v>
          </cell>
          <cell r="U8942">
            <v>42186</v>
          </cell>
        </row>
        <row r="8943">
          <cell r="C8943">
            <v>64</v>
          </cell>
          <cell r="F8943">
            <v>-1459.93</v>
          </cell>
          <cell r="K8943">
            <v>0</v>
          </cell>
          <cell r="O8943">
            <v>-1663.2</v>
          </cell>
          <cell r="U8943">
            <v>42186</v>
          </cell>
        </row>
        <row r="8944">
          <cell r="C8944">
            <v>62</v>
          </cell>
          <cell r="F8944">
            <v>765405.27</v>
          </cell>
          <cell r="K8944">
            <v>-34501.980000000003</v>
          </cell>
          <cell r="O8944">
            <v>550948.01</v>
          </cell>
          <cell r="U8944">
            <v>42186</v>
          </cell>
        </row>
        <row r="8945">
          <cell r="C8945">
            <v>64</v>
          </cell>
          <cell r="F8945">
            <v>747360.52</v>
          </cell>
          <cell r="K8945">
            <v>-33725.360000000001</v>
          </cell>
          <cell r="O8945">
            <v>538546.80000000005</v>
          </cell>
          <cell r="U8945">
            <v>42186</v>
          </cell>
        </row>
        <row r="8946">
          <cell r="C8946">
            <v>66</v>
          </cell>
          <cell r="F8946">
            <v>34393.75</v>
          </cell>
          <cell r="K8946">
            <v>-1535.57</v>
          </cell>
          <cell r="O8946">
            <v>24521.02</v>
          </cell>
          <cell r="U8946">
            <v>42186</v>
          </cell>
        </row>
        <row r="8947">
          <cell r="C8947">
            <v>92</v>
          </cell>
          <cell r="F8947">
            <v>-33930.85</v>
          </cell>
          <cell r="K8947">
            <v>0</v>
          </cell>
          <cell r="O8947">
            <v>0</v>
          </cell>
          <cell r="U8947">
            <v>42186</v>
          </cell>
        </row>
        <row r="8948">
          <cell r="C8948">
            <v>94</v>
          </cell>
          <cell r="F8948">
            <v>-30749.97</v>
          </cell>
          <cell r="K8948">
            <v>0</v>
          </cell>
          <cell r="O8948">
            <v>0</v>
          </cell>
          <cell r="U8948">
            <v>42186</v>
          </cell>
        </row>
        <row r="8949">
          <cell r="C8949">
            <v>96</v>
          </cell>
          <cell r="F8949">
            <v>-937.5</v>
          </cell>
          <cell r="K8949">
            <v>0</v>
          </cell>
          <cell r="O8949">
            <v>0</v>
          </cell>
          <cell r="U8949">
            <v>42186</v>
          </cell>
        </row>
        <row r="8950">
          <cell r="C8950">
            <v>64</v>
          </cell>
          <cell r="F8950">
            <v>47071.17</v>
          </cell>
          <cell r="K8950">
            <v>-1092.5899999999999</v>
          </cell>
          <cell r="O8950">
            <v>17447.14</v>
          </cell>
          <cell r="U8950">
            <v>42186</v>
          </cell>
        </row>
        <row r="8951">
          <cell r="C8951">
            <v>2</v>
          </cell>
          <cell r="F8951">
            <v>26441.82</v>
          </cell>
          <cell r="K8951">
            <v>-615.48</v>
          </cell>
          <cell r="O8951">
            <v>0</v>
          </cell>
          <cell r="U8951">
            <v>42186</v>
          </cell>
        </row>
        <row r="8952">
          <cell r="C8952">
            <v>62</v>
          </cell>
          <cell r="F8952">
            <v>1102758.71</v>
          </cell>
          <cell r="K8952">
            <v>-15053.8</v>
          </cell>
          <cell r="O8952">
            <v>240388.77</v>
          </cell>
          <cell r="U8952">
            <v>42186</v>
          </cell>
        </row>
        <row r="8953">
          <cell r="C8953">
            <v>64</v>
          </cell>
          <cell r="F8953">
            <v>1159143.26</v>
          </cell>
          <cell r="K8953">
            <v>-15169</v>
          </cell>
          <cell r="O8953">
            <v>242178.67</v>
          </cell>
          <cell r="U8953">
            <v>42186</v>
          </cell>
        </row>
        <row r="8954">
          <cell r="C8954">
            <v>66</v>
          </cell>
          <cell r="F8954">
            <v>79831.09</v>
          </cell>
          <cell r="K8954">
            <v>-774.71</v>
          </cell>
          <cell r="O8954">
            <v>12371.11</v>
          </cell>
          <cell r="U8954">
            <v>42186</v>
          </cell>
        </row>
        <row r="8955">
          <cell r="C8955">
            <v>62</v>
          </cell>
          <cell r="F8955">
            <v>8905.25</v>
          </cell>
          <cell r="K8955">
            <v>-401.98</v>
          </cell>
          <cell r="O8955">
            <v>6516.8</v>
          </cell>
          <cell r="U8955">
            <v>42186</v>
          </cell>
        </row>
        <row r="8956">
          <cell r="C8956">
            <v>64</v>
          </cell>
          <cell r="F8956">
            <v>65171.65</v>
          </cell>
          <cell r="K8956">
            <v>-2873.06</v>
          </cell>
          <cell r="O8956">
            <v>46577.55</v>
          </cell>
          <cell r="U8956">
            <v>42186</v>
          </cell>
        </row>
        <row r="8957">
          <cell r="C8957">
            <v>66</v>
          </cell>
          <cell r="F8957">
            <v>3755.04</v>
          </cell>
          <cell r="K8957">
            <v>-169.5</v>
          </cell>
          <cell r="O8957">
            <v>2747.92</v>
          </cell>
          <cell r="U8957">
            <v>42186</v>
          </cell>
        </row>
        <row r="8958">
          <cell r="C8958">
            <v>62</v>
          </cell>
          <cell r="F8958">
            <v>12078.05</v>
          </cell>
          <cell r="K8958">
            <v>-167.2</v>
          </cell>
          <cell r="O8958">
            <v>2710.67</v>
          </cell>
          <cell r="U8958">
            <v>42186</v>
          </cell>
        </row>
        <row r="8959">
          <cell r="C8959">
            <v>64</v>
          </cell>
          <cell r="F8959">
            <v>64639.18</v>
          </cell>
          <cell r="K8959">
            <v>-836.48</v>
          </cell>
          <cell r="O8959">
            <v>13560.82</v>
          </cell>
          <cell r="U8959">
            <v>42186</v>
          </cell>
        </row>
        <row r="8960">
          <cell r="C8960">
            <v>66</v>
          </cell>
          <cell r="F8960">
            <v>7653.07</v>
          </cell>
          <cell r="K8960">
            <v>-85.39</v>
          </cell>
          <cell r="O8960">
            <v>1384.29</v>
          </cell>
          <cell r="U8960">
            <v>42186</v>
          </cell>
        </row>
        <row r="8961">
          <cell r="C8961">
            <v>66</v>
          </cell>
          <cell r="F8961">
            <v>7880.53</v>
          </cell>
          <cell r="K8961">
            <v>-351.61</v>
          </cell>
          <cell r="O8961">
            <v>5700.27</v>
          </cell>
          <cell r="U8961">
            <v>42186</v>
          </cell>
        </row>
        <row r="8962">
          <cell r="C8962">
            <v>66</v>
          </cell>
          <cell r="F8962">
            <v>9577.18</v>
          </cell>
          <cell r="K8962">
            <v>-131.88</v>
          </cell>
          <cell r="O8962">
            <v>2138.0100000000002</v>
          </cell>
          <cell r="U8962">
            <v>42186</v>
          </cell>
        </row>
        <row r="8963">
          <cell r="C8963">
            <v>64</v>
          </cell>
          <cell r="F8963">
            <v>20943.79</v>
          </cell>
          <cell r="K8963">
            <v>-945.39</v>
          </cell>
          <cell r="O8963">
            <v>15096.63</v>
          </cell>
          <cell r="U8963">
            <v>42186</v>
          </cell>
        </row>
        <row r="8964">
          <cell r="C8964">
            <v>64</v>
          </cell>
          <cell r="F8964">
            <v>45854.07</v>
          </cell>
          <cell r="K8964">
            <v>-492.03</v>
          </cell>
          <cell r="O8964">
            <v>7857.09</v>
          </cell>
          <cell r="U8964">
            <v>42186</v>
          </cell>
        </row>
        <row r="8965">
          <cell r="C8965">
            <v>62</v>
          </cell>
          <cell r="F8965">
            <v>483907.73</v>
          </cell>
          <cell r="K8965">
            <v>-21821.67</v>
          </cell>
          <cell r="O8965">
            <v>353768.29</v>
          </cell>
          <cell r="U8965">
            <v>42186</v>
          </cell>
        </row>
        <row r="8966">
          <cell r="C8966">
            <v>64</v>
          </cell>
          <cell r="F8966">
            <v>443519.93</v>
          </cell>
          <cell r="K8966">
            <v>-20014.96</v>
          </cell>
          <cell r="O8966">
            <v>324478.13</v>
          </cell>
          <cell r="U8966">
            <v>42186</v>
          </cell>
        </row>
        <row r="8967">
          <cell r="C8967">
            <v>66</v>
          </cell>
          <cell r="F8967">
            <v>192377.09</v>
          </cell>
          <cell r="K8967">
            <v>-8508.94</v>
          </cell>
          <cell r="O8967">
            <v>137945.09</v>
          </cell>
          <cell r="U8967">
            <v>42186</v>
          </cell>
        </row>
        <row r="8968">
          <cell r="C8968">
            <v>67</v>
          </cell>
          <cell r="F8968">
            <v>7548.89</v>
          </cell>
          <cell r="K8968">
            <v>-309.49</v>
          </cell>
          <cell r="O8968">
            <v>5017.43</v>
          </cell>
          <cell r="U8968">
            <v>42186</v>
          </cell>
        </row>
        <row r="8969">
          <cell r="C8969">
            <v>68</v>
          </cell>
          <cell r="F8969">
            <v>21934.69</v>
          </cell>
          <cell r="K8969">
            <v>-990.12</v>
          </cell>
          <cell r="O8969">
            <v>16051.65</v>
          </cell>
          <cell r="U8969">
            <v>42186</v>
          </cell>
        </row>
        <row r="8970">
          <cell r="C8970">
            <v>92</v>
          </cell>
          <cell r="F8970">
            <v>-4392.2700000000004</v>
          </cell>
          <cell r="K8970">
            <v>0</v>
          </cell>
          <cell r="O8970">
            <v>0</v>
          </cell>
          <cell r="U8970">
            <v>42186</v>
          </cell>
        </row>
        <row r="8971">
          <cell r="C8971">
            <v>94</v>
          </cell>
          <cell r="F8971">
            <v>-71848.73</v>
          </cell>
          <cell r="K8971">
            <v>0</v>
          </cell>
          <cell r="O8971">
            <v>0</v>
          </cell>
          <cell r="U8971">
            <v>42186</v>
          </cell>
        </row>
        <row r="8972">
          <cell r="C8972">
            <v>62</v>
          </cell>
          <cell r="F8972">
            <v>620304.07999999996</v>
          </cell>
          <cell r="K8972">
            <v>-8947.5300000000007</v>
          </cell>
          <cell r="O8972">
            <v>145055.31</v>
          </cell>
          <cell r="U8972">
            <v>42186</v>
          </cell>
        </row>
        <row r="8973">
          <cell r="C8973">
            <v>64</v>
          </cell>
          <cell r="F8973">
            <v>596558.99</v>
          </cell>
          <cell r="K8973">
            <v>-8451.4599999999991</v>
          </cell>
          <cell r="O8973">
            <v>137012.87</v>
          </cell>
          <cell r="U8973">
            <v>42186</v>
          </cell>
        </row>
        <row r="8974">
          <cell r="C8974">
            <v>66</v>
          </cell>
          <cell r="F8974">
            <v>232353.85</v>
          </cell>
          <cell r="K8974">
            <v>-3143.49</v>
          </cell>
          <cell r="O8974">
            <v>50961.64</v>
          </cell>
          <cell r="U8974">
            <v>42186</v>
          </cell>
        </row>
        <row r="8975">
          <cell r="C8975">
            <v>67</v>
          </cell>
          <cell r="F8975">
            <v>99.04</v>
          </cell>
          <cell r="K8975">
            <v>-1.69</v>
          </cell>
          <cell r="O8975">
            <v>27.33</v>
          </cell>
          <cell r="U8975">
            <v>42186</v>
          </cell>
        </row>
        <row r="8976">
          <cell r="C8976">
            <v>68</v>
          </cell>
          <cell r="F8976">
            <v>31404.5</v>
          </cell>
          <cell r="K8976">
            <v>-461.35</v>
          </cell>
          <cell r="O8976">
            <v>7479.29</v>
          </cell>
          <cell r="U8976">
            <v>42186</v>
          </cell>
        </row>
        <row r="8977">
          <cell r="C8977">
            <v>64</v>
          </cell>
          <cell r="F8977">
            <v>22113.35</v>
          </cell>
          <cell r="K8977">
            <v>0</v>
          </cell>
          <cell r="O8977">
            <v>14481.17</v>
          </cell>
          <cell r="U8977">
            <v>42186</v>
          </cell>
        </row>
        <row r="8978">
          <cell r="C8978">
            <v>4</v>
          </cell>
          <cell r="F8978">
            <v>8.44</v>
          </cell>
          <cell r="K8978">
            <v>-0.15</v>
          </cell>
          <cell r="O8978">
            <v>2.4700000000000002</v>
          </cell>
          <cell r="U8978">
            <v>42186</v>
          </cell>
        </row>
        <row r="8979">
          <cell r="C8979">
            <v>16</v>
          </cell>
          <cell r="F8979">
            <v>97.04</v>
          </cell>
          <cell r="K8979">
            <v>-1.6</v>
          </cell>
          <cell r="O8979">
            <v>25.5</v>
          </cell>
          <cell r="U8979">
            <v>42186</v>
          </cell>
        </row>
        <row r="8980">
          <cell r="C8980">
            <v>1</v>
          </cell>
          <cell r="F8980">
            <v>71.19</v>
          </cell>
          <cell r="K8980">
            <v>-1.5</v>
          </cell>
          <cell r="O8980">
            <v>23.97</v>
          </cell>
          <cell r="U8980">
            <v>42186</v>
          </cell>
        </row>
        <row r="8981">
          <cell r="C8981">
            <v>2</v>
          </cell>
          <cell r="F8981">
            <v>41159.199999999997</v>
          </cell>
          <cell r="K8981">
            <v>-867.76</v>
          </cell>
          <cell r="O8981">
            <v>13854.53</v>
          </cell>
          <cell r="U8981">
            <v>42186</v>
          </cell>
        </row>
        <row r="8982">
          <cell r="C8982">
            <v>15</v>
          </cell>
          <cell r="F8982">
            <v>3</v>
          </cell>
          <cell r="K8982">
            <v>0</v>
          </cell>
          <cell r="O8982">
            <v>0</v>
          </cell>
          <cell r="U8982">
            <v>42186</v>
          </cell>
        </row>
        <row r="8983">
          <cell r="C8983">
            <v>16</v>
          </cell>
          <cell r="F8983">
            <v>1310.6099999999999</v>
          </cell>
          <cell r="K8983">
            <v>-25.56</v>
          </cell>
          <cell r="O8983">
            <v>407</v>
          </cell>
          <cell r="U8983">
            <v>42186</v>
          </cell>
        </row>
        <row r="8984">
          <cell r="C8984">
            <v>2</v>
          </cell>
          <cell r="F8984">
            <v>83.99</v>
          </cell>
          <cell r="K8984">
            <v>0</v>
          </cell>
          <cell r="O8984">
            <v>0</v>
          </cell>
          <cell r="U8984">
            <v>42186</v>
          </cell>
        </row>
        <row r="8985">
          <cell r="C8985">
            <v>62</v>
          </cell>
          <cell r="F8985">
            <v>1832.58</v>
          </cell>
          <cell r="K8985">
            <v>0</v>
          </cell>
          <cell r="O8985">
            <v>0</v>
          </cell>
          <cell r="U8985">
            <v>42186</v>
          </cell>
        </row>
        <row r="8986">
          <cell r="C8986">
            <v>64</v>
          </cell>
          <cell r="F8986">
            <v>247.19</v>
          </cell>
          <cell r="K8986">
            <v>0</v>
          </cell>
          <cell r="O8986">
            <v>0</v>
          </cell>
          <cell r="U8986">
            <v>42186</v>
          </cell>
        </row>
        <row r="8987">
          <cell r="C8987">
            <v>66</v>
          </cell>
          <cell r="F8987">
            <v>87.12</v>
          </cell>
          <cell r="K8987">
            <v>0</v>
          </cell>
          <cell r="O8987">
            <v>0</v>
          </cell>
          <cell r="U8987">
            <v>42186</v>
          </cell>
        </row>
        <row r="8988">
          <cell r="C8988">
            <v>2</v>
          </cell>
          <cell r="F8988">
            <v>13</v>
          </cell>
          <cell r="K8988">
            <v>0</v>
          </cell>
          <cell r="O8988">
            <v>0</v>
          </cell>
          <cell r="U8988">
            <v>42186</v>
          </cell>
        </row>
        <row r="8989">
          <cell r="C8989">
            <v>62</v>
          </cell>
          <cell r="F8989">
            <v>78</v>
          </cell>
          <cell r="K8989">
            <v>0</v>
          </cell>
          <cell r="O8989">
            <v>0</v>
          </cell>
          <cell r="U8989">
            <v>42186</v>
          </cell>
        </row>
        <row r="8990">
          <cell r="C8990">
            <v>62</v>
          </cell>
          <cell r="F8990">
            <v>12985.88</v>
          </cell>
          <cell r="K8990">
            <v>0</v>
          </cell>
          <cell r="O8990">
            <v>0</v>
          </cell>
          <cell r="U8990">
            <v>42186</v>
          </cell>
        </row>
        <row r="8991">
          <cell r="C8991">
            <v>64</v>
          </cell>
          <cell r="F8991">
            <v>3250</v>
          </cell>
          <cell r="K8991">
            <v>0</v>
          </cell>
          <cell r="O8991">
            <v>0</v>
          </cell>
          <cell r="U8991">
            <v>42186</v>
          </cell>
        </row>
        <row r="8992">
          <cell r="C8992">
            <v>66</v>
          </cell>
          <cell r="F8992">
            <v>13806</v>
          </cell>
          <cell r="K8992">
            <v>0</v>
          </cell>
          <cell r="O8992">
            <v>0</v>
          </cell>
          <cell r="U8992">
            <v>42186</v>
          </cell>
        </row>
        <row r="8993">
          <cell r="C8993">
            <v>1</v>
          </cell>
          <cell r="F8993">
            <v>19.66</v>
          </cell>
          <cell r="K8993">
            <v>-0.28000000000000003</v>
          </cell>
          <cell r="O8993">
            <v>4.4800000000000004</v>
          </cell>
          <cell r="U8993">
            <v>42186</v>
          </cell>
        </row>
        <row r="8994">
          <cell r="C8994">
            <v>2</v>
          </cell>
          <cell r="F8994">
            <v>235.92</v>
          </cell>
          <cell r="K8994">
            <v>-3.36</v>
          </cell>
          <cell r="O8994">
            <v>53.76</v>
          </cell>
          <cell r="U8994">
            <v>42186</v>
          </cell>
        </row>
        <row r="8995">
          <cell r="C8995">
            <v>16</v>
          </cell>
          <cell r="F8995">
            <v>432.52</v>
          </cell>
          <cell r="K8995">
            <v>-6.16</v>
          </cell>
          <cell r="O8995">
            <v>98.56</v>
          </cell>
          <cell r="U8995">
            <v>42186</v>
          </cell>
        </row>
        <row r="8996">
          <cell r="C8996">
            <v>0</v>
          </cell>
          <cell r="F8996">
            <v>1289.19</v>
          </cell>
          <cell r="K8996">
            <v>-11.49</v>
          </cell>
          <cell r="O8996">
            <v>180.7</v>
          </cell>
          <cell r="U8996">
            <v>42186</v>
          </cell>
        </row>
        <row r="8997">
          <cell r="C8997">
            <v>1</v>
          </cell>
          <cell r="F8997">
            <v>115.23</v>
          </cell>
          <cell r="K8997">
            <v>-0.91</v>
          </cell>
          <cell r="O8997">
            <v>14.3</v>
          </cell>
          <cell r="U8997">
            <v>42186</v>
          </cell>
        </row>
        <row r="8998">
          <cell r="C8998">
            <v>2</v>
          </cell>
          <cell r="F8998">
            <v>268.41000000000003</v>
          </cell>
          <cell r="K8998">
            <v>-2.2400000000000002</v>
          </cell>
          <cell r="O8998">
            <v>35.200000000000003</v>
          </cell>
          <cell r="U8998">
            <v>42186</v>
          </cell>
        </row>
        <row r="8999">
          <cell r="C8999">
            <v>4</v>
          </cell>
          <cell r="F8999">
            <v>7.76</v>
          </cell>
          <cell r="K8999">
            <v>-7.0000000000000007E-2</v>
          </cell>
          <cell r="O8999">
            <v>1.1000000000000001</v>
          </cell>
          <cell r="U8999">
            <v>42186</v>
          </cell>
        </row>
        <row r="9000">
          <cell r="C9000">
            <v>16</v>
          </cell>
          <cell r="F9000">
            <v>18.39</v>
          </cell>
          <cell r="K9000">
            <v>-0.14000000000000001</v>
          </cell>
          <cell r="O9000">
            <v>2.2000000000000002</v>
          </cell>
          <cell r="U9000">
            <v>42186</v>
          </cell>
        </row>
        <row r="9001">
          <cell r="C9001">
            <v>0</v>
          </cell>
          <cell r="F9001">
            <v>-14.56</v>
          </cell>
          <cell r="K9001">
            <v>0</v>
          </cell>
          <cell r="O9001">
            <v>0</v>
          </cell>
          <cell r="U9001">
            <v>42186</v>
          </cell>
        </row>
        <row r="9002">
          <cell r="C9002">
            <v>0</v>
          </cell>
          <cell r="F9002">
            <v>11.18</v>
          </cell>
          <cell r="K9002">
            <v>-7.0000000000000007E-2</v>
          </cell>
          <cell r="O9002">
            <v>1.1299999999999999</v>
          </cell>
          <cell r="U9002">
            <v>42186</v>
          </cell>
        </row>
        <row r="9003">
          <cell r="C9003">
            <v>1</v>
          </cell>
          <cell r="F9003">
            <v>1012.9</v>
          </cell>
          <cell r="K9003">
            <v>-7.11</v>
          </cell>
          <cell r="O9003">
            <v>115.11</v>
          </cell>
          <cell r="U9003">
            <v>42186</v>
          </cell>
        </row>
        <row r="9004">
          <cell r="C9004">
            <v>2</v>
          </cell>
          <cell r="F9004">
            <v>548.91</v>
          </cell>
          <cell r="K9004">
            <v>-4.5199999999999996</v>
          </cell>
          <cell r="O9004">
            <v>73.39</v>
          </cell>
          <cell r="U9004">
            <v>42186</v>
          </cell>
        </row>
        <row r="9005">
          <cell r="C9005">
            <v>15</v>
          </cell>
          <cell r="F9005">
            <v>85.31</v>
          </cell>
          <cell r="K9005">
            <v>-1.35</v>
          </cell>
          <cell r="O9005">
            <v>21.59</v>
          </cell>
          <cell r="U9005">
            <v>42186</v>
          </cell>
        </row>
        <row r="9006">
          <cell r="C9006">
            <v>15</v>
          </cell>
          <cell r="F9006">
            <v>663.95</v>
          </cell>
          <cell r="K9006">
            <v>-5.4</v>
          </cell>
          <cell r="O9006">
            <v>86.19</v>
          </cell>
          <cell r="U9006">
            <v>42186</v>
          </cell>
        </row>
        <row r="9007">
          <cell r="C9007">
            <v>15</v>
          </cell>
          <cell r="F9007">
            <v>4485.5600000000004</v>
          </cell>
          <cell r="K9007">
            <v>-50.85</v>
          </cell>
          <cell r="O9007">
            <v>811.81</v>
          </cell>
          <cell r="U9007">
            <v>42186</v>
          </cell>
        </row>
        <row r="9008">
          <cell r="C9008">
            <v>15</v>
          </cell>
          <cell r="F9008">
            <v>34.35</v>
          </cell>
          <cell r="K9008">
            <v>-0.56000000000000005</v>
          </cell>
          <cell r="O9008">
            <v>9.01</v>
          </cell>
          <cell r="U9008">
            <v>42186</v>
          </cell>
        </row>
        <row r="9009">
          <cell r="C9009">
            <v>0</v>
          </cell>
          <cell r="F9009">
            <v>460.7</v>
          </cell>
          <cell r="K9009">
            <v>-7.67</v>
          </cell>
          <cell r="O9009">
            <v>120.56</v>
          </cell>
          <cell r="U9009">
            <v>42186</v>
          </cell>
        </row>
        <row r="9010">
          <cell r="C9010">
            <v>1</v>
          </cell>
          <cell r="F9010">
            <v>457.72</v>
          </cell>
          <cell r="K9010">
            <v>-7.88</v>
          </cell>
          <cell r="O9010">
            <v>123.62</v>
          </cell>
          <cell r="U9010">
            <v>42186</v>
          </cell>
        </row>
        <row r="9011">
          <cell r="C9011">
            <v>2</v>
          </cell>
          <cell r="F9011">
            <v>12337.74</v>
          </cell>
          <cell r="K9011">
            <v>-219.63</v>
          </cell>
          <cell r="O9011">
            <v>3479.91</v>
          </cell>
          <cell r="U9011">
            <v>42186</v>
          </cell>
        </row>
        <row r="9012">
          <cell r="C9012">
            <v>4</v>
          </cell>
          <cell r="F9012">
            <v>725.71</v>
          </cell>
          <cell r="K9012">
            <v>-13.62</v>
          </cell>
          <cell r="O9012">
            <v>214.2</v>
          </cell>
          <cell r="U9012">
            <v>42186</v>
          </cell>
        </row>
        <row r="9013">
          <cell r="C9013">
            <v>15</v>
          </cell>
          <cell r="F9013">
            <v>12.31</v>
          </cell>
          <cell r="K9013">
            <v>-0.15</v>
          </cell>
          <cell r="O9013">
            <v>2.33</v>
          </cell>
          <cell r="U9013">
            <v>42186</v>
          </cell>
        </row>
        <row r="9014">
          <cell r="C9014">
            <v>16</v>
          </cell>
          <cell r="F9014">
            <v>3183.63</v>
          </cell>
          <cell r="K9014">
            <v>-57.46</v>
          </cell>
          <cell r="O9014">
            <v>904.12</v>
          </cell>
          <cell r="U9014">
            <v>42186</v>
          </cell>
        </row>
        <row r="9015">
          <cell r="C9015">
            <v>17</v>
          </cell>
          <cell r="F9015">
            <v>39.83</v>
          </cell>
          <cell r="K9015">
            <v>-0.59</v>
          </cell>
          <cell r="O9015">
            <v>9.2200000000000006</v>
          </cell>
          <cell r="U9015">
            <v>42186</v>
          </cell>
        </row>
        <row r="9016">
          <cell r="C9016">
            <v>18</v>
          </cell>
          <cell r="F9016">
            <v>94.87</v>
          </cell>
          <cell r="K9016">
            <v>-1.47</v>
          </cell>
          <cell r="O9016">
            <v>23</v>
          </cell>
          <cell r="U9016">
            <v>42186</v>
          </cell>
        </row>
        <row r="9017">
          <cell r="C9017">
            <v>0</v>
          </cell>
          <cell r="F9017">
            <v>8748.26</v>
          </cell>
          <cell r="K9017">
            <v>-96.4</v>
          </cell>
          <cell r="O9017">
            <v>1560.39</v>
          </cell>
          <cell r="U9017">
            <v>42186</v>
          </cell>
        </row>
        <row r="9018">
          <cell r="C9018">
            <v>1</v>
          </cell>
          <cell r="F9018">
            <v>4200.84</v>
          </cell>
          <cell r="K9018">
            <v>-39.6</v>
          </cell>
          <cell r="O9018">
            <v>637.45000000000005</v>
          </cell>
          <cell r="U9018">
            <v>42186</v>
          </cell>
        </row>
        <row r="9019">
          <cell r="C9019">
            <v>2</v>
          </cell>
          <cell r="F9019">
            <v>10479.67</v>
          </cell>
          <cell r="K9019">
            <v>-142.80000000000001</v>
          </cell>
          <cell r="O9019">
            <v>2291.2199999999998</v>
          </cell>
          <cell r="U9019">
            <v>42186</v>
          </cell>
        </row>
        <row r="9020">
          <cell r="C9020">
            <v>4</v>
          </cell>
          <cell r="F9020">
            <v>1035.32</v>
          </cell>
          <cell r="K9020">
            <v>-15.84</v>
          </cell>
          <cell r="O9020">
            <v>253.96</v>
          </cell>
          <cell r="U9020">
            <v>42186</v>
          </cell>
        </row>
        <row r="9021">
          <cell r="C9021">
            <v>15</v>
          </cell>
          <cell r="F9021">
            <v>63.18</v>
          </cell>
          <cell r="K9021">
            <v>-0.21</v>
          </cell>
          <cell r="O9021">
            <v>3.39</v>
          </cell>
          <cell r="U9021">
            <v>42186</v>
          </cell>
        </row>
        <row r="9022">
          <cell r="C9022">
            <v>16</v>
          </cell>
          <cell r="F9022">
            <v>1914.31</v>
          </cell>
          <cell r="K9022">
            <v>-22</v>
          </cell>
          <cell r="O9022">
            <v>352.74</v>
          </cell>
          <cell r="U9022">
            <v>42186</v>
          </cell>
        </row>
        <row r="9023">
          <cell r="C9023">
            <v>17</v>
          </cell>
          <cell r="F9023">
            <v>15.28</v>
          </cell>
          <cell r="K9023">
            <v>-0.14000000000000001</v>
          </cell>
          <cell r="O9023">
            <v>2.2599999999999998</v>
          </cell>
          <cell r="U9023">
            <v>42186</v>
          </cell>
        </row>
        <row r="9024">
          <cell r="C9024">
            <v>18</v>
          </cell>
          <cell r="F9024">
            <v>20.59</v>
          </cell>
          <cell r="K9024">
            <v>-0.24</v>
          </cell>
          <cell r="O9024">
            <v>3.9</v>
          </cell>
          <cell r="U9024">
            <v>42186</v>
          </cell>
        </row>
        <row r="9025">
          <cell r="C9025">
            <v>0</v>
          </cell>
          <cell r="F9025">
            <v>-102.56</v>
          </cell>
          <cell r="K9025">
            <v>0.03</v>
          </cell>
          <cell r="O9025">
            <v>-1.1299999999999999</v>
          </cell>
          <cell r="U9025">
            <v>42186</v>
          </cell>
        </row>
        <row r="9026">
          <cell r="C9026">
            <v>1</v>
          </cell>
          <cell r="F9026">
            <v>106.64</v>
          </cell>
          <cell r="K9026">
            <v>-0.96</v>
          </cell>
          <cell r="O9026">
            <v>15.6</v>
          </cell>
          <cell r="U9026">
            <v>42186</v>
          </cell>
        </row>
        <row r="9027">
          <cell r="C9027">
            <v>2</v>
          </cell>
          <cell r="F9027">
            <v>245.81</v>
          </cell>
          <cell r="K9027">
            <v>-2.09</v>
          </cell>
          <cell r="O9027">
            <v>33.450000000000003</v>
          </cell>
          <cell r="U9027">
            <v>42186</v>
          </cell>
        </row>
        <row r="9028">
          <cell r="C9028">
            <v>0</v>
          </cell>
          <cell r="F9028">
            <v>11351989.710000001</v>
          </cell>
          <cell r="K9028">
            <v>-232076.66</v>
          </cell>
          <cell r="O9028">
            <v>3681548.53</v>
          </cell>
          <cell r="U9028">
            <v>42186</v>
          </cell>
        </row>
        <row r="9029">
          <cell r="C9029">
            <v>1</v>
          </cell>
          <cell r="F9029">
            <v>97008.08</v>
          </cell>
          <cell r="K9029">
            <v>-1888.3</v>
          </cell>
          <cell r="O9029">
            <v>29923.919999999998</v>
          </cell>
          <cell r="U9029">
            <v>42186</v>
          </cell>
        </row>
        <row r="9030">
          <cell r="C9030">
            <v>16</v>
          </cell>
          <cell r="F9030">
            <v>21.2</v>
          </cell>
          <cell r="K9030">
            <v>-0.35</v>
          </cell>
          <cell r="O9030">
            <v>5.66</v>
          </cell>
          <cell r="U9030">
            <v>42186</v>
          </cell>
        </row>
        <row r="9031">
          <cell r="C9031">
            <v>60</v>
          </cell>
          <cell r="F9031">
            <v>166.49</v>
          </cell>
          <cell r="K9031">
            <v>-3.47</v>
          </cell>
          <cell r="O9031">
            <v>55.18</v>
          </cell>
          <cell r="U9031">
            <v>42186</v>
          </cell>
        </row>
        <row r="9032">
          <cell r="C9032">
            <v>70</v>
          </cell>
          <cell r="F9032">
            <v>-1787.74</v>
          </cell>
          <cell r="K9032">
            <v>0</v>
          </cell>
          <cell r="O9032">
            <v>0</v>
          </cell>
          <cell r="U9032">
            <v>42186</v>
          </cell>
        </row>
        <row r="9033">
          <cell r="C9033">
            <v>71</v>
          </cell>
          <cell r="F9033">
            <v>-0.09</v>
          </cell>
          <cell r="K9033">
            <v>0</v>
          </cell>
          <cell r="O9033">
            <v>0</v>
          </cell>
          <cell r="U9033">
            <v>42186</v>
          </cell>
        </row>
        <row r="9034">
          <cell r="C9034">
            <v>72</v>
          </cell>
          <cell r="F9034">
            <v>-0.09</v>
          </cell>
          <cell r="K9034">
            <v>0</v>
          </cell>
          <cell r="O9034">
            <v>0</v>
          </cell>
          <cell r="U9034">
            <v>42186</v>
          </cell>
        </row>
        <row r="9035">
          <cell r="C9035">
            <v>0</v>
          </cell>
          <cell r="F9035">
            <v>3989.38</v>
          </cell>
          <cell r="K9035">
            <v>0</v>
          </cell>
          <cell r="O9035">
            <v>1321.18</v>
          </cell>
          <cell r="U9035">
            <v>42186</v>
          </cell>
        </row>
        <row r="9036">
          <cell r="C9036">
            <v>0</v>
          </cell>
          <cell r="F9036">
            <v>91111.55</v>
          </cell>
          <cell r="K9036">
            <v>-497.51</v>
          </cell>
          <cell r="O9036">
            <v>27982.75</v>
          </cell>
          <cell r="U9036">
            <v>42186</v>
          </cell>
        </row>
        <row r="9037">
          <cell r="C9037">
            <v>1</v>
          </cell>
          <cell r="F9037">
            <v>482.77</v>
          </cell>
          <cell r="K9037">
            <v>-4.8899999999999997</v>
          </cell>
          <cell r="O9037">
            <v>144.13999999999999</v>
          </cell>
          <cell r="U9037">
            <v>42186</v>
          </cell>
        </row>
        <row r="9038">
          <cell r="C9038">
            <v>15</v>
          </cell>
          <cell r="F9038">
            <v>39.700000000000003</v>
          </cell>
          <cell r="K9038">
            <v>-1.87</v>
          </cell>
          <cell r="O9038">
            <v>29.75</v>
          </cell>
          <cell r="U9038">
            <v>42186</v>
          </cell>
        </row>
        <row r="9039">
          <cell r="C9039">
            <v>15</v>
          </cell>
          <cell r="F9039">
            <v>5</v>
          </cell>
          <cell r="K9039">
            <v>-7.0000000000000007E-2</v>
          </cell>
          <cell r="O9039">
            <v>1.1299999999999999</v>
          </cell>
          <cell r="U9039">
            <v>42186</v>
          </cell>
        </row>
        <row r="9040">
          <cell r="C9040">
            <v>15</v>
          </cell>
          <cell r="F9040">
            <v>256.97000000000003</v>
          </cell>
          <cell r="K9040">
            <v>-12.06</v>
          </cell>
          <cell r="O9040">
            <v>192.51</v>
          </cell>
          <cell r="U9040">
            <v>42186</v>
          </cell>
        </row>
        <row r="9041">
          <cell r="C9041">
            <v>2</v>
          </cell>
          <cell r="F9041">
            <v>2427.14</v>
          </cell>
          <cell r="K9041">
            <v>-30.03</v>
          </cell>
          <cell r="O9041">
            <v>480.35</v>
          </cell>
          <cell r="U9041">
            <v>42186</v>
          </cell>
        </row>
        <row r="9042">
          <cell r="C9042">
            <v>15</v>
          </cell>
          <cell r="F9042">
            <v>13328.59</v>
          </cell>
          <cell r="K9042">
            <v>-181.49</v>
          </cell>
          <cell r="O9042">
            <v>2898.53</v>
          </cell>
          <cell r="U9042">
            <v>42186</v>
          </cell>
        </row>
        <row r="9043">
          <cell r="C9043">
            <v>15</v>
          </cell>
          <cell r="F9043">
            <v>1735.66</v>
          </cell>
          <cell r="K9043">
            <v>-14.78</v>
          </cell>
          <cell r="O9043">
            <v>235.89</v>
          </cell>
          <cell r="U9043">
            <v>42186</v>
          </cell>
        </row>
        <row r="9044">
          <cell r="C9044">
            <v>15</v>
          </cell>
          <cell r="F9044">
            <v>355.69</v>
          </cell>
          <cell r="K9044">
            <v>-4.7699999999999996</v>
          </cell>
          <cell r="O9044">
            <v>75.73</v>
          </cell>
          <cell r="U9044">
            <v>42186</v>
          </cell>
        </row>
        <row r="9045">
          <cell r="C9045">
            <v>2</v>
          </cell>
          <cell r="F9045">
            <v>19.22</v>
          </cell>
          <cell r="K9045">
            <v>-0.28000000000000003</v>
          </cell>
          <cell r="O9045">
            <v>4.4800000000000004</v>
          </cell>
          <cell r="U9045">
            <v>42186</v>
          </cell>
        </row>
        <row r="9046">
          <cell r="C9046">
            <v>15</v>
          </cell>
          <cell r="F9046">
            <v>2110.25</v>
          </cell>
          <cell r="K9046">
            <v>-23.55</v>
          </cell>
          <cell r="O9046">
            <v>374.49</v>
          </cell>
          <cell r="U9046">
            <v>42186</v>
          </cell>
        </row>
        <row r="9047">
          <cell r="C9047">
            <v>2</v>
          </cell>
          <cell r="F9047">
            <v>45.36</v>
          </cell>
          <cell r="K9047">
            <v>-0.61</v>
          </cell>
          <cell r="O9047">
            <v>9.7100000000000009</v>
          </cell>
          <cell r="U9047">
            <v>42186</v>
          </cell>
        </row>
        <row r="9048">
          <cell r="C9048">
            <v>15</v>
          </cell>
          <cell r="F9048">
            <v>77302.69</v>
          </cell>
          <cell r="K9048">
            <v>-1240.6400000000001</v>
          </cell>
          <cell r="O9048">
            <v>19808.7</v>
          </cell>
          <cell r="U9048">
            <v>42186</v>
          </cell>
        </row>
        <row r="9049">
          <cell r="C9049">
            <v>2</v>
          </cell>
          <cell r="F9049">
            <v>1403.42</v>
          </cell>
          <cell r="K9049">
            <v>-5.78</v>
          </cell>
          <cell r="O9049">
            <v>92.12</v>
          </cell>
          <cell r="U9049">
            <v>42186</v>
          </cell>
        </row>
        <row r="9050">
          <cell r="C9050">
            <v>15</v>
          </cell>
          <cell r="F9050">
            <v>7195.96</v>
          </cell>
          <cell r="K9050">
            <v>-42.67</v>
          </cell>
          <cell r="O9050">
            <v>681.55</v>
          </cell>
          <cell r="U9050">
            <v>42186</v>
          </cell>
        </row>
        <row r="9051">
          <cell r="C9051">
            <v>15</v>
          </cell>
          <cell r="F9051">
            <v>33.090000000000003</v>
          </cell>
          <cell r="K9051">
            <v>-0.25</v>
          </cell>
          <cell r="O9051">
            <v>4.01</v>
          </cell>
          <cell r="U9051">
            <v>42186</v>
          </cell>
        </row>
        <row r="9052">
          <cell r="C9052">
            <v>2</v>
          </cell>
          <cell r="F9052">
            <v>1953.07</v>
          </cell>
          <cell r="K9052">
            <v>-9.73</v>
          </cell>
          <cell r="O9052">
            <v>155.24</v>
          </cell>
          <cell r="U9052">
            <v>42186</v>
          </cell>
        </row>
        <row r="9053">
          <cell r="C9053">
            <v>15</v>
          </cell>
          <cell r="F9053">
            <v>8101</v>
          </cell>
          <cell r="K9053">
            <v>-70.63</v>
          </cell>
          <cell r="O9053">
            <v>1128.4000000000001</v>
          </cell>
          <cell r="U9053">
            <v>42186</v>
          </cell>
        </row>
        <row r="9054">
          <cell r="C9054">
            <v>15</v>
          </cell>
          <cell r="F9054">
            <v>3513.47</v>
          </cell>
          <cell r="K9054">
            <v>-45.2</v>
          </cell>
          <cell r="O9054">
            <v>721.7</v>
          </cell>
          <cell r="U9054">
            <v>42186</v>
          </cell>
        </row>
        <row r="9055">
          <cell r="C9055">
            <v>15</v>
          </cell>
          <cell r="F9055">
            <v>88.05</v>
          </cell>
          <cell r="K9055">
            <v>-3.23</v>
          </cell>
          <cell r="O9055">
            <v>51.48</v>
          </cell>
          <cell r="U9055">
            <v>42186</v>
          </cell>
        </row>
        <row r="9056">
          <cell r="C9056">
            <v>0</v>
          </cell>
          <cell r="F9056">
            <v>67.63</v>
          </cell>
          <cell r="K9056">
            <v>-1.1499999999999999</v>
          </cell>
          <cell r="O9056">
            <v>18.87</v>
          </cell>
          <cell r="U9056">
            <v>42186</v>
          </cell>
        </row>
        <row r="9057">
          <cell r="C9057">
            <v>2</v>
          </cell>
          <cell r="F9057">
            <v>206.58</v>
          </cell>
          <cell r="K9057">
            <v>-5.31</v>
          </cell>
          <cell r="O9057">
            <v>84.94</v>
          </cell>
          <cell r="U9057">
            <v>42186</v>
          </cell>
        </row>
        <row r="9058">
          <cell r="C9058">
            <v>16</v>
          </cell>
          <cell r="F9058">
            <v>9.14</v>
          </cell>
          <cell r="K9058">
            <v>-0.28000000000000003</v>
          </cell>
          <cell r="O9058">
            <v>4.45</v>
          </cell>
          <cell r="U9058">
            <v>42186</v>
          </cell>
        </row>
        <row r="9059">
          <cell r="C9059">
            <v>2</v>
          </cell>
          <cell r="F9059">
            <v>71.91</v>
          </cell>
          <cell r="K9059">
            <v>-1.0900000000000001</v>
          </cell>
          <cell r="O9059">
            <v>17.440000000000001</v>
          </cell>
          <cell r="U9059">
            <v>42186</v>
          </cell>
        </row>
        <row r="9060">
          <cell r="C9060">
            <v>16</v>
          </cell>
          <cell r="F9060">
            <v>2361.62</v>
          </cell>
          <cell r="K9060">
            <v>-38.15</v>
          </cell>
          <cell r="O9060">
            <v>609.02</v>
          </cell>
          <cell r="U9060">
            <v>42186</v>
          </cell>
        </row>
        <row r="9061">
          <cell r="C9061">
            <v>0</v>
          </cell>
          <cell r="F9061">
            <v>34.200000000000003</v>
          </cell>
          <cell r="K9061">
            <v>-0.55000000000000004</v>
          </cell>
          <cell r="O9061">
            <v>9.01</v>
          </cell>
          <cell r="U9061">
            <v>42186</v>
          </cell>
        </row>
        <row r="9062">
          <cell r="C9062">
            <v>2</v>
          </cell>
          <cell r="F9062">
            <v>22.61</v>
          </cell>
          <cell r="K9062">
            <v>-0.31</v>
          </cell>
          <cell r="O9062">
            <v>5.14</v>
          </cell>
          <cell r="U9062">
            <v>42186</v>
          </cell>
        </row>
        <row r="9063">
          <cell r="C9063">
            <v>15</v>
          </cell>
          <cell r="F9063">
            <v>35.909999999999997</v>
          </cell>
          <cell r="K9063">
            <v>-0.81</v>
          </cell>
          <cell r="O9063">
            <v>13.02</v>
          </cell>
          <cell r="U9063">
            <v>42186</v>
          </cell>
        </row>
        <row r="9064">
          <cell r="C9064">
            <v>15</v>
          </cell>
          <cell r="F9064">
            <v>52.9</v>
          </cell>
          <cell r="K9064">
            <v>-0.83</v>
          </cell>
          <cell r="O9064">
            <v>13.63</v>
          </cell>
          <cell r="U9064">
            <v>42186</v>
          </cell>
        </row>
        <row r="9065">
          <cell r="C9065">
            <v>0</v>
          </cell>
          <cell r="F9065">
            <v>20.05</v>
          </cell>
          <cell r="K9065">
            <v>-0.3</v>
          </cell>
          <cell r="O9065">
            <v>4.92</v>
          </cell>
          <cell r="U9065">
            <v>42186</v>
          </cell>
        </row>
        <row r="9066">
          <cell r="C9066">
            <v>2</v>
          </cell>
          <cell r="F9066">
            <v>30.36</v>
          </cell>
          <cell r="K9066">
            <v>-0.62</v>
          </cell>
          <cell r="O9066">
            <v>9.9499999999999993</v>
          </cell>
          <cell r="U9066">
            <v>42186</v>
          </cell>
        </row>
        <row r="9067">
          <cell r="C9067">
            <v>15</v>
          </cell>
          <cell r="F9067">
            <v>10.75</v>
          </cell>
          <cell r="K9067">
            <v>-0.18</v>
          </cell>
          <cell r="O9067">
            <v>2.94</v>
          </cell>
          <cell r="U9067">
            <v>42186</v>
          </cell>
        </row>
        <row r="9068">
          <cell r="C9068">
            <v>16</v>
          </cell>
          <cell r="F9068">
            <v>11.52</v>
          </cell>
          <cell r="K9068">
            <v>-0.22</v>
          </cell>
          <cell r="O9068">
            <v>3.52</v>
          </cell>
          <cell r="U9068">
            <v>42186</v>
          </cell>
        </row>
        <row r="9069">
          <cell r="C9069">
            <v>2</v>
          </cell>
          <cell r="F9069">
            <v>9.5399999999999991</v>
          </cell>
          <cell r="K9069">
            <v>-0.28000000000000003</v>
          </cell>
          <cell r="O9069">
            <v>4.45</v>
          </cell>
          <cell r="U9069">
            <v>42186</v>
          </cell>
        </row>
        <row r="9070">
          <cell r="C9070">
            <v>15</v>
          </cell>
          <cell r="F9070">
            <v>57.38</v>
          </cell>
          <cell r="K9070">
            <v>-0.97</v>
          </cell>
          <cell r="O9070">
            <v>15.77</v>
          </cell>
          <cell r="U9070">
            <v>42186</v>
          </cell>
        </row>
        <row r="9071">
          <cell r="C9071">
            <v>15</v>
          </cell>
          <cell r="F9071">
            <v>2084.77</v>
          </cell>
          <cell r="K9071">
            <v>-105.96</v>
          </cell>
          <cell r="O9071">
            <v>1531.95</v>
          </cell>
          <cell r="U9071">
            <v>42186</v>
          </cell>
        </row>
        <row r="9072">
          <cell r="C9072">
            <v>2</v>
          </cell>
          <cell r="F9072">
            <v>1.04</v>
          </cell>
          <cell r="K9072">
            <v>-0.04</v>
          </cell>
          <cell r="O9072">
            <v>0.5</v>
          </cell>
          <cell r="U9072">
            <v>42186</v>
          </cell>
        </row>
        <row r="9073">
          <cell r="C9073">
            <v>15</v>
          </cell>
          <cell r="F9073">
            <v>3688.26</v>
          </cell>
          <cell r="K9073">
            <v>-110.75</v>
          </cell>
          <cell r="O9073">
            <v>1734.36</v>
          </cell>
          <cell r="U9073">
            <v>42186</v>
          </cell>
        </row>
        <row r="9074">
          <cell r="C9074">
            <v>62</v>
          </cell>
          <cell r="F9074">
            <v>35859.08</v>
          </cell>
          <cell r="K9074">
            <v>-1195.3900000000001</v>
          </cell>
          <cell r="O9074">
            <v>18806.55</v>
          </cell>
          <cell r="U9074">
            <v>42186</v>
          </cell>
        </row>
        <row r="9075">
          <cell r="C9075">
            <v>64</v>
          </cell>
          <cell r="F9075">
            <v>327349.61</v>
          </cell>
          <cell r="K9075">
            <v>-12622.07</v>
          </cell>
          <cell r="O9075">
            <v>198578.27</v>
          </cell>
          <cell r="U9075">
            <v>42186</v>
          </cell>
        </row>
        <row r="9076">
          <cell r="C9076">
            <v>66</v>
          </cell>
          <cell r="F9076">
            <v>38928.39</v>
          </cell>
          <cell r="K9076">
            <v>-1466.03</v>
          </cell>
          <cell r="O9076">
            <v>23064.47</v>
          </cell>
          <cell r="U9076">
            <v>42186</v>
          </cell>
        </row>
        <row r="9077">
          <cell r="C9077">
            <v>94</v>
          </cell>
          <cell r="F9077">
            <v>-11081.64</v>
          </cell>
          <cell r="K9077">
            <v>0</v>
          </cell>
          <cell r="O9077">
            <v>0</v>
          </cell>
          <cell r="U9077">
            <v>42186</v>
          </cell>
        </row>
        <row r="9078">
          <cell r="C9078">
            <v>64</v>
          </cell>
          <cell r="F9078">
            <v>42141.3</v>
          </cell>
          <cell r="K9078">
            <v>-1275.44</v>
          </cell>
          <cell r="O9078">
            <v>20366.97</v>
          </cell>
          <cell r="U9078">
            <v>42186</v>
          </cell>
        </row>
        <row r="9079">
          <cell r="C9079">
            <v>62</v>
          </cell>
          <cell r="F9079">
            <v>15940.77</v>
          </cell>
          <cell r="K9079">
            <v>-246.9</v>
          </cell>
          <cell r="O9079">
            <v>3884.41</v>
          </cell>
          <cell r="U9079">
            <v>42186</v>
          </cell>
        </row>
        <row r="9080">
          <cell r="C9080">
            <v>64</v>
          </cell>
          <cell r="F9080">
            <v>276336.94</v>
          </cell>
          <cell r="K9080">
            <v>-5738.88</v>
          </cell>
          <cell r="O9080">
            <v>90287.7</v>
          </cell>
          <cell r="U9080">
            <v>42186</v>
          </cell>
        </row>
        <row r="9081">
          <cell r="C9081">
            <v>66</v>
          </cell>
          <cell r="F9081">
            <v>28829.16</v>
          </cell>
          <cell r="K9081">
            <v>-424.75</v>
          </cell>
          <cell r="O9081">
            <v>6682.43</v>
          </cell>
          <cell r="U9081">
            <v>42186</v>
          </cell>
        </row>
        <row r="9082">
          <cell r="C9082">
            <v>64</v>
          </cell>
          <cell r="F9082">
            <v>26506.03</v>
          </cell>
          <cell r="K9082">
            <v>-991.09</v>
          </cell>
          <cell r="O9082">
            <v>15826.35</v>
          </cell>
          <cell r="U9082">
            <v>42186</v>
          </cell>
        </row>
        <row r="9083">
          <cell r="C9083">
            <v>66</v>
          </cell>
          <cell r="F9083">
            <v>62555.92</v>
          </cell>
          <cell r="K9083">
            <v>-2400.23</v>
          </cell>
          <cell r="O9083">
            <v>38328.31</v>
          </cell>
          <cell r="U9083">
            <v>42186</v>
          </cell>
        </row>
        <row r="9084">
          <cell r="C9084">
            <v>64</v>
          </cell>
          <cell r="F9084">
            <v>63716.59</v>
          </cell>
          <cell r="K9084">
            <v>-1792.86</v>
          </cell>
          <cell r="O9084">
            <v>28629.49</v>
          </cell>
          <cell r="U9084">
            <v>42186</v>
          </cell>
        </row>
        <row r="9085">
          <cell r="C9085">
            <v>64</v>
          </cell>
          <cell r="F9085">
            <v>40165.33</v>
          </cell>
          <cell r="K9085">
            <v>-409.42</v>
          </cell>
          <cell r="O9085">
            <v>6537.79</v>
          </cell>
          <cell r="U9085">
            <v>42186</v>
          </cell>
        </row>
        <row r="9086">
          <cell r="C9086">
            <v>66</v>
          </cell>
          <cell r="F9086">
            <v>51753.919999999998</v>
          </cell>
          <cell r="K9086">
            <v>-915.75</v>
          </cell>
          <cell r="O9086">
            <v>14623.07</v>
          </cell>
          <cell r="U9086">
            <v>42186</v>
          </cell>
        </row>
        <row r="9087">
          <cell r="C9087">
            <v>64</v>
          </cell>
          <cell r="F9087">
            <v>27156.28</v>
          </cell>
          <cell r="K9087">
            <v>0</v>
          </cell>
          <cell r="O9087">
            <v>19776.45</v>
          </cell>
          <cell r="U9087">
            <v>42186</v>
          </cell>
        </row>
        <row r="9088">
          <cell r="C9088">
            <v>64</v>
          </cell>
          <cell r="F9088">
            <v>17199.150000000001</v>
          </cell>
          <cell r="K9088">
            <v>0</v>
          </cell>
          <cell r="O9088">
            <v>11067.75</v>
          </cell>
          <cell r="U9088">
            <v>42186</v>
          </cell>
        </row>
        <row r="9089">
          <cell r="C9089">
            <v>64</v>
          </cell>
          <cell r="F9089">
            <v>-3261.09</v>
          </cell>
          <cell r="K9089">
            <v>0</v>
          </cell>
          <cell r="O9089">
            <v>0</v>
          </cell>
          <cell r="U9089">
            <v>42186</v>
          </cell>
        </row>
        <row r="9090">
          <cell r="C9090">
            <v>0</v>
          </cell>
          <cell r="F9090">
            <v>11.32</v>
          </cell>
          <cell r="K9090">
            <v>-0.48</v>
          </cell>
          <cell r="O9090">
            <v>8.48</v>
          </cell>
          <cell r="U9090">
            <v>42186</v>
          </cell>
        </row>
        <row r="9091">
          <cell r="C9091">
            <v>15</v>
          </cell>
          <cell r="F9091">
            <v>54.15</v>
          </cell>
          <cell r="K9091">
            <v>-2.54</v>
          </cell>
          <cell r="O9091">
            <v>40.57</v>
          </cell>
          <cell r="U9091">
            <v>42186</v>
          </cell>
        </row>
        <row r="9092">
          <cell r="C9092">
            <v>0</v>
          </cell>
          <cell r="F9092">
            <v>88.9</v>
          </cell>
          <cell r="K9092">
            <v>-4.0999999999999996</v>
          </cell>
          <cell r="O9092">
            <v>66.599999999999994</v>
          </cell>
          <cell r="U9092">
            <v>42186</v>
          </cell>
        </row>
        <row r="9093">
          <cell r="C9093">
            <v>2</v>
          </cell>
          <cell r="F9093">
            <v>379.63</v>
          </cell>
          <cell r="K9093">
            <v>-17.8</v>
          </cell>
          <cell r="O9093">
            <v>284.31</v>
          </cell>
          <cell r="U9093">
            <v>42186</v>
          </cell>
        </row>
        <row r="9094">
          <cell r="C9094">
            <v>4</v>
          </cell>
          <cell r="F9094">
            <v>74.959999999999994</v>
          </cell>
          <cell r="K9094">
            <v>-3.53</v>
          </cell>
          <cell r="O9094">
            <v>56.15</v>
          </cell>
          <cell r="U9094">
            <v>42186</v>
          </cell>
        </row>
        <row r="9095">
          <cell r="C9095">
            <v>15</v>
          </cell>
          <cell r="F9095">
            <v>82.29</v>
          </cell>
          <cell r="K9095">
            <v>-3.86</v>
          </cell>
          <cell r="O9095">
            <v>61.62</v>
          </cell>
          <cell r="U9095">
            <v>42186</v>
          </cell>
        </row>
        <row r="9096">
          <cell r="C9096">
            <v>16</v>
          </cell>
          <cell r="F9096">
            <v>29.23</v>
          </cell>
          <cell r="K9096">
            <v>-1.38</v>
          </cell>
          <cell r="O9096">
            <v>21.9</v>
          </cell>
          <cell r="U9096">
            <v>42186</v>
          </cell>
        </row>
        <row r="9097">
          <cell r="C9097">
            <v>2</v>
          </cell>
          <cell r="F9097">
            <v>120.14</v>
          </cell>
          <cell r="K9097">
            <v>-5.63</v>
          </cell>
          <cell r="O9097">
            <v>90.03</v>
          </cell>
          <cell r="U9097">
            <v>42186</v>
          </cell>
        </row>
        <row r="9098">
          <cell r="C9098">
            <v>15</v>
          </cell>
          <cell r="F9098">
            <v>1559.05</v>
          </cell>
          <cell r="K9098">
            <v>-73.13</v>
          </cell>
          <cell r="O9098">
            <v>1167.96</v>
          </cell>
          <cell r="U9098">
            <v>42186</v>
          </cell>
        </row>
        <row r="9099">
          <cell r="C9099">
            <v>16</v>
          </cell>
          <cell r="F9099">
            <v>353.46</v>
          </cell>
          <cell r="K9099">
            <v>0</v>
          </cell>
          <cell r="O9099">
            <v>132.94999999999999</v>
          </cell>
          <cell r="U9099">
            <v>42186</v>
          </cell>
        </row>
        <row r="9100">
          <cell r="C9100">
            <v>68</v>
          </cell>
          <cell r="F9100">
            <v>15145.2</v>
          </cell>
          <cell r="K9100">
            <v>106.1</v>
          </cell>
          <cell r="O9100">
            <v>6362.88</v>
          </cell>
          <cell r="U9100">
            <v>42217</v>
          </cell>
        </row>
        <row r="9101">
          <cell r="C9101">
            <v>62</v>
          </cell>
          <cell r="F9101">
            <v>41568.44</v>
          </cell>
          <cell r="K9101">
            <v>291.99</v>
          </cell>
          <cell r="O9101">
            <v>17510.89</v>
          </cell>
          <cell r="U9101">
            <v>42217</v>
          </cell>
        </row>
        <row r="9102">
          <cell r="C9102">
            <v>64</v>
          </cell>
          <cell r="F9102">
            <v>20744.310000000001</v>
          </cell>
          <cell r="K9102">
            <v>128.51</v>
          </cell>
          <cell r="O9102">
            <v>7706.52</v>
          </cell>
          <cell r="U9102">
            <v>42217</v>
          </cell>
        </row>
        <row r="9103">
          <cell r="C9103">
            <v>66</v>
          </cell>
          <cell r="F9103">
            <v>40093.43</v>
          </cell>
          <cell r="K9103">
            <v>279.95999999999998</v>
          </cell>
          <cell r="O9103">
            <v>16789</v>
          </cell>
          <cell r="U9103">
            <v>42217</v>
          </cell>
        </row>
        <row r="9104">
          <cell r="C9104">
            <v>62</v>
          </cell>
          <cell r="F9104">
            <v>1104.26</v>
          </cell>
          <cell r="K9104">
            <v>4.58</v>
          </cell>
          <cell r="O9104">
            <v>274.77</v>
          </cell>
          <cell r="U9104">
            <v>42217</v>
          </cell>
        </row>
        <row r="9105">
          <cell r="C9105">
            <v>67</v>
          </cell>
          <cell r="F9105">
            <v>9689.31</v>
          </cell>
          <cell r="K9105">
            <v>59.46</v>
          </cell>
          <cell r="O9105">
            <v>3565.88</v>
          </cell>
          <cell r="U9105">
            <v>42217</v>
          </cell>
        </row>
        <row r="9106">
          <cell r="C9106">
            <v>62</v>
          </cell>
          <cell r="F9106">
            <v>815.03</v>
          </cell>
          <cell r="K9106">
            <v>4.33</v>
          </cell>
          <cell r="O9106">
            <v>259.42</v>
          </cell>
          <cell r="U9106">
            <v>42217</v>
          </cell>
        </row>
        <row r="9107">
          <cell r="C9107">
            <v>64</v>
          </cell>
          <cell r="F9107">
            <v>5845.76</v>
          </cell>
          <cell r="K9107">
            <v>46.5</v>
          </cell>
          <cell r="O9107">
            <v>2788.35</v>
          </cell>
          <cell r="U9107">
            <v>42217</v>
          </cell>
        </row>
        <row r="9108">
          <cell r="C9108">
            <v>1</v>
          </cell>
          <cell r="F9108">
            <v>22776.48</v>
          </cell>
          <cell r="K9108">
            <v>128.01</v>
          </cell>
          <cell r="O9108">
            <v>7675.99</v>
          </cell>
          <cell r="U9108">
            <v>42217</v>
          </cell>
        </row>
        <row r="9109">
          <cell r="C9109">
            <v>2</v>
          </cell>
          <cell r="F9109">
            <v>5250085.8</v>
          </cell>
          <cell r="K9109">
            <v>29058.65</v>
          </cell>
          <cell r="O9109">
            <v>1768972.05</v>
          </cell>
          <cell r="U9109">
            <v>42217</v>
          </cell>
        </row>
        <row r="9110">
          <cell r="C9110">
            <v>4</v>
          </cell>
          <cell r="F9110">
            <v>294778.73</v>
          </cell>
          <cell r="K9110">
            <v>1677.99</v>
          </cell>
          <cell r="O9110">
            <v>99308.61</v>
          </cell>
          <cell r="U9110">
            <v>42217</v>
          </cell>
        </row>
        <row r="9111">
          <cell r="C9111">
            <v>15</v>
          </cell>
          <cell r="F9111">
            <v>7690.92</v>
          </cell>
          <cell r="K9111">
            <v>39.36</v>
          </cell>
          <cell r="O9111">
            <v>2360.25</v>
          </cell>
          <cell r="U9111">
            <v>42217</v>
          </cell>
        </row>
        <row r="9112">
          <cell r="C9112">
            <v>16</v>
          </cell>
          <cell r="F9112">
            <v>434530.77</v>
          </cell>
          <cell r="K9112">
            <v>2194.4</v>
          </cell>
          <cell r="O9112">
            <v>140378.32999999999</v>
          </cell>
          <cell r="U9112">
            <v>42217</v>
          </cell>
        </row>
        <row r="9113">
          <cell r="C9113">
            <v>17</v>
          </cell>
          <cell r="F9113">
            <v>65.97</v>
          </cell>
          <cell r="K9113">
            <v>0.16</v>
          </cell>
          <cell r="O9113">
            <v>9.23</v>
          </cell>
          <cell r="U9113">
            <v>42217</v>
          </cell>
        </row>
        <row r="9114">
          <cell r="C9114">
            <v>18</v>
          </cell>
          <cell r="F9114">
            <v>38574.03</v>
          </cell>
          <cell r="K9114">
            <v>224.9</v>
          </cell>
          <cell r="O9114">
            <v>13488.73</v>
          </cell>
          <cell r="U9114">
            <v>42217</v>
          </cell>
        </row>
        <row r="9115">
          <cell r="C9115">
            <v>62</v>
          </cell>
          <cell r="F9115">
            <v>1100206.6299999999</v>
          </cell>
          <cell r="K9115">
            <v>7082.38</v>
          </cell>
          <cell r="O9115">
            <v>424575.05</v>
          </cell>
          <cell r="U9115">
            <v>42217</v>
          </cell>
        </row>
        <row r="9116">
          <cell r="C9116">
            <v>64</v>
          </cell>
          <cell r="F9116">
            <v>226332.69</v>
          </cell>
          <cell r="K9116">
            <v>1361.12</v>
          </cell>
          <cell r="O9116">
            <v>81625.69</v>
          </cell>
          <cell r="U9116">
            <v>42217</v>
          </cell>
        </row>
        <row r="9117">
          <cell r="C9117">
            <v>66</v>
          </cell>
          <cell r="F9117">
            <v>446489.94</v>
          </cell>
          <cell r="K9117">
            <v>2380.19</v>
          </cell>
          <cell r="O9117">
            <v>141919.67000000001</v>
          </cell>
          <cell r="U9117">
            <v>42217</v>
          </cell>
        </row>
        <row r="9118">
          <cell r="C9118">
            <v>68</v>
          </cell>
          <cell r="F9118">
            <v>11208.17</v>
          </cell>
          <cell r="K9118">
            <v>81.33</v>
          </cell>
          <cell r="O9118">
            <v>4877.0600000000004</v>
          </cell>
          <cell r="U9118">
            <v>42217</v>
          </cell>
        </row>
        <row r="9119">
          <cell r="C9119">
            <v>70</v>
          </cell>
          <cell r="F9119">
            <v>-2.57</v>
          </cell>
          <cell r="K9119">
            <v>0</v>
          </cell>
          <cell r="O9119">
            <v>0</v>
          </cell>
          <cell r="U9119">
            <v>42217</v>
          </cell>
        </row>
        <row r="9120">
          <cell r="C9120">
            <v>92</v>
          </cell>
          <cell r="F9120">
            <v>-6350.91</v>
          </cell>
          <cell r="K9120">
            <v>0</v>
          </cell>
          <cell r="O9120">
            <v>0</v>
          </cell>
          <cell r="U9120">
            <v>42217</v>
          </cell>
        </row>
        <row r="9121">
          <cell r="C9121">
            <v>94</v>
          </cell>
          <cell r="F9121">
            <v>-3988.59</v>
          </cell>
          <cell r="K9121">
            <v>0</v>
          </cell>
          <cell r="O9121">
            <v>0</v>
          </cell>
          <cell r="U9121">
            <v>42217</v>
          </cell>
        </row>
        <row r="9122">
          <cell r="C9122">
            <v>96</v>
          </cell>
          <cell r="F9122">
            <v>-2388.13</v>
          </cell>
          <cell r="K9122">
            <v>0</v>
          </cell>
          <cell r="O9122">
            <v>0</v>
          </cell>
          <cell r="U9122">
            <v>42217</v>
          </cell>
        </row>
        <row r="9123">
          <cell r="C9123">
            <v>1</v>
          </cell>
          <cell r="F9123">
            <v>20.74</v>
          </cell>
          <cell r="K9123">
            <v>0.03</v>
          </cell>
          <cell r="O9123">
            <v>1.51</v>
          </cell>
          <cell r="U9123">
            <v>42217</v>
          </cell>
        </row>
        <row r="9124">
          <cell r="C9124">
            <v>2</v>
          </cell>
          <cell r="F9124">
            <v>8201.32</v>
          </cell>
          <cell r="K9124">
            <v>12.1</v>
          </cell>
          <cell r="O9124">
            <v>1121.47</v>
          </cell>
          <cell r="U9124">
            <v>42217</v>
          </cell>
        </row>
        <row r="9125">
          <cell r="C9125">
            <v>4</v>
          </cell>
          <cell r="F9125">
            <v>429.27</v>
          </cell>
          <cell r="K9125">
            <v>0.7</v>
          </cell>
          <cell r="O9125">
            <v>42.17</v>
          </cell>
          <cell r="U9125">
            <v>42217</v>
          </cell>
        </row>
        <row r="9126">
          <cell r="C9126">
            <v>16</v>
          </cell>
          <cell r="F9126">
            <v>3014.37</v>
          </cell>
          <cell r="K9126">
            <v>5.24</v>
          </cell>
          <cell r="O9126">
            <v>314.18</v>
          </cell>
          <cell r="U9126">
            <v>42217</v>
          </cell>
        </row>
        <row r="9127">
          <cell r="C9127">
            <v>18</v>
          </cell>
          <cell r="F9127">
            <v>212.71</v>
          </cell>
          <cell r="K9127">
            <v>0.39</v>
          </cell>
          <cell r="O9127">
            <v>23.43</v>
          </cell>
          <cell r="U9127">
            <v>42217</v>
          </cell>
        </row>
        <row r="9128">
          <cell r="C9128">
            <v>62</v>
          </cell>
          <cell r="F9128">
            <v>992.13</v>
          </cell>
          <cell r="K9128">
            <v>1.81</v>
          </cell>
          <cell r="O9128">
            <v>108.14</v>
          </cell>
          <cell r="U9128">
            <v>42217</v>
          </cell>
        </row>
        <row r="9129">
          <cell r="C9129">
            <v>64</v>
          </cell>
          <cell r="F9129">
            <v>1969.64</v>
          </cell>
          <cell r="K9129">
            <v>3.72</v>
          </cell>
          <cell r="O9129">
            <v>223.16</v>
          </cell>
          <cell r="U9129">
            <v>42217</v>
          </cell>
        </row>
        <row r="9130">
          <cell r="C9130">
            <v>4</v>
          </cell>
          <cell r="F9130">
            <v>8190.27</v>
          </cell>
          <cell r="K9130">
            <v>50.35</v>
          </cell>
          <cell r="O9130">
            <v>3019.23</v>
          </cell>
          <cell r="U9130">
            <v>42217</v>
          </cell>
        </row>
        <row r="9131">
          <cell r="C9131">
            <v>62</v>
          </cell>
          <cell r="F9131">
            <v>3786.33</v>
          </cell>
          <cell r="K9131">
            <v>22.67</v>
          </cell>
          <cell r="O9131">
            <v>1359.57</v>
          </cell>
          <cell r="U9131">
            <v>42217</v>
          </cell>
        </row>
        <row r="9132">
          <cell r="C9132">
            <v>66</v>
          </cell>
          <cell r="F9132">
            <v>11086.09</v>
          </cell>
          <cell r="K9132">
            <v>71.61</v>
          </cell>
          <cell r="O9132">
            <v>4294.34</v>
          </cell>
          <cell r="U9132">
            <v>42217</v>
          </cell>
        </row>
        <row r="9133">
          <cell r="C9133">
            <v>66</v>
          </cell>
          <cell r="F9133">
            <v>9829</v>
          </cell>
          <cell r="K9133">
            <v>65.56</v>
          </cell>
          <cell r="O9133">
            <v>3931.46</v>
          </cell>
          <cell r="U9133">
            <v>42217</v>
          </cell>
        </row>
        <row r="9134">
          <cell r="C9134">
            <v>2</v>
          </cell>
          <cell r="F9134">
            <v>142458.97</v>
          </cell>
          <cell r="K9134">
            <v>903.05</v>
          </cell>
          <cell r="O9134">
            <v>54157.4</v>
          </cell>
          <cell r="U9134">
            <v>42217</v>
          </cell>
        </row>
        <row r="9135">
          <cell r="C9135">
            <v>4</v>
          </cell>
          <cell r="F9135">
            <v>6416.32</v>
          </cell>
          <cell r="K9135">
            <v>34.24</v>
          </cell>
          <cell r="O9135">
            <v>2053.06</v>
          </cell>
          <cell r="U9135">
            <v>42217</v>
          </cell>
        </row>
        <row r="9136">
          <cell r="C9136">
            <v>16</v>
          </cell>
          <cell r="F9136">
            <v>1951.36</v>
          </cell>
          <cell r="K9136">
            <v>9.9700000000000006</v>
          </cell>
          <cell r="O9136">
            <v>597.66999999999996</v>
          </cell>
          <cell r="U9136">
            <v>42217</v>
          </cell>
        </row>
        <row r="9137">
          <cell r="C9137">
            <v>17</v>
          </cell>
          <cell r="F9137">
            <v>74.19</v>
          </cell>
          <cell r="K9137">
            <v>0.28999999999999998</v>
          </cell>
          <cell r="O9137">
            <v>17.579999999999998</v>
          </cell>
          <cell r="U9137">
            <v>42217</v>
          </cell>
        </row>
        <row r="9138">
          <cell r="C9138">
            <v>62</v>
          </cell>
          <cell r="F9138">
            <v>107819.58</v>
          </cell>
          <cell r="K9138">
            <v>683.12</v>
          </cell>
          <cell r="O9138">
            <v>40967.599999999999</v>
          </cell>
          <cell r="U9138">
            <v>42217</v>
          </cell>
        </row>
        <row r="9139">
          <cell r="C9139">
            <v>64</v>
          </cell>
          <cell r="F9139">
            <v>23553.05</v>
          </cell>
          <cell r="K9139">
            <v>170.92</v>
          </cell>
          <cell r="O9139">
            <v>10250.209999999999</v>
          </cell>
          <cell r="U9139">
            <v>42217</v>
          </cell>
        </row>
        <row r="9140">
          <cell r="C9140">
            <v>66</v>
          </cell>
          <cell r="F9140">
            <v>4788.6000000000004</v>
          </cell>
          <cell r="K9140">
            <v>20.73</v>
          </cell>
          <cell r="O9140">
            <v>1242.95</v>
          </cell>
          <cell r="U9140">
            <v>42217</v>
          </cell>
        </row>
        <row r="9141">
          <cell r="C9141">
            <v>2</v>
          </cell>
          <cell r="F9141">
            <v>84424.35</v>
          </cell>
          <cell r="K9141">
            <v>394.61</v>
          </cell>
          <cell r="O9141">
            <v>24374.03</v>
          </cell>
          <cell r="U9141">
            <v>42217</v>
          </cell>
        </row>
        <row r="9142">
          <cell r="C9142">
            <v>62</v>
          </cell>
          <cell r="F9142">
            <v>5697.06</v>
          </cell>
          <cell r="K9142">
            <v>29.61</v>
          </cell>
          <cell r="O9142">
            <v>1775.87</v>
          </cell>
          <cell r="U9142">
            <v>42217</v>
          </cell>
        </row>
        <row r="9143">
          <cell r="C9143">
            <v>2</v>
          </cell>
          <cell r="F9143">
            <v>72016.639999999999</v>
          </cell>
          <cell r="K9143">
            <v>331.41</v>
          </cell>
          <cell r="O9143">
            <v>19884.57</v>
          </cell>
          <cell r="U9143">
            <v>42217</v>
          </cell>
        </row>
        <row r="9144">
          <cell r="C9144">
            <v>70</v>
          </cell>
          <cell r="F9144">
            <v>-0.86</v>
          </cell>
          <cell r="K9144">
            <v>0</v>
          </cell>
          <cell r="O9144">
            <v>0</v>
          </cell>
          <cell r="U9144">
            <v>42217</v>
          </cell>
        </row>
        <row r="9145">
          <cell r="C9145">
            <v>2</v>
          </cell>
          <cell r="F9145">
            <v>2845.97</v>
          </cell>
          <cell r="K9145">
            <v>8.66</v>
          </cell>
          <cell r="O9145">
            <v>518.95000000000005</v>
          </cell>
          <cell r="U9145">
            <v>42217</v>
          </cell>
        </row>
        <row r="9146">
          <cell r="C9146">
            <v>2</v>
          </cell>
          <cell r="F9146">
            <v>7.5</v>
          </cell>
          <cell r="K9146">
            <v>0</v>
          </cell>
          <cell r="O9146">
            <v>0</v>
          </cell>
          <cell r="U9146">
            <v>42217</v>
          </cell>
        </row>
        <row r="9147">
          <cell r="C9147">
            <v>62</v>
          </cell>
          <cell r="F9147">
            <v>2017.1</v>
          </cell>
          <cell r="K9147">
            <v>0</v>
          </cell>
          <cell r="O9147">
            <v>1088.4000000000001</v>
          </cell>
          <cell r="U9147">
            <v>42217</v>
          </cell>
        </row>
        <row r="9148">
          <cell r="C9148">
            <v>64</v>
          </cell>
          <cell r="F9148">
            <v>-339.97</v>
          </cell>
          <cell r="K9148">
            <v>0</v>
          </cell>
          <cell r="O9148">
            <v>-791.54</v>
          </cell>
          <cell r="U9148">
            <v>42217</v>
          </cell>
        </row>
        <row r="9149">
          <cell r="C9149">
            <v>62</v>
          </cell>
          <cell r="F9149">
            <v>776012.73</v>
          </cell>
          <cell r="K9149">
            <v>8806.5300000000007</v>
          </cell>
          <cell r="O9149">
            <v>528125.77</v>
          </cell>
          <cell r="U9149">
            <v>42217</v>
          </cell>
        </row>
        <row r="9150">
          <cell r="C9150">
            <v>64</v>
          </cell>
          <cell r="F9150">
            <v>759590.07</v>
          </cell>
          <cell r="K9150">
            <v>8634.59</v>
          </cell>
          <cell r="O9150">
            <v>517811.01</v>
          </cell>
          <cell r="U9150">
            <v>42217</v>
          </cell>
        </row>
        <row r="9151">
          <cell r="C9151">
            <v>66</v>
          </cell>
          <cell r="F9151">
            <v>25641.4</v>
          </cell>
          <cell r="K9151">
            <v>412.53</v>
          </cell>
          <cell r="O9151">
            <v>24739.51</v>
          </cell>
          <cell r="U9151">
            <v>42217</v>
          </cell>
        </row>
        <row r="9152">
          <cell r="C9152">
            <v>92</v>
          </cell>
          <cell r="F9152">
            <v>-37053.910000000003</v>
          </cell>
          <cell r="K9152">
            <v>0</v>
          </cell>
          <cell r="O9152">
            <v>0</v>
          </cell>
          <cell r="U9152">
            <v>42217</v>
          </cell>
        </row>
        <row r="9153">
          <cell r="C9153">
            <v>94</v>
          </cell>
          <cell r="F9153">
            <v>-20250.099999999999</v>
          </cell>
          <cell r="K9153">
            <v>0</v>
          </cell>
          <cell r="O9153">
            <v>0</v>
          </cell>
          <cell r="U9153">
            <v>42217</v>
          </cell>
        </row>
        <row r="9154">
          <cell r="C9154">
            <v>96</v>
          </cell>
          <cell r="F9154">
            <v>-937.5</v>
          </cell>
          <cell r="K9154">
            <v>0</v>
          </cell>
          <cell r="O9154">
            <v>0</v>
          </cell>
          <cell r="U9154">
            <v>42217</v>
          </cell>
        </row>
        <row r="9155">
          <cell r="C9155">
            <v>64</v>
          </cell>
          <cell r="F9155">
            <v>108959.98</v>
          </cell>
          <cell r="K9155">
            <v>-347.33</v>
          </cell>
          <cell r="O9155">
            <v>45316.51</v>
          </cell>
          <cell r="U9155">
            <v>42217</v>
          </cell>
        </row>
        <row r="9156">
          <cell r="C9156">
            <v>2</v>
          </cell>
          <cell r="F9156">
            <v>25379.78</v>
          </cell>
          <cell r="K9156">
            <v>153.44999999999999</v>
          </cell>
          <cell r="O9156">
            <v>0</v>
          </cell>
          <cell r="U9156">
            <v>42217</v>
          </cell>
        </row>
        <row r="9157">
          <cell r="C9157">
            <v>62</v>
          </cell>
          <cell r="F9157">
            <v>1135820.46</v>
          </cell>
          <cell r="K9157">
            <v>3969.48</v>
          </cell>
          <cell r="O9157">
            <v>238047.85</v>
          </cell>
          <cell r="U9157">
            <v>42217</v>
          </cell>
        </row>
        <row r="9158">
          <cell r="C9158">
            <v>64</v>
          </cell>
          <cell r="F9158">
            <v>1169290.6599999999</v>
          </cell>
          <cell r="K9158">
            <v>3957.53</v>
          </cell>
          <cell r="O9158">
            <v>237281.94</v>
          </cell>
          <cell r="U9158">
            <v>42217</v>
          </cell>
        </row>
        <row r="9159">
          <cell r="C9159">
            <v>66</v>
          </cell>
          <cell r="F9159">
            <v>94243.23</v>
          </cell>
          <cell r="K9159">
            <v>245.79</v>
          </cell>
          <cell r="O9159">
            <v>14739.46</v>
          </cell>
          <cell r="U9159">
            <v>42217</v>
          </cell>
        </row>
        <row r="9160">
          <cell r="C9160">
            <v>62</v>
          </cell>
          <cell r="F9160">
            <v>9599.09</v>
          </cell>
          <cell r="K9160">
            <v>108.78</v>
          </cell>
          <cell r="O9160">
            <v>6622.93</v>
          </cell>
          <cell r="U9160">
            <v>42217</v>
          </cell>
        </row>
        <row r="9161">
          <cell r="C9161">
            <v>64</v>
          </cell>
          <cell r="F9161">
            <v>66307.62</v>
          </cell>
          <cell r="K9161">
            <v>735.98</v>
          </cell>
          <cell r="O9161">
            <v>44808.66</v>
          </cell>
          <cell r="U9161">
            <v>42217</v>
          </cell>
        </row>
        <row r="9162">
          <cell r="C9162">
            <v>66</v>
          </cell>
          <cell r="F9162">
            <v>4501.59</v>
          </cell>
          <cell r="K9162">
            <v>51.18</v>
          </cell>
          <cell r="O9162">
            <v>3116.13</v>
          </cell>
          <cell r="U9162">
            <v>42217</v>
          </cell>
        </row>
        <row r="9163">
          <cell r="C9163">
            <v>62</v>
          </cell>
          <cell r="F9163">
            <v>12517.58</v>
          </cell>
          <cell r="K9163">
            <v>43.94</v>
          </cell>
          <cell r="O9163">
            <v>2675.19</v>
          </cell>
          <cell r="U9163">
            <v>42217</v>
          </cell>
        </row>
        <row r="9164">
          <cell r="C9164">
            <v>64</v>
          </cell>
          <cell r="F9164">
            <v>66434.929999999993</v>
          </cell>
          <cell r="K9164">
            <v>230.25</v>
          </cell>
          <cell r="O9164">
            <v>14018.21</v>
          </cell>
          <cell r="U9164">
            <v>42217</v>
          </cell>
        </row>
        <row r="9165">
          <cell r="C9165">
            <v>66</v>
          </cell>
          <cell r="F9165">
            <v>11010.94</v>
          </cell>
          <cell r="K9165">
            <v>29.17</v>
          </cell>
          <cell r="O9165">
            <v>1775.81</v>
          </cell>
          <cell r="U9165">
            <v>42217</v>
          </cell>
        </row>
        <row r="9166">
          <cell r="C9166">
            <v>66</v>
          </cell>
          <cell r="F9166">
            <v>9279.36</v>
          </cell>
          <cell r="K9166">
            <v>105.5</v>
          </cell>
          <cell r="O9166">
            <v>6423.42</v>
          </cell>
          <cell r="U9166">
            <v>42217</v>
          </cell>
        </row>
        <row r="9167">
          <cell r="C9167">
            <v>66</v>
          </cell>
          <cell r="F9167">
            <v>9510.48</v>
          </cell>
          <cell r="K9167">
            <v>35.94</v>
          </cell>
          <cell r="O9167">
            <v>2188.0500000000002</v>
          </cell>
          <cell r="U9167">
            <v>42217</v>
          </cell>
        </row>
        <row r="9168">
          <cell r="C9168">
            <v>64</v>
          </cell>
          <cell r="F9168">
            <v>25315.52</v>
          </cell>
          <cell r="K9168">
            <v>285.68</v>
          </cell>
          <cell r="O9168">
            <v>17132.3</v>
          </cell>
          <cell r="U9168">
            <v>42217</v>
          </cell>
        </row>
        <row r="9169">
          <cell r="C9169">
            <v>64</v>
          </cell>
          <cell r="F9169">
            <v>43527.32</v>
          </cell>
          <cell r="K9169">
            <v>136.16999999999999</v>
          </cell>
          <cell r="O9169">
            <v>8166.25</v>
          </cell>
          <cell r="U9169">
            <v>42217</v>
          </cell>
        </row>
        <row r="9170">
          <cell r="C9170">
            <v>62</v>
          </cell>
          <cell r="F9170">
            <v>482883.95</v>
          </cell>
          <cell r="K9170">
            <v>5516.89</v>
          </cell>
          <cell r="O9170">
            <v>335882.91</v>
          </cell>
          <cell r="U9170">
            <v>42217</v>
          </cell>
        </row>
        <row r="9171">
          <cell r="C9171">
            <v>64</v>
          </cell>
          <cell r="F9171">
            <v>461276.67</v>
          </cell>
          <cell r="K9171">
            <v>5243.56</v>
          </cell>
          <cell r="O9171">
            <v>319241.93</v>
          </cell>
          <cell r="U9171">
            <v>42217</v>
          </cell>
        </row>
        <row r="9172">
          <cell r="C9172">
            <v>66</v>
          </cell>
          <cell r="F9172">
            <v>205818.42</v>
          </cell>
          <cell r="K9172">
            <v>2288.63</v>
          </cell>
          <cell r="O9172">
            <v>139337.99</v>
          </cell>
          <cell r="U9172">
            <v>42217</v>
          </cell>
        </row>
        <row r="9173">
          <cell r="C9173">
            <v>67</v>
          </cell>
          <cell r="F9173">
            <v>7918.52</v>
          </cell>
          <cell r="K9173">
            <v>82.1</v>
          </cell>
          <cell r="O9173">
            <v>4998.21</v>
          </cell>
          <cell r="U9173">
            <v>42217</v>
          </cell>
        </row>
        <row r="9174">
          <cell r="C9174">
            <v>68</v>
          </cell>
          <cell r="F9174">
            <v>23172.78</v>
          </cell>
          <cell r="K9174">
            <v>263.47000000000003</v>
          </cell>
          <cell r="O9174">
            <v>16040.8</v>
          </cell>
          <cell r="U9174">
            <v>42217</v>
          </cell>
        </row>
        <row r="9175">
          <cell r="C9175">
            <v>92</v>
          </cell>
          <cell r="F9175">
            <v>-4973.68</v>
          </cell>
          <cell r="K9175">
            <v>0</v>
          </cell>
          <cell r="O9175">
            <v>0</v>
          </cell>
          <cell r="U9175">
            <v>42217</v>
          </cell>
        </row>
        <row r="9176">
          <cell r="C9176">
            <v>94</v>
          </cell>
          <cell r="F9176">
            <v>-72873.84</v>
          </cell>
          <cell r="K9176">
            <v>0</v>
          </cell>
          <cell r="O9176">
            <v>0</v>
          </cell>
          <cell r="U9176">
            <v>42217</v>
          </cell>
        </row>
        <row r="9177">
          <cell r="C9177">
            <v>62</v>
          </cell>
          <cell r="F9177">
            <v>634377.27</v>
          </cell>
          <cell r="K9177">
            <v>2329.81</v>
          </cell>
          <cell r="O9177">
            <v>141845.54999999999</v>
          </cell>
          <cell r="U9177">
            <v>42217</v>
          </cell>
        </row>
        <row r="9178">
          <cell r="C9178">
            <v>64</v>
          </cell>
          <cell r="F9178">
            <v>612963.01</v>
          </cell>
          <cell r="K9178">
            <v>2269.69</v>
          </cell>
          <cell r="O9178">
            <v>138185.25</v>
          </cell>
          <cell r="U9178">
            <v>42217</v>
          </cell>
        </row>
        <row r="9179">
          <cell r="C9179">
            <v>66</v>
          </cell>
          <cell r="F9179">
            <v>237600.11</v>
          </cell>
          <cell r="K9179">
            <v>838.6</v>
          </cell>
          <cell r="O9179">
            <v>51055.73</v>
          </cell>
          <cell r="U9179">
            <v>42217</v>
          </cell>
        </row>
        <row r="9180">
          <cell r="C9180">
            <v>67</v>
          </cell>
          <cell r="F9180">
            <v>97.8</v>
          </cell>
          <cell r="K9180">
            <v>0.41</v>
          </cell>
          <cell r="O9180">
            <v>24.91</v>
          </cell>
          <cell r="U9180">
            <v>42217</v>
          </cell>
        </row>
        <row r="9181">
          <cell r="C9181">
            <v>68</v>
          </cell>
          <cell r="F9181">
            <v>31513.27</v>
          </cell>
          <cell r="K9181">
            <v>118.23</v>
          </cell>
          <cell r="O9181">
            <v>7198.23</v>
          </cell>
          <cell r="U9181">
            <v>42217</v>
          </cell>
        </row>
        <row r="9182">
          <cell r="C9182">
            <v>64</v>
          </cell>
          <cell r="F9182">
            <v>10954.73</v>
          </cell>
          <cell r="K9182">
            <v>0</v>
          </cell>
          <cell r="O9182">
            <v>5672.71</v>
          </cell>
          <cell r="U9182">
            <v>42217</v>
          </cell>
        </row>
        <row r="9183">
          <cell r="C9183">
            <v>4</v>
          </cell>
          <cell r="F9183">
            <v>8.6300000000000008</v>
          </cell>
          <cell r="K9183">
            <v>0.04</v>
          </cell>
          <cell r="O9183">
            <v>2.4700000000000002</v>
          </cell>
          <cell r="U9183">
            <v>42217</v>
          </cell>
        </row>
        <row r="9184">
          <cell r="C9184">
            <v>16</v>
          </cell>
          <cell r="F9184">
            <v>99.07</v>
          </cell>
          <cell r="K9184">
            <v>0.43</v>
          </cell>
          <cell r="O9184">
            <v>25.5</v>
          </cell>
          <cell r="U9184">
            <v>42217</v>
          </cell>
        </row>
        <row r="9185">
          <cell r="C9185">
            <v>1</v>
          </cell>
          <cell r="F9185">
            <v>73.09</v>
          </cell>
          <cell r="K9185">
            <v>0.4</v>
          </cell>
          <cell r="O9185">
            <v>23.97</v>
          </cell>
          <cell r="U9185">
            <v>42217</v>
          </cell>
        </row>
        <row r="9186">
          <cell r="C9186">
            <v>2</v>
          </cell>
          <cell r="F9186">
            <v>42257.73</v>
          </cell>
          <cell r="K9186">
            <v>230.77</v>
          </cell>
          <cell r="O9186">
            <v>13854.53</v>
          </cell>
          <cell r="U9186">
            <v>42217</v>
          </cell>
        </row>
        <row r="9187">
          <cell r="C9187">
            <v>15</v>
          </cell>
          <cell r="F9187">
            <v>3</v>
          </cell>
          <cell r="K9187">
            <v>0</v>
          </cell>
          <cell r="O9187">
            <v>0</v>
          </cell>
          <cell r="U9187">
            <v>42217</v>
          </cell>
        </row>
        <row r="9188">
          <cell r="C9188">
            <v>16</v>
          </cell>
          <cell r="F9188">
            <v>1342.94</v>
          </cell>
          <cell r="K9188">
            <v>6.77</v>
          </cell>
          <cell r="O9188">
            <v>407</v>
          </cell>
          <cell r="U9188">
            <v>42217</v>
          </cell>
        </row>
        <row r="9189">
          <cell r="C9189">
            <v>2</v>
          </cell>
          <cell r="F9189">
            <v>83.99</v>
          </cell>
          <cell r="K9189">
            <v>0</v>
          </cell>
          <cell r="O9189">
            <v>0</v>
          </cell>
          <cell r="U9189">
            <v>42217</v>
          </cell>
        </row>
        <row r="9190">
          <cell r="C9190">
            <v>62</v>
          </cell>
          <cell r="F9190">
            <v>1832.58</v>
          </cell>
          <cell r="K9190">
            <v>0</v>
          </cell>
          <cell r="O9190">
            <v>0</v>
          </cell>
          <cell r="U9190">
            <v>42217</v>
          </cell>
        </row>
        <row r="9191">
          <cell r="C9191">
            <v>64</v>
          </cell>
          <cell r="F9191">
            <v>247.19</v>
          </cell>
          <cell r="K9191">
            <v>0</v>
          </cell>
          <cell r="O9191">
            <v>0</v>
          </cell>
          <cell r="U9191">
            <v>42217</v>
          </cell>
        </row>
        <row r="9192">
          <cell r="C9192">
            <v>66</v>
          </cell>
          <cell r="F9192">
            <v>87.12</v>
          </cell>
          <cell r="K9192">
            <v>0</v>
          </cell>
          <cell r="O9192">
            <v>0</v>
          </cell>
          <cell r="U9192">
            <v>42217</v>
          </cell>
        </row>
        <row r="9193">
          <cell r="C9193">
            <v>2</v>
          </cell>
          <cell r="F9193">
            <v>13</v>
          </cell>
          <cell r="K9193">
            <v>0</v>
          </cell>
          <cell r="O9193">
            <v>0</v>
          </cell>
          <cell r="U9193">
            <v>42217</v>
          </cell>
        </row>
        <row r="9194">
          <cell r="C9194">
            <v>62</v>
          </cell>
          <cell r="F9194">
            <v>78</v>
          </cell>
          <cell r="K9194">
            <v>0</v>
          </cell>
          <cell r="O9194">
            <v>0</v>
          </cell>
          <cell r="U9194">
            <v>42217</v>
          </cell>
        </row>
        <row r="9195">
          <cell r="C9195">
            <v>62</v>
          </cell>
          <cell r="F9195">
            <v>12985.88</v>
          </cell>
          <cell r="K9195">
            <v>0</v>
          </cell>
          <cell r="O9195">
            <v>0</v>
          </cell>
          <cell r="U9195">
            <v>42217</v>
          </cell>
        </row>
        <row r="9196">
          <cell r="C9196">
            <v>64</v>
          </cell>
          <cell r="F9196">
            <v>3250</v>
          </cell>
          <cell r="K9196">
            <v>0</v>
          </cell>
          <cell r="O9196">
            <v>0</v>
          </cell>
          <cell r="U9196">
            <v>42217</v>
          </cell>
        </row>
        <row r="9197">
          <cell r="C9197">
            <v>66</v>
          </cell>
          <cell r="F9197">
            <v>13806</v>
          </cell>
          <cell r="K9197">
            <v>0</v>
          </cell>
          <cell r="O9197">
            <v>0</v>
          </cell>
          <cell r="U9197">
            <v>42217</v>
          </cell>
        </row>
        <row r="9198">
          <cell r="C9198">
            <v>1</v>
          </cell>
          <cell r="F9198">
            <v>20.010000000000002</v>
          </cell>
          <cell r="K9198">
            <v>7.0000000000000007E-2</v>
          </cell>
          <cell r="O9198">
            <v>4.4800000000000004</v>
          </cell>
          <cell r="U9198">
            <v>42217</v>
          </cell>
        </row>
        <row r="9199">
          <cell r="C9199">
            <v>2</v>
          </cell>
          <cell r="F9199">
            <v>240.12</v>
          </cell>
          <cell r="K9199">
            <v>0.84</v>
          </cell>
          <cell r="O9199">
            <v>53.76</v>
          </cell>
          <cell r="U9199">
            <v>42217</v>
          </cell>
        </row>
        <row r="9200">
          <cell r="C9200">
            <v>16</v>
          </cell>
          <cell r="F9200">
            <v>440.22</v>
          </cell>
          <cell r="K9200">
            <v>1.54</v>
          </cell>
          <cell r="O9200">
            <v>98.56</v>
          </cell>
          <cell r="U9200">
            <v>42217</v>
          </cell>
        </row>
        <row r="9201">
          <cell r="C9201">
            <v>0</v>
          </cell>
          <cell r="F9201">
            <v>1309.51</v>
          </cell>
          <cell r="K9201">
            <v>3.21</v>
          </cell>
          <cell r="O9201">
            <v>181.5</v>
          </cell>
          <cell r="U9201">
            <v>42217</v>
          </cell>
        </row>
        <row r="9202">
          <cell r="C9202">
            <v>1</v>
          </cell>
          <cell r="F9202">
            <v>116.4</v>
          </cell>
          <cell r="K9202">
            <v>0.26</v>
          </cell>
          <cell r="O9202">
            <v>14.3</v>
          </cell>
          <cell r="U9202">
            <v>42217</v>
          </cell>
        </row>
        <row r="9203">
          <cell r="C9203">
            <v>2</v>
          </cell>
          <cell r="F9203">
            <v>271.29000000000002</v>
          </cell>
          <cell r="K9203">
            <v>0.64</v>
          </cell>
          <cell r="O9203">
            <v>35.200000000000003</v>
          </cell>
          <cell r="U9203">
            <v>42217</v>
          </cell>
        </row>
        <row r="9204">
          <cell r="C9204">
            <v>4</v>
          </cell>
          <cell r="F9204">
            <v>7.85</v>
          </cell>
          <cell r="K9204">
            <v>0.02</v>
          </cell>
          <cell r="O9204">
            <v>1.1000000000000001</v>
          </cell>
          <cell r="U9204">
            <v>42217</v>
          </cell>
        </row>
        <row r="9205">
          <cell r="C9205">
            <v>16</v>
          </cell>
          <cell r="F9205">
            <v>18.57</v>
          </cell>
          <cell r="K9205">
            <v>0.04</v>
          </cell>
          <cell r="O9205">
            <v>2.2000000000000002</v>
          </cell>
          <cell r="U9205">
            <v>42217</v>
          </cell>
        </row>
        <row r="9206">
          <cell r="C9206">
            <v>0</v>
          </cell>
          <cell r="F9206">
            <v>11.27</v>
          </cell>
          <cell r="K9206">
            <v>0.02</v>
          </cell>
          <cell r="O9206">
            <v>1.1299999999999999</v>
          </cell>
          <cell r="U9206">
            <v>42217</v>
          </cell>
        </row>
        <row r="9207">
          <cell r="C9207">
            <v>1</v>
          </cell>
          <cell r="F9207">
            <v>1021.93</v>
          </cell>
          <cell r="K9207">
            <v>1.92</v>
          </cell>
          <cell r="O9207">
            <v>115.11</v>
          </cell>
          <cell r="U9207">
            <v>42217</v>
          </cell>
        </row>
        <row r="9208">
          <cell r="C9208">
            <v>2</v>
          </cell>
          <cell r="F9208">
            <v>554.58000000000004</v>
          </cell>
          <cell r="K9208">
            <v>1.1499999999999999</v>
          </cell>
          <cell r="O9208">
            <v>73.39</v>
          </cell>
          <cell r="U9208">
            <v>42217</v>
          </cell>
        </row>
        <row r="9209">
          <cell r="C9209">
            <v>15</v>
          </cell>
          <cell r="F9209">
            <v>87.02</v>
          </cell>
          <cell r="K9209">
            <v>0.36</v>
          </cell>
          <cell r="O9209">
            <v>21.59</v>
          </cell>
          <cell r="U9209">
            <v>42217</v>
          </cell>
        </row>
        <row r="9210">
          <cell r="C9210">
            <v>15</v>
          </cell>
          <cell r="F9210">
            <v>670.79</v>
          </cell>
          <cell r="K9210">
            <v>1.44</v>
          </cell>
          <cell r="O9210">
            <v>86.19</v>
          </cell>
          <cell r="U9210">
            <v>42217</v>
          </cell>
        </row>
        <row r="9211">
          <cell r="C9211">
            <v>15</v>
          </cell>
          <cell r="F9211">
            <v>4549.9399999999996</v>
          </cell>
          <cell r="K9211">
            <v>13.53</v>
          </cell>
          <cell r="O9211">
            <v>811.81</v>
          </cell>
          <cell r="U9211">
            <v>42217</v>
          </cell>
        </row>
        <row r="9212">
          <cell r="C9212">
            <v>15</v>
          </cell>
          <cell r="F9212">
            <v>35.06</v>
          </cell>
          <cell r="K9212">
            <v>0.15</v>
          </cell>
          <cell r="O9212">
            <v>9.01</v>
          </cell>
          <cell r="U9212">
            <v>42217</v>
          </cell>
        </row>
        <row r="9213">
          <cell r="C9213">
            <v>0</v>
          </cell>
          <cell r="F9213">
            <v>470.46</v>
          </cell>
          <cell r="K9213">
            <v>2.09</v>
          </cell>
          <cell r="O9213">
            <v>120.56</v>
          </cell>
          <cell r="U9213">
            <v>42217</v>
          </cell>
        </row>
        <row r="9214">
          <cell r="C9214">
            <v>1</v>
          </cell>
          <cell r="F9214">
            <v>467.76</v>
          </cell>
          <cell r="K9214">
            <v>2.16</v>
          </cell>
          <cell r="O9214">
            <v>123.62</v>
          </cell>
          <cell r="U9214">
            <v>42217</v>
          </cell>
        </row>
        <row r="9215">
          <cell r="C9215">
            <v>2</v>
          </cell>
          <cell r="F9215">
            <v>12508.79</v>
          </cell>
          <cell r="K9215">
            <v>59.27</v>
          </cell>
          <cell r="O9215">
            <v>3451.57</v>
          </cell>
          <cell r="U9215">
            <v>42217</v>
          </cell>
        </row>
        <row r="9216">
          <cell r="C9216">
            <v>4</v>
          </cell>
          <cell r="F9216">
            <v>743.08</v>
          </cell>
          <cell r="K9216">
            <v>3.75</v>
          </cell>
          <cell r="O9216">
            <v>214.2</v>
          </cell>
          <cell r="U9216">
            <v>42217</v>
          </cell>
        </row>
        <row r="9217">
          <cell r="C9217">
            <v>15</v>
          </cell>
          <cell r="F9217">
            <v>12.5</v>
          </cell>
          <cell r="K9217">
            <v>0.04</v>
          </cell>
          <cell r="O9217">
            <v>2.33</v>
          </cell>
          <cell r="U9217">
            <v>42217</v>
          </cell>
        </row>
        <row r="9218">
          <cell r="C9218">
            <v>16</v>
          </cell>
          <cell r="F9218">
            <v>3256.84</v>
          </cell>
          <cell r="K9218">
            <v>15.75</v>
          </cell>
          <cell r="O9218">
            <v>904.12</v>
          </cell>
          <cell r="U9218">
            <v>42217</v>
          </cell>
        </row>
        <row r="9219">
          <cell r="C9219">
            <v>17</v>
          </cell>
          <cell r="F9219">
            <v>40.58</v>
          </cell>
          <cell r="K9219">
            <v>0.16</v>
          </cell>
          <cell r="O9219">
            <v>9.2200000000000006</v>
          </cell>
          <cell r="U9219">
            <v>42217</v>
          </cell>
        </row>
        <row r="9220">
          <cell r="C9220">
            <v>18</v>
          </cell>
          <cell r="F9220">
            <v>96.74</v>
          </cell>
          <cell r="K9220">
            <v>0.4</v>
          </cell>
          <cell r="O9220">
            <v>23</v>
          </cell>
          <cell r="U9220">
            <v>42217</v>
          </cell>
        </row>
        <row r="9221">
          <cell r="C9221">
            <v>0</v>
          </cell>
          <cell r="F9221">
            <v>8875.82</v>
          </cell>
          <cell r="K9221">
            <v>25.75</v>
          </cell>
          <cell r="O9221">
            <v>1564.04</v>
          </cell>
          <cell r="U9221">
            <v>42217</v>
          </cell>
        </row>
        <row r="9222">
          <cell r="C9222">
            <v>1</v>
          </cell>
          <cell r="F9222">
            <v>4270.3500000000004</v>
          </cell>
          <cell r="K9222">
            <v>10.55</v>
          </cell>
          <cell r="O9222">
            <v>639.65</v>
          </cell>
          <cell r="U9222">
            <v>42217</v>
          </cell>
        </row>
        <row r="9223">
          <cell r="C9223">
            <v>2</v>
          </cell>
          <cell r="F9223">
            <v>10844.33</v>
          </cell>
          <cell r="K9223">
            <v>36.42</v>
          </cell>
          <cell r="O9223">
            <v>2338.67</v>
          </cell>
          <cell r="U9223">
            <v>42217</v>
          </cell>
        </row>
        <row r="9224">
          <cell r="C9224">
            <v>4</v>
          </cell>
          <cell r="F9224">
            <v>1055.18</v>
          </cell>
          <cell r="K9224">
            <v>4.0199999999999996</v>
          </cell>
          <cell r="O9224">
            <v>253.96</v>
          </cell>
          <cell r="U9224">
            <v>42217</v>
          </cell>
        </row>
        <row r="9225">
          <cell r="C9225">
            <v>15</v>
          </cell>
          <cell r="F9225">
            <v>63.45</v>
          </cell>
          <cell r="K9225">
            <v>0.06</v>
          </cell>
          <cell r="O9225">
            <v>3.39</v>
          </cell>
          <cell r="U9225">
            <v>42217</v>
          </cell>
        </row>
        <row r="9226">
          <cell r="C9226">
            <v>16</v>
          </cell>
          <cell r="F9226">
            <v>1941.79</v>
          </cell>
          <cell r="K9226">
            <v>5.69</v>
          </cell>
          <cell r="O9226">
            <v>352.55</v>
          </cell>
          <cell r="U9226">
            <v>42217</v>
          </cell>
        </row>
        <row r="9227">
          <cell r="C9227">
            <v>17</v>
          </cell>
          <cell r="F9227">
            <v>15.46</v>
          </cell>
          <cell r="K9227">
            <v>0.04</v>
          </cell>
          <cell r="O9227">
            <v>2.2599999999999998</v>
          </cell>
          <cell r="U9227">
            <v>42217</v>
          </cell>
        </row>
        <row r="9228">
          <cell r="C9228">
            <v>18</v>
          </cell>
          <cell r="F9228">
            <v>20.9</v>
          </cell>
          <cell r="K9228">
            <v>7.0000000000000007E-2</v>
          </cell>
          <cell r="O9228">
            <v>3.9</v>
          </cell>
          <cell r="U9228">
            <v>42217</v>
          </cell>
        </row>
        <row r="9229">
          <cell r="C9229">
            <v>1</v>
          </cell>
          <cell r="F9229">
            <v>107.84</v>
          </cell>
          <cell r="K9229">
            <v>0.24</v>
          </cell>
          <cell r="O9229">
            <v>15.6</v>
          </cell>
          <cell r="U9229">
            <v>42217</v>
          </cell>
        </row>
        <row r="9230">
          <cell r="C9230">
            <v>2</v>
          </cell>
          <cell r="F9230">
            <v>257.97000000000003</v>
          </cell>
          <cell r="K9230">
            <v>0.53</v>
          </cell>
          <cell r="O9230">
            <v>34.83</v>
          </cell>
          <cell r="U9230">
            <v>42217</v>
          </cell>
        </row>
        <row r="9231">
          <cell r="C9231">
            <v>0</v>
          </cell>
          <cell r="F9231">
            <v>12058170.630000001</v>
          </cell>
          <cell r="K9231">
            <v>64692.6</v>
          </cell>
          <cell r="O9231">
            <v>3823200.6</v>
          </cell>
          <cell r="U9231">
            <v>42217</v>
          </cell>
        </row>
        <row r="9232">
          <cell r="C9232">
            <v>1</v>
          </cell>
          <cell r="F9232">
            <v>96443.06</v>
          </cell>
          <cell r="K9232">
            <v>485.85</v>
          </cell>
          <cell r="O9232">
            <v>28956.45</v>
          </cell>
          <cell r="U9232">
            <v>42217</v>
          </cell>
        </row>
        <row r="9233">
          <cell r="C9233">
            <v>16</v>
          </cell>
          <cell r="F9233">
            <v>19.41</v>
          </cell>
          <cell r="K9233">
            <v>0.08</v>
          </cell>
          <cell r="O9233">
            <v>4.92</v>
          </cell>
          <cell r="U9233">
            <v>42217</v>
          </cell>
        </row>
        <row r="9234">
          <cell r="C9234">
            <v>60</v>
          </cell>
          <cell r="F9234">
            <v>164.68</v>
          </cell>
          <cell r="K9234">
            <v>0.89</v>
          </cell>
          <cell r="O9234">
            <v>53.12</v>
          </cell>
          <cell r="U9234">
            <v>42217</v>
          </cell>
        </row>
        <row r="9235">
          <cell r="C9235">
            <v>70</v>
          </cell>
          <cell r="F9235">
            <v>-5342.22</v>
          </cell>
          <cell r="K9235">
            <v>0</v>
          </cell>
          <cell r="O9235">
            <v>0</v>
          </cell>
          <cell r="U9235">
            <v>42217</v>
          </cell>
        </row>
        <row r="9236">
          <cell r="C9236">
            <v>71</v>
          </cell>
          <cell r="F9236">
            <v>-2.0499999999999998</v>
          </cell>
          <cell r="K9236">
            <v>0</v>
          </cell>
          <cell r="O9236">
            <v>0</v>
          </cell>
          <cell r="U9236">
            <v>42217</v>
          </cell>
        </row>
        <row r="9237">
          <cell r="C9237">
            <v>72</v>
          </cell>
          <cell r="F9237">
            <v>-5.26</v>
          </cell>
          <cell r="K9237">
            <v>0</v>
          </cell>
          <cell r="O9237">
            <v>0</v>
          </cell>
          <cell r="U9237">
            <v>42217</v>
          </cell>
        </row>
        <row r="9238">
          <cell r="C9238">
            <v>0</v>
          </cell>
          <cell r="F9238">
            <v>862.67</v>
          </cell>
          <cell r="K9238">
            <v>12.36</v>
          </cell>
          <cell r="O9238">
            <v>274.5</v>
          </cell>
          <cell r="U9238">
            <v>42217</v>
          </cell>
        </row>
        <row r="9239">
          <cell r="C9239">
            <v>0</v>
          </cell>
          <cell r="F9239">
            <v>9268.58</v>
          </cell>
          <cell r="K9239">
            <v>0</v>
          </cell>
          <cell r="O9239">
            <v>3045.84</v>
          </cell>
          <cell r="U9239">
            <v>42217</v>
          </cell>
        </row>
        <row r="9240">
          <cell r="C9240">
            <v>0</v>
          </cell>
          <cell r="F9240">
            <v>79573.070000000007</v>
          </cell>
          <cell r="K9240">
            <v>-391.04</v>
          </cell>
          <cell r="O9240">
            <v>24739.95</v>
          </cell>
          <cell r="U9240">
            <v>42217</v>
          </cell>
        </row>
        <row r="9241">
          <cell r="C9241">
            <v>1</v>
          </cell>
          <cell r="F9241">
            <v>84.83</v>
          </cell>
          <cell r="K9241">
            <v>-0.47</v>
          </cell>
          <cell r="O9241">
            <v>13</v>
          </cell>
          <cell r="U9241">
            <v>42217</v>
          </cell>
        </row>
        <row r="9242">
          <cell r="C9242">
            <v>15</v>
          </cell>
          <cell r="F9242">
            <v>42.07</v>
          </cell>
          <cell r="K9242">
            <v>0.5</v>
          </cell>
          <cell r="O9242">
            <v>29.75</v>
          </cell>
          <cell r="U9242">
            <v>42217</v>
          </cell>
        </row>
        <row r="9243">
          <cell r="C9243">
            <v>15</v>
          </cell>
          <cell r="F9243">
            <v>5.09</v>
          </cell>
          <cell r="K9243">
            <v>0.02</v>
          </cell>
          <cell r="O9243">
            <v>1.1299999999999999</v>
          </cell>
          <cell r="U9243">
            <v>42217</v>
          </cell>
        </row>
        <row r="9244">
          <cell r="C9244">
            <v>15</v>
          </cell>
          <cell r="F9244">
            <v>272.23</v>
          </cell>
          <cell r="K9244">
            <v>3.2</v>
          </cell>
          <cell r="O9244">
            <v>192.51</v>
          </cell>
          <cell r="U9244">
            <v>42217</v>
          </cell>
        </row>
        <row r="9245">
          <cell r="C9245">
            <v>2</v>
          </cell>
          <cell r="F9245">
            <v>2465.1799999999998</v>
          </cell>
          <cell r="K9245">
            <v>8.01</v>
          </cell>
          <cell r="O9245">
            <v>480.35</v>
          </cell>
          <cell r="U9245">
            <v>42217</v>
          </cell>
        </row>
        <row r="9246">
          <cell r="C9246">
            <v>15</v>
          </cell>
          <cell r="F9246">
            <v>13558.51</v>
          </cell>
          <cell r="K9246">
            <v>48.43</v>
          </cell>
          <cell r="O9246">
            <v>2898.53</v>
          </cell>
          <cell r="U9246">
            <v>42217</v>
          </cell>
        </row>
        <row r="9247">
          <cell r="C9247">
            <v>15</v>
          </cell>
          <cell r="F9247">
            <v>1754.39</v>
          </cell>
          <cell r="K9247">
            <v>3.95</v>
          </cell>
          <cell r="O9247">
            <v>235.89</v>
          </cell>
          <cell r="U9247">
            <v>42217</v>
          </cell>
        </row>
        <row r="9248">
          <cell r="C9248">
            <v>15</v>
          </cell>
          <cell r="F9248">
            <v>361.71</v>
          </cell>
          <cell r="K9248">
            <v>1.25</v>
          </cell>
          <cell r="O9248">
            <v>75.73</v>
          </cell>
          <cell r="U9248">
            <v>42217</v>
          </cell>
        </row>
        <row r="9249">
          <cell r="C9249">
            <v>2</v>
          </cell>
          <cell r="F9249">
            <v>19.57</v>
          </cell>
          <cell r="K9249">
            <v>7.0000000000000007E-2</v>
          </cell>
          <cell r="O9249">
            <v>4.4800000000000004</v>
          </cell>
          <cell r="U9249">
            <v>42217</v>
          </cell>
        </row>
        <row r="9250">
          <cell r="C9250">
            <v>15</v>
          </cell>
          <cell r="F9250">
            <v>2140.0100000000002</v>
          </cell>
          <cell r="K9250">
            <v>6.21</v>
          </cell>
          <cell r="O9250">
            <v>374.49</v>
          </cell>
          <cell r="U9250">
            <v>42217</v>
          </cell>
        </row>
        <row r="9251">
          <cell r="C9251">
            <v>2</v>
          </cell>
          <cell r="F9251">
            <v>46.13</v>
          </cell>
          <cell r="K9251">
            <v>0.16</v>
          </cell>
          <cell r="O9251">
            <v>9.7100000000000009</v>
          </cell>
          <cell r="U9251">
            <v>42217</v>
          </cell>
        </row>
        <row r="9252">
          <cell r="C9252">
            <v>15</v>
          </cell>
          <cell r="F9252">
            <v>78873.45</v>
          </cell>
          <cell r="K9252">
            <v>330.12</v>
          </cell>
          <cell r="O9252">
            <v>19808.7</v>
          </cell>
          <cell r="U9252">
            <v>42217</v>
          </cell>
        </row>
        <row r="9253">
          <cell r="C9253">
            <v>2</v>
          </cell>
          <cell r="F9253">
            <v>1410.74</v>
          </cell>
          <cell r="K9253">
            <v>1.54</v>
          </cell>
          <cell r="O9253">
            <v>92.12</v>
          </cell>
          <cell r="U9253">
            <v>42217</v>
          </cell>
        </row>
        <row r="9254">
          <cell r="C9254">
            <v>15</v>
          </cell>
          <cell r="F9254">
            <v>7250</v>
          </cell>
          <cell r="K9254">
            <v>11.37</v>
          </cell>
          <cell r="O9254">
            <v>681.55</v>
          </cell>
          <cell r="U9254">
            <v>42217</v>
          </cell>
        </row>
        <row r="9255">
          <cell r="C9255">
            <v>15</v>
          </cell>
          <cell r="F9255">
            <v>33.409999999999997</v>
          </cell>
          <cell r="K9255">
            <v>7.0000000000000007E-2</v>
          </cell>
          <cell r="O9255">
            <v>4.01</v>
          </cell>
          <cell r="U9255">
            <v>42217</v>
          </cell>
        </row>
        <row r="9256">
          <cell r="C9256">
            <v>2</v>
          </cell>
          <cell r="F9256">
            <v>1965.39</v>
          </cell>
          <cell r="K9256">
            <v>2.59</v>
          </cell>
          <cell r="O9256">
            <v>155.24</v>
          </cell>
          <cell r="U9256">
            <v>42217</v>
          </cell>
        </row>
        <row r="9257">
          <cell r="C9257">
            <v>15</v>
          </cell>
          <cell r="F9257">
            <v>8190.46</v>
          </cell>
          <cell r="K9257">
            <v>18.829999999999998</v>
          </cell>
          <cell r="O9257">
            <v>1128.4000000000001</v>
          </cell>
          <cell r="U9257">
            <v>42217</v>
          </cell>
        </row>
        <row r="9258">
          <cell r="C9258">
            <v>15</v>
          </cell>
          <cell r="F9258">
            <v>3570.68</v>
          </cell>
          <cell r="K9258">
            <v>12.01</v>
          </cell>
          <cell r="O9258">
            <v>721.7</v>
          </cell>
          <cell r="U9258">
            <v>42217</v>
          </cell>
        </row>
        <row r="9259">
          <cell r="C9259">
            <v>15</v>
          </cell>
          <cell r="F9259">
            <v>92.14</v>
          </cell>
          <cell r="K9259">
            <v>0.86</v>
          </cell>
          <cell r="O9259">
            <v>51.48</v>
          </cell>
          <cell r="U9259">
            <v>42217</v>
          </cell>
        </row>
        <row r="9260">
          <cell r="C9260">
            <v>0</v>
          </cell>
          <cell r="F9260">
            <v>69.09</v>
          </cell>
          <cell r="K9260">
            <v>0.31</v>
          </cell>
          <cell r="O9260">
            <v>18.87</v>
          </cell>
          <cell r="U9260">
            <v>42217</v>
          </cell>
        </row>
        <row r="9261">
          <cell r="C9261">
            <v>2</v>
          </cell>
          <cell r="F9261">
            <v>213.27</v>
          </cell>
          <cell r="K9261">
            <v>1.38</v>
          </cell>
          <cell r="O9261">
            <v>84.94</v>
          </cell>
          <cell r="U9261">
            <v>42217</v>
          </cell>
        </row>
        <row r="9262">
          <cell r="C9262">
            <v>16</v>
          </cell>
          <cell r="F9262">
            <v>9.49</v>
          </cell>
          <cell r="K9262">
            <v>7.0000000000000007E-2</v>
          </cell>
          <cell r="O9262">
            <v>4.45</v>
          </cell>
          <cell r="U9262">
            <v>42217</v>
          </cell>
        </row>
        <row r="9263">
          <cell r="C9263">
            <v>2</v>
          </cell>
          <cell r="F9263">
            <v>96.08</v>
          </cell>
          <cell r="K9263">
            <v>0.39</v>
          </cell>
          <cell r="O9263">
            <v>23.48</v>
          </cell>
          <cell r="U9263">
            <v>42217</v>
          </cell>
        </row>
        <row r="9264">
          <cell r="C9264">
            <v>16</v>
          </cell>
          <cell r="F9264">
            <v>2618.8200000000002</v>
          </cell>
          <cell r="K9264">
            <v>11.08</v>
          </cell>
          <cell r="O9264">
            <v>664.37</v>
          </cell>
          <cell r="U9264">
            <v>42217</v>
          </cell>
        </row>
        <row r="9265">
          <cell r="C9265">
            <v>0</v>
          </cell>
          <cell r="F9265">
            <v>34.9</v>
          </cell>
          <cell r="K9265">
            <v>0.15</v>
          </cell>
          <cell r="O9265">
            <v>9.01</v>
          </cell>
          <cell r="U9265">
            <v>42217</v>
          </cell>
        </row>
        <row r="9266">
          <cell r="C9266">
            <v>2</v>
          </cell>
          <cell r="F9266">
            <v>23</v>
          </cell>
          <cell r="K9266">
            <v>0.08</v>
          </cell>
          <cell r="O9266">
            <v>5.14</v>
          </cell>
          <cell r="U9266">
            <v>42217</v>
          </cell>
        </row>
        <row r="9267">
          <cell r="C9267">
            <v>15</v>
          </cell>
          <cell r="F9267">
            <v>36.93</v>
          </cell>
          <cell r="K9267">
            <v>0.21</v>
          </cell>
          <cell r="O9267">
            <v>13.02</v>
          </cell>
          <cell r="U9267">
            <v>42217</v>
          </cell>
        </row>
        <row r="9268">
          <cell r="C9268">
            <v>15</v>
          </cell>
          <cell r="F9268">
            <v>53.95</v>
          </cell>
          <cell r="K9268">
            <v>0.22</v>
          </cell>
          <cell r="O9268">
            <v>13.63</v>
          </cell>
          <cell r="U9268">
            <v>42217</v>
          </cell>
        </row>
        <row r="9269">
          <cell r="C9269">
            <v>0</v>
          </cell>
          <cell r="F9269">
            <v>20.43</v>
          </cell>
          <cell r="K9269">
            <v>0.08</v>
          </cell>
          <cell r="O9269">
            <v>4.92</v>
          </cell>
          <cell r="U9269">
            <v>42217</v>
          </cell>
        </row>
        <row r="9270">
          <cell r="C9270">
            <v>2</v>
          </cell>
          <cell r="F9270">
            <v>31.14</v>
          </cell>
          <cell r="K9270">
            <v>0.16</v>
          </cell>
          <cell r="O9270">
            <v>9.9499999999999993</v>
          </cell>
          <cell r="U9270">
            <v>42217</v>
          </cell>
        </row>
        <row r="9271">
          <cell r="C9271">
            <v>15</v>
          </cell>
          <cell r="F9271">
            <v>10.98</v>
          </cell>
          <cell r="K9271">
            <v>0.05</v>
          </cell>
          <cell r="O9271">
            <v>2.94</v>
          </cell>
          <cell r="U9271">
            <v>42217</v>
          </cell>
        </row>
        <row r="9272">
          <cell r="C9272">
            <v>16</v>
          </cell>
          <cell r="F9272">
            <v>11.8</v>
          </cell>
          <cell r="K9272">
            <v>0.06</v>
          </cell>
          <cell r="O9272">
            <v>3.52</v>
          </cell>
          <cell r="U9272">
            <v>42217</v>
          </cell>
        </row>
        <row r="9273">
          <cell r="C9273">
            <v>2</v>
          </cell>
          <cell r="F9273">
            <v>9.89</v>
          </cell>
          <cell r="K9273">
            <v>7.0000000000000007E-2</v>
          </cell>
          <cell r="O9273">
            <v>4.45</v>
          </cell>
          <cell r="U9273">
            <v>42217</v>
          </cell>
        </row>
        <row r="9274">
          <cell r="C9274">
            <v>15</v>
          </cell>
          <cell r="F9274">
            <v>58.6</v>
          </cell>
          <cell r="K9274">
            <v>0.25</v>
          </cell>
          <cell r="O9274">
            <v>15.77</v>
          </cell>
          <cell r="U9274">
            <v>42217</v>
          </cell>
        </row>
        <row r="9275">
          <cell r="C9275">
            <v>15</v>
          </cell>
          <cell r="F9275">
            <v>2197.9</v>
          </cell>
          <cell r="K9275">
            <v>7.17</v>
          </cell>
          <cell r="O9275">
            <v>1531.95</v>
          </cell>
          <cell r="U9275">
            <v>42217</v>
          </cell>
        </row>
        <row r="9276">
          <cell r="C9276">
            <v>2</v>
          </cell>
          <cell r="F9276">
            <v>1.08</v>
          </cell>
          <cell r="K9276">
            <v>0</v>
          </cell>
          <cell r="O9276">
            <v>0.5</v>
          </cell>
          <cell r="U9276">
            <v>42217</v>
          </cell>
        </row>
        <row r="9277">
          <cell r="C9277">
            <v>15</v>
          </cell>
          <cell r="F9277">
            <v>3825.16</v>
          </cell>
          <cell r="K9277">
            <v>26.15</v>
          </cell>
          <cell r="O9277">
            <v>1734.36</v>
          </cell>
          <cell r="U9277">
            <v>42217</v>
          </cell>
        </row>
        <row r="9278">
          <cell r="C9278">
            <v>62</v>
          </cell>
          <cell r="F9278">
            <v>37329.9</v>
          </cell>
          <cell r="K9278">
            <v>321.20999999999998</v>
          </cell>
          <cell r="O9278">
            <v>18977.830000000002</v>
          </cell>
          <cell r="U9278">
            <v>42217</v>
          </cell>
        </row>
        <row r="9279">
          <cell r="C9279">
            <v>64</v>
          </cell>
          <cell r="F9279">
            <v>237085.31</v>
          </cell>
          <cell r="K9279">
            <v>3118.92</v>
          </cell>
          <cell r="O9279">
            <v>184275.45</v>
          </cell>
          <cell r="U9279">
            <v>42217</v>
          </cell>
        </row>
        <row r="9280">
          <cell r="C9280">
            <v>66</v>
          </cell>
          <cell r="F9280">
            <v>40308.65</v>
          </cell>
          <cell r="K9280">
            <v>385.7</v>
          </cell>
          <cell r="O9280">
            <v>22788.76</v>
          </cell>
          <cell r="U9280">
            <v>42217</v>
          </cell>
        </row>
        <row r="9281">
          <cell r="C9281">
            <v>94</v>
          </cell>
          <cell r="F9281">
            <v>-116.48</v>
          </cell>
          <cell r="K9281">
            <v>0</v>
          </cell>
          <cell r="O9281">
            <v>0</v>
          </cell>
          <cell r="U9281">
            <v>42217</v>
          </cell>
        </row>
        <row r="9282">
          <cell r="C9282">
            <v>64</v>
          </cell>
          <cell r="F9282">
            <v>45105.07</v>
          </cell>
          <cell r="K9282">
            <v>373.59</v>
          </cell>
          <cell r="O9282">
            <v>22404.07</v>
          </cell>
          <cell r="U9282">
            <v>42217</v>
          </cell>
        </row>
        <row r="9283">
          <cell r="C9283">
            <v>62</v>
          </cell>
          <cell r="F9283">
            <v>15367.64</v>
          </cell>
          <cell r="K9283">
            <v>56.32</v>
          </cell>
          <cell r="O9283">
            <v>3328</v>
          </cell>
          <cell r="U9283">
            <v>42217</v>
          </cell>
        </row>
        <row r="9284">
          <cell r="C9284">
            <v>64</v>
          </cell>
          <cell r="F9284">
            <v>357584.73</v>
          </cell>
          <cell r="K9284">
            <v>1858.19</v>
          </cell>
          <cell r="O9284">
            <v>109788.17</v>
          </cell>
          <cell r="U9284">
            <v>42217</v>
          </cell>
        </row>
        <row r="9285">
          <cell r="C9285">
            <v>66</v>
          </cell>
          <cell r="F9285">
            <v>24975.919999999998</v>
          </cell>
          <cell r="K9285">
            <v>103.05</v>
          </cell>
          <cell r="O9285">
            <v>6088.27</v>
          </cell>
          <cell r="U9285">
            <v>42217</v>
          </cell>
        </row>
        <row r="9286">
          <cell r="C9286">
            <v>64</v>
          </cell>
          <cell r="F9286">
            <v>29446.41</v>
          </cell>
          <cell r="K9286">
            <v>288.57</v>
          </cell>
          <cell r="O9286">
            <v>17305.560000000001</v>
          </cell>
          <cell r="U9286">
            <v>42217</v>
          </cell>
        </row>
        <row r="9287">
          <cell r="C9287">
            <v>66</v>
          </cell>
          <cell r="F9287">
            <v>68382.320000000007</v>
          </cell>
          <cell r="K9287">
            <v>669.08</v>
          </cell>
          <cell r="O9287">
            <v>40123.839999999997</v>
          </cell>
          <cell r="U9287">
            <v>42217</v>
          </cell>
        </row>
        <row r="9288">
          <cell r="C9288">
            <v>64</v>
          </cell>
          <cell r="F9288">
            <v>55590.6</v>
          </cell>
          <cell r="K9288">
            <v>377.96</v>
          </cell>
          <cell r="O9288">
            <v>22665.88</v>
          </cell>
          <cell r="U9288">
            <v>42217</v>
          </cell>
        </row>
        <row r="9289">
          <cell r="C9289">
            <v>64</v>
          </cell>
          <cell r="F9289">
            <v>47707.74</v>
          </cell>
          <cell r="K9289">
            <v>126.3</v>
          </cell>
          <cell r="O9289">
            <v>7574.02</v>
          </cell>
          <cell r="U9289">
            <v>42217</v>
          </cell>
        </row>
        <row r="9290">
          <cell r="C9290">
            <v>66</v>
          </cell>
          <cell r="F9290">
            <v>52154.07</v>
          </cell>
          <cell r="K9290">
            <v>246.74</v>
          </cell>
          <cell r="O9290">
            <v>14796.89</v>
          </cell>
          <cell r="U9290">
            <v>42217</v>
          </cell>
        </row>
        <row r="9291">
          <cell r="C9291">
            <v>64</v>
          </cell>
          <cell r="F9291">
            <v>29685.53</v>
          </cell>
          <cell r="K9291">
            <v>0</v>
          </cell>
          <cell r="O9291">
            <v>20296.689999999999</v>
          </cell>
          <cell r="U9291">
            <v>42217</v>
          </cell>
        </row>
        <row r="9292">
          <cell r="C9292">
            <v>64</v>
          </cell>
          <cell r="F9292">
            <v>26875.11</v>
          </cell>
          <cell r="K9292">
            <v>0</v>
          </cell>
          <cell r="O9292">
            <v>18574.099999999999</v>
          </cell>
          <cell r="U9292">
            <v>42217</v>
          </cell>
        </row>
        <row r="9293">
          <cell r="C9293">
            <v>94</v>
          </cell>
          <cell r="F9293">
            <v>-4187.22</v>
          </cell>
          <cell r="K9293">
            <v>0</v>
          </cell>
          <cell r="O9293">
            <v>0</v>
          </cell>
          <cell r="U9293">
            <v>42217</v>
          </cell>
        </row>
        <row r="9294">
          <cell r="C9294">
            <v>0</v>
          </cell>
          <cell r="F9294">
            <v>9.9600000000000009</v>
          </cell>
          <cell r="K9294">
            <v>0.12</v>
          </cell>
          <cell r="O9294">
            <v>7.04</v>
          </cell>
          <cell r="U9294">
            <v>42217</v>
          </cell>
        </row>
        <row r="9295">
          <cell r="C9295">
            <v>15</v>
          </cell>
          <cell r="F9295">
            <v>57.37</v>
          </cell>
          <cell r="K9295">
            <v>0.68</v>
          </cell>
          <cell r="O9295">
            <v>40.57</v>
          </cell>
          <cell r="U9295">
            <v>42217</v>
          </cell>
        </row>
        <row r="9296">
          <cell r="C9296">
            <v>0</v>
          </cell>
          <cell r="F9296">
            <v>92.96</v>
          </cell>
          <cell r="K9296">
            <v>1.07</v>
          </cell>
          <cell r="O9296">
            <v>65.8</v>
          </cell>
          <cell r="U9296">
            <v>42217</v>
          </cell>
        </row>
        <row r="9297">
          <cell r="C9297">
            <v>2</v>
          </cell>
          <cell r="F9297">
            <v>398.72</v>
          </cell>
          <cell r="K9297">
            <v>4.5599999999999996</v>
          </cell>
          <cell r="O9297">
            <v>281.98</v>
          </cell>
          <cell r="U9297">
            <v>42217</v>
          </cell>
        </row>
        <row r="9298">
          <cell r="C9298">
            <v>4</v>
          </cell>
          <cell r="F9298">
            <v>79.38</v>
          </cell>
          <cell r="K9298">
            <v>0.89</v>
          </cell>
          <cell r="O9298">
            <v>56.15</v>
          </cell>
          <cell r="U9298">
            <v>42217</v>
          </cell>
        </row>
        <row r="9299">
          <cell r="C9299">
            <v>15</v>
          </cell>
          <cell r="F9299">
            <v>87.14</v>
          </cell>
          <cell r="K9299">
            <v>0.99</v>
          </cell>
          <cell r="O9299">
            <v>61.62</v>
          </cell>
          <cell r="U9299">
            <v>42217</v>
          </cell>
        </row>
        <row r="9300">
          <cell r="C9300">
            <v>16</v>
          </cell>
          <cell r="F9300">
            <v>30.97</v>
          </cell>
          <cell r="K9300">
            <v>0.36</v>
          </cell>
          <cell r="O9300">
            <v>21.9</v>
          </cell>
          <cell r="U9300">
            <v>42217</v>
          </cell>
        </row>
        <row r="9301">
          <cell r="C9301">
            <v>2</v>
          </cell>
          <cell r="F9301">
            <v>127.28</v>
          </cell>
          <cell r="K9301">
            <v>1.51</v>
          </cell>
          <cell r="O9301">
            <v>90.03</v>
          </cell>
          <cell r="U9301">
            <v>42217</v>
          </cell>
        </row>
        <row r="9302">
          <cell r="C9302">
            <v>15</v>
          </cell>
          <cell r="F9302">
            <v>1652.21</v>
          </cell>
          <cell r="K9302">
            <v>19.52</v>
          </cell>
          <cell r="O9302">
            <v>1168.32</v>
          </cell>
          <cell r="U9302">
            <v>42217</v>
          </cell>
        </row>
        <row r="9303">
          <cell r="C9303">
            <v>16</v>
          </cell>
          <cell r="F9303">
            <v>538.23</v>
          </cell>
          <cell r="K9303">
            <v>0</v>
          </cell>
          <cell r="O9303">
            <v>247.2</v>
          </cell>
          <cell r="U9303">
            <v>42217</v>
          </cell>
        </row>
        <row r="9304">
          <cell r="C9304">
            <v>68</v>
          </cell>
          <cell r="F9304">
            <v>14511.11</v>
          </cell>
          <cell r="K9304">
            <v>277.31</v>
          </cell>
          <cell r="O9304">
            <v>6408.39</v>
          </cell>
          <cell r="U9304">
            <v>42248</v>
          </cell>
        </row>
        <row r="9305">
          <cell r="C9305">
            <v>62</v>
          </cell>
          <cell r="F9305">
            <v>43340.39</v>
          </cell>
          <cell r="K9305">
            <v>836.3</v>
          </cell>
          <cell r="O9305">
            <v>19325.89</v>
          </cell>
          <cell r="U9305">
            <v>42248</v>
          </cell>
        </row>
        <row r="9306">
          <cell r="C9306">
            <v>64</v>
          </cell>
          <cell r="F9306">
            <v>22955.279999999999</v>
          </cell>
          <cell r="K9306">
            <v>385.2</v>
          </cell>
          <cell r="O9306">
            <v>8901.35</v>
          </cell>
          <cell r="U9306">
            <v>42248</v>
          </cell>
        </row>
        <row r="9307">
          <cell r="C9307">
            <v>66</v>
          </cell>
          <cell r="F9307">
            <v>37519.949999999997</v>
          </cell>
          <cell r="K9307">
            <v>690.92</v>
          </cell>
          <cell r="O9307">
            <v>15966.25</v>
          </cell>
          <cell r="U9307">
            <v>42248</v>
          </cell>
        </row>
        <row r="9308">
          <cell r="C9308">
            <v>62</v>
          </cell>
          <cell r="F9308">
            <v>1034.6300000000001</v>
          </cell>
          <cell r="K9308">
            <v>11.18</v>
          </cell>
          <cell r="O9308">
            <v>258.41000000000003</v>
          </cell>
          <cell r="U9308">
            <v>42248</v>
          </cell>
        </row>
        <row r="9309">
          <cell r="C9309">
            <v>67</v>
          </cell>
          <cell r="F9309">
            <v>10939.44</v>
          </cell>
          <cell r="K9309">
            <v>186.48</v>
          </cell>
          <cell r="O9309">
            <v>4309.26</v>
          </cell>
          <cell r="U9309">
            <v>42248</v>
          </cell>
        </row>
        <row r="9310">
          <cell r="C9310">
            <v>62</v>
          </cell>
          <cell r="F9310">
            <v>2703.03</v>
          </cell>
          <cell r="K9310">
            <v>-3.42</v>
          </cell>
          <cell r="O9310">
            <v>861.68</v>
          </cell>
          <cell r="U9310">
            <v>42248</v>
          </cell>
        </row>
        <row r="9311">
          <cell r="C9311">
            <v>64</v>
          </cell>
          <cell r="F9311">
            <v>5902.12</v>
          </cell>
          <cell r="K9311">
            <v>126.54</v>
          </cell>
          <cell r="O9311">
            <v>2924.16</v>
          </cell>
          <cell r="U9311">
            <v>42248</v>
          </cell>
        </row>
        <row r="9312">
          <cell r="C9312">
            <v>1</v>
          </cell>
          <cell r="F9312">
            <v>0.42</v>
          </cell>
          <cell r="K9312">
            <v>0</v>
          </cell>
          <cell r="O9312">
            <v>0.12</v>
          </cell>
          <cell r="U9312">
            <v>42248</v>
          </cell>
        </row>
        <row r="9313">
          <cell r="C9313">
            <v>2</v>
          </cell>
          <cell r="F9313">
            <v>14803.11</v>
          </cell>
          <cell r="K9313">
            <v>-879.92</v>
          </cell>
          <cell r="O9313">
            <v>5214.04</v>
          </cell>
          <cell r="U9313">
            <v>42248</v>
          </cell>
        </row>
        <row r="9314">
          <cell r="C9314">
            <v>4</v>
          </cell>
          <cell r="F9314">
            <v>-1460.95</v>
          </cell>
          <cell r="K9314">
            <v>11.95</v>
          </cell>
          <cell r="O9314">
            <v>-459.19</v>
          </cell>
          <cell r="U9314">
            <v>42248</v>
          </cell>
        </row>
        <row r="9315">
          <cell r="C9315">
            <v>16</v>
          </cell>
          <cell r="F9315">
            <v>-804.81</v>
          </cell>
          <cell r="K9315">
            <v>7.28</v>
          </cell>
          <cell r="O9315">
            <v>-355.96</v>
          </cell>
          <cell r="U9315">
            <v>42248</v>
          </cell>
        </row>
        <row r="9316">
          <cell r="C9316">
            <v>62</v>
          </cell>
          <cell r="F9316">
            <v>511.26</v>
          </cell>
          <cell r="K9316">
            <v>2.56</v>
          </cell>
          <cell r="O9316">
            <v>153.13999999999999</v>
          </cell>
          <cell r="U9316">
            <v>42248</v>
          </cell>
        </row>
        <row r="9317">
          <cell r="C9317">
            <v>92</v>
          </cell>
          <cell r="F9317">
            <v>-6276.27</v>
          </cell>
          <cell r="K9317">
            <v>0</v>
          </cell>
          <cell r="O9317">
            <v>0</v>
          </cell>
          <cell r="U9317">
            <v>42248</v>
          </cell>
        </row>
        <row r="9318">
          <cell r="C9318">
            <v>94</v>
          </cell>
          <cell r="F9318">
            <v>-5944.65</v>
          </cell>
          <cell r="K9318">
            <v>0</v>
          </cell>
          <cell r="O9318">
            <v>0</v>
          </cell>
          <cell r="U9318">
            <v>42248</v>
          </cell>
        </row>
        <row r="9319">
          <cell r="C9319">
            <v>2</v>
          </cell>
          <cell r="F9319">
            <v>738.49</v>
          </cell>
          <cell r="K9319">
            <v>1.27</v>
          </cell>
          <cell r="O9319">
            <v>106.15</v>
          </cell>
          <cell r="U9319">
            <v>42248</v>
          </cell>
        </row>
        <row r="9320">
          <cell r="C9320">
            <v>4</v>
          </cell>
          <cell r="F9320">
            <v>60</v>
          </cell>
          <cell r="K9320">
            <v>0</v>
          </cell>
          <cell r="O9320">
            <v>0</v>
          </cell>
          <cell r="U9320">
            <v>42248</v>
          </cell>
        </row>
        <row r="9321">
          <cell r="C9321">
            <v>16</v>
          </cell>
          <cell r="F9321">
            <v>7.75</v>
          </cell>
          <cell r="K9321">
            <v>0</v>
          </cell>
          <cell r="O9321">
            <v>0.03</v>
          </cell>
          <cell r="U9321">
            <v>42248</v>
          </cell>
        </row>
        <row r="9322">
          <cell r="C9322">
            <v>1</v>
          </cell>
          <cell r="F9322">
            <v>22413.24</v>
          </cell>
          <cell r="K9322">
            <v>334.93</v>
          </cell>
          <cell r="O9322">
            <v>7739.21</v>
          </cell>
          <cell r="U9322">
            <v>42248</v>
          </cell>
        </row>
        <row r="9323">
          <cell r="C9323">
            <v>2</v>
          </cell>
          <cell r="F9323">
            <v>5227921.5</v>
          </cell>
          <cell r="K9323">
            <v>80180.100000000006</v>
          </cell>
          <cell r="O9323">
            <v>1852890.73</v>
          </cell>
          <cell r="U9323">
            <v>42248</v>
          </cell>
        </row>
        <row r="9324">
          <cell r="C9324">
            <v>4</v>
          </cell>
          <cell r="F9324">
            <v>296878.78000000003</v>
          </cell>
          <cell r="K9324">
            <v>4597.1000000000004</v>
          </cell>
          <cell r="O9324">
            <v>106430.26</v>
          </cell>
          <cell r="U9324">
            <v>42248</v>
          </cell>
        </row>
        <row r="9325">
          <cell r="C9325">
            <v>15</v>
          </cell>
          <cell r="F9325">
            <v>8429.7199999999993</v>
          </cell>
          <cell r="K9325">
            <v>121.72</v>
          </cell>
          <cell r="O9325">
            <v>2813</v>
          </cell>
          <cell r="U9325">
            <v>42248</v>
          </cell>
        </row>
        <row r="9326">
          <cell r="C9326">
            <v>16</v>
          </cell>
          <cell r="F9326">
            <v>449003.59</v>
          </cell>
          <cell r="K9326">
            <v>6648.73</v>
          </cell>
          <cell r="O9326">
            <v>153645.68</v>
          </cell>
          <cell r="U9326">
            <v>42248</v>
          </cell>
        </row>
        <row r="9327">
          <cell r="C9327">
            <v>17</v>
          </cell>
          <cell r="F9327">
            <v>66.33</v>
          </cell>
          <cell r="K9327">
            <v>0.42</v>
          </cell>
          <cell r="O9327">
            <v>9.85</v>
          </cell>
          <cell r="U9327">
            <v>42248</v>
          </cell>
        </row>
        <row r="9328">
          <cell r="C9328">
            <v>18</v>
          </cell>
          <cell r="F9328">
            <v>34848.239999999998</v>
          </cell>
          <cell r="K9328">
            <v>586.54999999999995</v>
          </cell>
          <cell r="O9328">
            <v>13554.3</v>
          </cell>
          <cell r="U9328">
            <v>42248</v>
          </cell>
        </row>
        <row r="9329">
          <cell r="C9329">
            <v>62</v>
          </cell>
          <cell r="F9329">
            <v>1120129.31</v>
          </cell>
          <cell r="K9329">
            <v>19722.38</v>
          </cell>
          <cell r="O9329">
            <v>455586.46</v>
          </cell>
          <cell r="U9329">
            <v>42248</v>
          </cell>
        </row>
        <row r="9330">
          <cell r="C9330">
            <v>64</v>
          </cell>
          <cell r="F9330">
            <v>224748.12</v>
          </cell>
          <cell r="K9330">
            <v>3766.37</v>
          </cell>
          <cell r="O9330">
            <v>87035.7</v>
          </cell>
          <cell r="U9330">
            <v>42248</v>
          </cell>
        </row>
        <row r="9331">
          <cell r="C9331">
            <v>66</v>
          </cell>
          <cell r="F9331">
            <v>490991.73</v>
          </cell>
          <cell r="K9331">
            <v>7694.48</v>
          </cell>
          <cell r="O9331">
            <v>177453.08</v>
          </cell>
          <cell r="U9331">
            <v>42248</v>
          </cell>
        </row>
        <row r="9332">
          <cell r="C9332">
            <v>68</v>
          </cell>
          <cell r="F9332">
            <v>11235.39</v>
          </cell>
          <cell r="K9332">
            <v>224.06</v>
          </cell>
          <cell r="O9332">
            <v>5177.8500000000004</v>
          </cell>
          <cell r="U9332">
            <v>42248</v>
          </cell>
        </row>
        <row r="9333">
          <cell r="C9333">
            <v>1</v>
          </cell>
          <cell r="F9333">
            <v>32.17</v>
          </cell>
          <cell r="K9333">
            <v>0.13</v>
          </cell>
          <cell r="O9333">
            <v>3</v>
          </cell>
          <cell r="U9333">
            <v>42248</v>
          </cell>
        </row>
        <row r="9334">
          <cell r="C9334">
            <v>2</v>
          </cell>
          <cell r="F9334">
            <v>5951.08</v>
          </cell>
          <cell r="K9334">
            <v>29.44</v>
          </cell>
          <cell r="O9334">
            <v>680.44</v>
          </cell>
          <cell r="U9334">
            <v>42248</v>
          </cell>
        </row>
        <row r="9335">
          <cell r="C9335">
            <v>4</v>
          </cell>
          <cell r="F9335">
            <v>432.81</v>
          </cell>
          <cell r="K9335">
            <v>1.81</v>
          </cell>
          <cell r="O9335">
            <v>41.67</v>
          </cell>
          <cell r="U9335">
            <v>42248</v>
          </cell>
        </row>
        <row r="9336">
          <cell r="C9336">
            <v>16</v>
          </cell>
          <cell r="F9336">
            <v>3817.47</v>
          </cell>
          <cell r="K9336">
            <v>18.04</v>
          </cell>
          <cell r="O9336">
            <v>471.28</v>
          </cell>
          <cell r="U9336">
            <v>42248</v>
          </cell>
        </row>
        <row r="9337">
          <cell r="C9337">
            <v>18</v>
          </cell>
          <cell r="F9337">
            <v>781.56</v>
          </cell>
          <cell r="K9337">
            <v>4.03</v>
          </cell>
          <cell r="O9337">
            <v>93.17</v>
          </cell>
          <cell r="U9337">
            <v>42248</v>
          </cell>
        </row>
        <row r="9338">
          <cell r="C9338">
            <v>62</v>
          </cell>
          <cell r="F9338">
            <v>760.48</v>
          </cell>
          <cell r="K9338">
            <v>3.92</v>
          </cell>
          <cell r="O9338">
            <v>90.61</v>
          </cell>
          <cell r="U9338">
            <v>42248</v>
          </cell>
        </row>
        <row r="9339">
          <cell r="C9339">
            <v>64</v>
          </cell>
          <cell r="F9339">
            <v>3313.36</v>
          </cell>
          <cell r="K9339">
            <v>17.350000000000001</v>
          </cell>
          <cell r="O9339">
            <v>400.91</v>
          </cell>
          <cell r="U9339">
            <v>42248</v>
          </cell>
        </row>
        <row r="9340">
          <cell r="C9340">
            <v>66</v>
          </cell>
          <cell r="F9340">
            <v>22314</v>
          </cell>
          <cell r="K9340">
            <v>117.29</v>
          </cell>
          <cell r="O9340">
            <v>2710.41</v>
          </cell>
          <cell r="U9340">
            <v>42248</v>
          </cell>
        </row>
        <row r="9341">
          <cell r="C9341">
            <v>4</v>
          </cell>
          <cell r="F9341">
            <v>8259.5300000000007</v>
          </cell>
          <cell r="K9341">
            <v>138.51</v>
          </cell>
          <cell r="O9341">
            <v>3200.72</v>
          </cell>
          <cell r="U9341">
            <v>42248</v>
          </cell>
        </row>
        <row r="9342">
          <cell r="C9342">
            <v>62</v>
          </cell>
          <cell r="F9342">
            <v>3955.77</v>
          </cell>
          <cell r="K9342">
            <v>65.06</v>
          </cell>
          <cell r="O9342">
            <v>1503.4</v>
          </cell>
          <cell r="U9342">
            <v>42248</v>
          </cell>
        </row>
        <row r="9343">
          <cell r="C9343">
            <v>66</v>
          </cell>
          <cell r="F9343">
            <v>10826.56</v>
          </cell>
          <cell r="K9343">
            <v>189.27</v>
          </cell>
          <cell r="O9343">
            <v>4373.78</v>
          </cell>
          <cell r="U9343">
            <v>42248</v>
          </cell>
        </row>
        <row r="9344">
          <cell r="C9344">
            <v>66</v>
          </cell>
          <cell r="F9344">
            <v>10160.57</v>
          </cell>
          <cell r="K9344">
            <v>187.81</v>
          </cell>
          <cell r="O9344">
            <v>4340.0600000000004</v>
          </cell>
          <cell r="U9344">
            <v>42248</v>
          </cell>
        </row>
        <row r="9345">
          <cell r="C9345">
            <v>2</v>
          </cell>
          <cell r="F9345">
            <v>2188.96</v>
          </cell>
          <cell r="K9345">
            <v>7</v>
          </cell>
          <cell r="O9345">
            <v>732.76</v>
          </cell>
          <cell r="U9345">
            <v>42248</v>
          </cell>
        </row>
        <row r="9346">
          <cell r="C9346">
            <v>62</v>
          </cell>
          <cell r="F9346">
            <v>-4332.72</v>
          </cell>
          <cell r="K9346">
            <v>22.76</v>
          </cell>
          <cell r="O9346">
            <v>-871.31</v>
          </cell>
          <cell r="U9346">
            <v>42248</v>
          </cell>
        </row>
        <row r="9347">
          <cell r="C9347">
            <v>2</v>
          </cell>
          <cell r="F9347">
            <v>141157.98000000001</v>
          </cell>
          <cell r="K9347">
            <v>2421.1799999999998</v>
          </cell>
          <cell r="O9347">
            <v>55949.34</v>
          </cell>
          <cell r="U9347">
            <v>42248</v>
          </cell>
        </row>
        <row r="9348">
          <cell r="C9348">
            <v>4</v>
          </cell>
          <cell r="F9348">
            <v>6220.91</v>
          </cell>
          <cell r="K9348">
            <v>91.17</v>
          </cell>
          <cell r="O9348">
            <v>2106.84</v>
          </cell>
          <cell r="U9348">
            <v>42248</v>
          </cell>
        </row>
        <row r="9349">
          <cell r="C9349">
            <v>16</v>
          </cell>
          <cell r="F9349">
            <v>1907.21</v>
          </cell>
          <cell r="K9349">
            <v>25.65</v>
          </cell>
          <cell r="O9349">
            <v>592.83000000000004</v>
          </cell>
          <cell r="U9349">
            <v>42248</v>
          </cell>
        </row>
        <row r="9350">
          <cell r="C9350">
            <v>17</v>
          </cell>
          <cell r="F9350">
            <v>74.59</v>
          </cell>
          <cell r="K9350">
            <v>0.81</v>
          </cell>
          <cell r="O9350">
            <v>18.63</v>
          </cell>
          <cell r="U9350">
            <v>42248</v>
          </cell>
        </row>
        <row r="9351">
          <cell r="C9351">
            <v>62</v>
          </cell>
          <cell r="F9351">
            <v>110008.06</v>
          </cell>
          <cell r="K9351">
            <v>1944.29</v>
          </cell>
          <cell r="O9351">
            <v>44929.77</v>
          </cell>
          <cell r="U9351">
            <v>42248</v>
          </cell>
        </row>
        <row r="9352">
          <cell r="C9352">
            <v>64</v>
          </cell>
          <cell r="F9352">
            <v>23754.44</v>
          </cell>
          <cell r="K9352">
            <v>477.49</v>
          </cell>
          <cell r="O9352">
            <v>11034.06</v>
          </cell>
          <cell r="U9352">
            <v>42248</v>
          </cell>
        </row>
        <row r="9353">
          <cell r="C9353">
            <v>66</v>
          </cell>
          <cell r="F9353">
            <v>7256.22</v>
          </cell>
          <cell r="K9353">
            <v>104.36</v>
          </cell>
          <cell r="O9353">
            <v>2411.64</v>
          </cell>
          <cell r="U9353">
            <v>42248</v>
          </cell>
        </row>
        <row r="9354">
          <cell r="C9354">
            <v>2</v>
          </cell>
          <cell r="F9354">
            <v>84460.65</v>
          </cell>
          <cell r="K9354">
            <v>1120.28</v>
          </cell>
          <cell r="O9354">
            <v>25887.9</v>
          </cell>
          <cell r="U9354">
            <v>42248</v>
          </cell>
        </row>
        <row r="9355">
          <cell r="C9355">
            <v>62</v>
          </cell>
          <cell r="F9355">
            <v>5439.05</v>
          </cell>
          <cell r="K9355">
            <v>65.7</v>
          </cell>
          <cell r="O9355">
            <v>1518.19</v>
          </cell>
          <cell r="U9355">
            <v>42248</v>
          </cell>
        </row>
        <row r="9356">
          <cell r="C9356">
            <v>2</v>
          </cell>
          <cell r="F9356">
            <v>346.9</v>
          </cell>
          <cell r="K9356">
            <v>1.56</v>
          </cell>
          <cell r="O9356">
            <v>94.41</v>
          </cell>
          <cell r="U9356">
            <v>42248</v>
          </cell>
        </row>
        <row r="9357">
          <cell r="C9357">
            <v>2</v>
          </cell>
          <cell r="F9357">
            <v>69188.62</v>
          </cell>
          <cell r="K9357">
            <v>869.76</v>
          </cell>
          <cell r="O9357">
            <v>20100.16</v>
          </cell>
          <cell r="U9357">
            <v>42248</v>
          </cell>
        </row>
        <row r="9358">
          <cell r="C9358">
            <v>2</v>
          </cell>
          <cell r="F9358">
            <v>3618.95</v>
          </cell>
          <cell r="K9358">
            <v>30.36</v>
          </cell>
          <cell r="O9358">
            <v>701.71</v>
          </cell>
          <cell r="U9358">
            <v>42248</v>
          </cell>
        </row>
        <row r="9359">
          <cell r="C9359">
            <v>62</v>
          </cell>
          <cell r="F9359">
            <v>2489.69</v>
          </cell>
          <cell r="K9359">
            <v>0</v>
          </cell>
          <cell r="O9359">
            <v>1267.54</v>
          </cell>
          <cell r="U9359">
            <v>42248</v>
          </cell>
        </row>
        <row r="9360">
          <cell r="C9360">
            <v>64</v>
          </cell>
          <cell r="F9360">
            <v>-202.24</v>
          </cell>
          <cell r="K9360">
            <v>0</v>
          </cell>
          <cell r="O9360">
            <v>-766.45</v>
          </cell>
          <cell r="U9360">
            <v>42248</v>
          </cell>
        </row>
        <row r="9361">
          <cell r="C9361">
            <v>66</v>
          </cell>
          <cell r="F9361">
            <v>-14250</v>
          </cell>
          <cell r="K9361">
            <v>0</v>
          </cell>
          <cell r="O9361">
            <v>0</v>
          </cell>
          <cell r="U9361">
            <v>42248</v>
          </cell>
        </row>
        <row r="9362">
          <cell r="C9362">
            <v>92</v>
          </cell>
          <cell r="F9362">
            <v>-37045.769999999997</v>
          </cell>
          <cell r="K9362">
            <v>0</v>
          </cell>
          <cell r="O9362">
            <v>0</v>
          </cell>
          <cell r="U9362">
            <v>42248</v>
          </cell>
        </row>
        <row r="9363">
          <cell r="C9363">
            <v>94</v>
          </cell>
          <cell r="F9363">
            <v>-17089.12</v>
          </cell>
          <cell r="K9363">
            <v>0</v>
          </cell>
          <cell r="O9363">
            <v>0</v>
          </cell>
          <cell r="U9363">
            <v>42248</v>
          </cell>
        </row>
        <row r="9364">
          <cell r="C9364">
            <v>96</v>
          </cell>
          <cell r="F9364">
            <v>-937.5</v>
          </cell>
          <cell r="K9364">
            <v>0</v>
          </cell>
          <cell r="O9364">
            <v>0</v>
          </cell>
          <cell r="U9364">
            <v>42248</v>
          </cell>
        </row>
        <row r="9365">
          <cell r="C9365">
            <v>62</v>
          </cell>
          <cell r="F9365">
            <v>841553.7</v>
          </cell>
          <cell r="K9365">
            <v>24776.49</v>
          </cell>
          <cell r="O9365">
            <v>572553.19999999995</v>
          </cell>
          <cell r="U9365">
            <v>42248</v>
          </cell>
        </row>
        <row r="9366">
          <cell r="C9366">
            <v>64</v>
          </cell>
          <cell r="F9366">
            <v>834328.53</v>
          </cell>
          <cell r="K9366">
            <v>24579.15</v>
          </cell>
          <cell r="O9366">
            <v>567992.94999999995</v>
          </cell>
          <cell r="U9366">
            <v>42248</v>
          </cell>
        </row>
        <row r="9367">
          <cell r="C9367">
            <v>66</v>
          </cell>
          <cell r="F9367">
            <v>41865.629999999997</v>
          </cell>
          <cell r="K9367">
            <v>1464.91</v>
          </cell>
          <cell r="O9367">
            <v>33852.51</v>
          </cell>
          <cell r="U9367">
            <v>42248</v>
          </cell>
        </row>
        <row r="9368">
          <cell r="C9368">
            <v>64</v>
          </cell>
          <cell r="F9368">
            <v>76873.03</v>
          </cell>
          <cell r="K9368">
            <v>1380.03</v>
          </cell>
          <cell r="O9368">
            <v>31890.63</v>
          </cell>
          <cell r="U9368">
            <v>42248</v>
          </cell>
        </row>
        <row r="9369">
          <cell r="C9369">
            <v>2</v>
          </cell>
          <cell r="F9369">
            <v>24488.97</v>
          </cell>
          <cell r="K9369">
            <v>410.05</v>
          </cell>
          <cell r="O9369">
            <v>0</v>
          </cell>
          <cell r="U9369">
            <v>42248</v>
          </cell>
        </row>
        <row r="9370">
          <cell r="C9370">
            <v>62</v>
          </cell>
          <cell r="F9370">
            <v>1066515.6200000001</v>
          </cell>
          <cell r="K9370">
            <v>10565.32</v>
          </cell>
          <cell r="O9370">
            <v>244151</v>
          </cell>
          <cell r="U9370">
            <v>42248</v>
          </cell>
        </row>
        <row r="9371">
          <cell r="C9371">
            <v>64</v>
          </cell>
          <cell r="F9371">
            <v>1127243.47</v>
          </cell>
          <cell r="K9371">
            <v>10731.09</v>
          </cell>
          <cell r="O9371">
            <v>247935.28</v>
          </cell>
          <cell r="U9371">
            <v>42248</v>
          </cell>
        </row>
        <row r="9372">
          <cell r="C9372">
            <v>66</v>
          </cell>
          <cell r="F9372">
            <v>130402.31</v>
          </cell>
          <cell r="K9372">
            <v>977.45</v>
          </cell>
          <cell r="O9372">
            <v>22587.72</v>
          </cell>
          <cell r="U9372">
            <v>42248</v>
          </cell>
        </row>
        <row r="9373">
          <cell r="C9373">
            <v>62</v>
          </cell>
          <cell r="F9373">
            <v>10781</v>
          </cell>
          <cell r="K9373">
            <v>316.69</v>
          </cell>
          <cell r="O9373">
            <v>7429.67</v>
          </cell>
          <cell r="U9373">
            <v>42248</v>
          </cell>
        </row>
        <row r="9374">
          <cell r="C9374">
            <v>64</v>
          </cell>
          <cell r="F9374">
            <v>69793.100000000006</v>
          </cell>
          <cell r="K9374">
            <v>2020.22</v>
          </cell>
          <cell r="O9374">
            <v>47395.73</v>
          </cell>
          <cell r="U9374">
            <v>42248</v>
          </cell>
        </row>
        <row r="9375">
          <cell r="C9375">
            <v>66</v>
          </cell>
          <cell r="F9375">
            <v>6030.8</v>
          </cell>
          <cell r="K9375">
            <v>177.81</v>
          </cell>
          <cell r="O9375">
            <v>4171.59</v>
          </cell>
          <cell r="U9375">
            <v>42248</v>
          </cell>
        </row>
        <row r="9376">
          <cell r="C9376">
            <v>62</v>
          </cell>
          <cell r="F9376">
            <v>11224.61</v>
          </cell>
          <cell r="K9376">
            <v>113.75</v>
          </cell>
          <cell r="O9376">
            <v>2668.57</v>
          </cell>
          <cell r="U9376">
            <v>42248</v>
          </cell>
        </row>
        <row r="9377">
          <cell r="C9377">
            <v>64</v>
          </cell>
          <cell r="F9377">
            <v>65869.14</v>
          </cell>
          <cell r="K9377">
            <v>635.09</v>
          </cell>
          <cell r="O9377">
            <v>14899.69</v>
          </cell>
          <cell r="U9377">
            <v>42248</v>
          </cell>
        </row>
        <row r="9378">
          <cell r="C9378">
            <v>66</v>
          </cell>
          <cell r="F9378">
            <v>12062.84</v>
          </cell>
          <cell r="K9378">
            <v>99.18</v>
          </cell>
          <cell r="O9378">
            <v>2326.89</v>
          </cell>
          <cell r="U9378">
            <v>42248</v>
          </cell>
        </row>
        <row r="9379">
          <cell r="C9379">
            <v>66</v>
          </cell>
          <cell r="F9379">
            <v>9211.69</v>
          </cell>
          <cell r="K9379">
            <v>268.83</v>
          </cell>
          <cell r="O9379">
            <v>6306.95</v>
          </cell>
          <cell r="U9379">
            <v>42248</v>
          </cell>
        </row>
        <row r="9380">
          <cell r="C9380">
            <v>66</v>
          </cell>
          <cell r="F9380">
            <v>9339.15</v>
          </cell>
          <cell r="K9380">
            <v>97.19</v>
          </cell>
          <cell r="O9380">
            <v>2280.06</v>
          </cell>
          <cell r="U9380">
            <v>42248</v>
          </cell>
        </row>
        <row r="9381">
          <cell r="C9381">
            <v>64</v>
          </cell>
          <cell r="F9381">
            <v>29209.64</v>
          </cell>
          <cell r="K9381">
            <v>851.96</v>
          </cell>
          <cell r="O9381">
            <v>19687.66</v>
          </cell>
          <cell r="U9381">
            <v>42248</v>
          </cell>
        </row>
        <row r="9382">
          <cell r="C9382">
            <v>64</v>
          </cell>
          <cell r="F9382">
            <v>41586.28</v>
          </cell>
          <cell r="K9382">
            <v>347.61</v>
          </cell>
          <cell r="O9382">
            <v>8032.8</v>
          </cell>
          <cell r="U9382">
            <v>42248</v>
          </cell>
        </row>
        <row r="9383">
          <cell r="C9383">
            <v>62</v>
          </cell>
          <cell r="F9383">
            <v>-4729.1400000000003</v>
          </cell>
          <cell r="K9383">
            <v>0</v>
          </cell>
          <cell r="O9383">
            <v>0</v>
          </cell>
          <cell r="U9383">
            <v>42248</v>
          </cell>
        </row>
        <row r="9384">
          <cell r="C9384">
            <v>92</v>
          </cell>
          <cell r="F9384">
            <v>-3968.43</v>
          </cell>
          <cell r="K9384">
            <v>0</v>
          </cell>
          <cell r="O9384">
            <v>0</v>
          </cell>
          <cell r="U9384">
            <v>42248</v>
          </cell>
        </row>
        <row r="9385">
          <cell r="C9385">
            <v>94</v>
          </cell>
          <cell r="F9385">
            <v>-70229.86</v>
          </cell>
          <cell r="K9385">
            <v>0</v>
          </cell>
          <cell r="O9385">
            <v>0</v>
          </cell>
          <cell r="U9385">
            <v>42248</v>
          </cell>
        </row>
        <row r="9386">
          <cell r="C9386">
            <v>62</v>
          </cell>
          <cell r="F9386">
            <v>542161.94999999995</v>
          </cell>
          <cell r="K9386">
            <v>15981.37</v>
          </cell>
          <cell r="O9386">
            <v>374933.48</v>
          </cell>
          <cell r="U9386">
            <v>42248</v>
          </cell>
        </row>
        <row r="9387">
          <cell r="C9387">
            <v>64</v>
          </cell>
          <cell r="F9387">
            <v>545389.84</v>
          </cell>
          <cell r="K9387">
            <v>16072.56</v>
          </cell>
          <cell r="O9387">
            <v>377072.68</v>
          </cell>
          <cell r="U9387">
            <v>42248</v>
          </cell>
        </row>
        <row r="9388">
          <cell r="C9388">
            <v>66</v>
          </cell>
          <cell r="F9388">
            <v>235429.21</v>
          </cell>
          <cell r="K9388">
            <v>6794.29</v>
          </cell>
          <cell r="O9388">
            <v>159398.10999999999</v>
          </cell>
          <cell r="U9388">
            <v>42248</v>
          </cell>
        </row>
        <row r="9389">
          <cell r="C9389">
            <v>67</v>
          </cell>
          <cell r="F9389">
            <v>11144.56</v>
          </cell>
          <cell r="K9389">
            <v>308.33</v>
          </cell>
          <cell r="O9389">
            <v>7233.62</v>
          </cell>
          <cell r="U9389">
            <v>42248</v>
          </cell>
        </row>
        <row r="9390">
          <cell r="C9390">
            <v>68</v>
          </cell>
          <cell r="F9390">
            <v>25305.79</v>
          </cell>
          <cell r="K9390">
            <v>746.12</v>
          </cell>
          <cell r="O9390">
            <v>17504.38</v>
          </cell>
          <cell r="U9390">
            <v>42248</v>
          </cell>
        </row>
        <row r="9391">
          <cell r="C9391">
            <v>62</v>
          </cell>
          <cell r="F9391">
            <v>595829.66</v>
          </cell>
          <cell r="K9391">
            <v>6264.62</v>
          </cell>
          <cell r="O9391">
            <v>146972.10999999999</v>
          </cell>
          <cell r="U9391">
            <v>42248</v>
          </cell>
        </row>
        <row r="9392">
          <cell r="C9392">
            <v>64</v>
          </cell>
          <cell r="F9392">
            <v>597137.41</v>
          </cell>
          <cell r="K9392">
            <v>6280.37</v>
          </cell>
          <cell r="O9392">
            <v>147342.15</v>
          </cell>
          <cell r="U9392">
            <v>42248</v>
          </cell>
        </row>
        <row r="9393">
          <cell r="C9393">
            <v>66</v>
          </cell>
          <cell r="F9393">
            <v>227272.56</v>
          </cell>
          <cell r="K9393">
            <v>2229.58</v>
          </cell>
          <cell r="O9393">
            <v>52307.25</v>
          </cell>
          <cell r="U9393">
            <v>42248</v>
          </cell>
        </row>
        <row r="9394">
          <cell r="C9394">
            <v>67</v>
          </cell>
          <cell r="F9394">
            <v>-418.89</v>
          </cell>
          <cell r="K9394">
            <v>1.1000000000000001</v>
          </cell>
          <cell r="O9394">
            <v>25.74</v>
          </cell>
          <cell r="U9394">
            <v>42248</v>
          </cell>
        </row>
        <row r="9395">
          <cell r="C9395">
            <v>68</v>
          </cell>
          <cell r="F9395">
            <v>29183.06</v>
          </cell>
          <cell r="K9395">
            <v>316.39</v>
          </cell>
          <cell r="O9395">
            <v>7422.8</v>
          </cell>
          <cell r="U9395">
            <v>42248</v>
          </cell>
        </row>
        <row r="9396">
          <cell r="C9396">
            <v>64</v>
          </cell>
          <cell r="F9396">
            <v>16165.41</v>
          </cell>
          <cell r="K9396">
            <v>0</v>
          </cell>
          <cell r="O9396">
            <v>11032.08</v>
          </cell>
          <cell r="U9396">
            <v>42248</v>
          </cell>
        </row>
        <row r="9397">
          <cell r="C9397">
            <v>4</v>
          </cell>
          <cell r="F9397">
            <v>8.69</v>
          </cell>
          <cell r="K9397">
            <v>0.11</v>
          </cell>
          <cell r="O9397">
            <v>2.62</v>
          </cell>
          <cell r="U9397">
            <v>42248</v>
          </cell>
        </row>
        <row r="9398">
          <cell r="C9398">
            <v>16</v>
          </cell>
          <cell r="F9398">
            <v>99.65</v>
          </cell>
          <cell r="K9398">
            <v>1.17</v>
          </cell>
          <cell r="O9398">
            <v>27.02</v>
          </cell>
          <cell r="U9398">
            <v>42248</v>
          </cell>
        </row>
        <row r="9399">
          <cell r="C9399">
            <v>1</v>
          </cell>
          <cell r="F9399">
            <v>73.650000000000006</v>
          </cell>
          <cell r="K9399">
            <v>1.1000000000000001</v>
          </cell>
          <cell r="O9399">
            <v>25.42</v>
          </cell>
          <cell r="U9399">
            <v>42248</v>
          </cell>
        </row>
        <row r="9400">
          <cell r="C9400">
            <v>2</v>
          </cell>
          <cell r="F9400">
            <v>42576.12</v>
          </cell>
          <cell r="K9400">
            <v>635.78</v>
          </cell>
          <cell r="O9400">
            <v>14687.69</v>
          </cell>
          <cell r="U9400">
            <v>42248</v>
          </cell>
        </row>
        <row r="9401">
          <cell r="C9401">
            <v>15</v>
          </cell>
          <cell r="F9401">
            <v>3</v>
          </cell>
          <cell r="K9401">
            <v>0</v>
          </cell>
          <cell r="O9401">
            <v>0</v>
          </cell>
          <cell r="U9401">
            <v>42248</v>
          </cell>
        </row>
        <row r="9402">
          <cell r="C9402">
            <v>16</v>
          </cell>
          <cell r="F9402">
            <v>1352.22</v>
          </cell>
          <cell r="K9402">
            <v>18.63</v>
          </cell>
          <cell r="O9402">
            <v>431.49</v>
          </cell>
          <cell r="U9402">
            <v>42248</v>
          </cell>
        </row>
        <row r="9403">
          <cell r="C9403">
            <v>2</v>
          </cell>
          <cell r="F9403">
            <v>83.99</v>
          </cell>
          <cell r="K9403">
            <v>0</v>
          </cell>
          <cell r="O9403">
            <v>0</v>
          </cell>
          <cell r="U9403">
            <v>42248</v>
          </cell>
        </row>
        <row r="9404">
          <cell r="C9404">
            <v>62</v>
          </cell>
          <cell r="F9404">
            <v>1832.58</v>
          </cell>
          <cell r="K9404">
            <v>0</v>
          </cell>
          <cell r="O9404">
            <v>0</v>
          </cell>
          <cell r="U9404">
            <v>42248</v>
          </cell>
        </row>
        <row r="9405">
          <cell r="C9405">
            <v>64</v>
          </cell>
          <cell r="F9405">
            <v>247.19</v>
          </cell>
          <cell r="K9405">
            <v>0</v>
          </cell>
          <cell r="O9405">
            <v>0</v>
          </cell>
          <cell r="U9405">
            <v>42248</v>
          </cell>
        </row>
        <row r="9406">
          <cell r="C9406">
            <v>66</v>
          </cell>
          <cell r="F9406">
            <v>87.12</v>
          </cell>
          <cell r="K9406">
            <v>0</v>
          </cell>
          <cell r="O9406">
            <v>0</v>
          </cell>
          <cell r="U9406">
            <v>42248</v>
          </cell>
        </row>
        <row r="9407">
          <cell r="C9407">
            <v>2</v>
          </cell>
          <cell r="F9407">
            <v>13</v>
          </cell>
          <cell r="K9407">
            <v>0</v>
          </cell>
          <cell r="O9407">
            <v>0</v>
          </cell>
          <cell r="U9407">
            <v>42248</v>
          </cell>
        </row>
        <row r="9408">
          <cell r="C9408">
            <v>62</v>
          </cell>
          <cell r="F9408">
            <v>78</v>
          </cell>
          <cell r="K9408">
            <v>0</v>
          </cell>
          <cell r="O9408">
            <v>0</v>
          </cell>
          <cell r="U9408">
            <v>42248</v>
          </cell>
        </row>
        <row r="9409">
          <cell r="C9409">
            <v>62</v>
          </cell>
          <cell r="F9409">
            <v>12985.88</v>
          </cell>
          <cell r="K9409">
            <v>0</v>
          </cell>
          <cell r="O9409">
            <v>0</v>
          </cell>
          <cell r="U9409">
            <v>42248</v>
          </cell>
        </row>
        <row r="9410">
          <cell r="C9410">
            <v>64</v>
          </cell>
          <cell r="F9410">
            <v>3250</v>
          </cell>
          <cell r="K9410">
            <v>0</v>
          </cell>
          <cell r="O9410">
            <v>0</v>
          </cell>
          <cell r="U9410">
            <v>42248</v>
          </cell>
        </row>
        <row r="9411">
          <cell r="C9411">
            <v>66</v>
          </cell>
          <cell r="F9411">
            <v>13806</v>
          </cell>
          <cell r="K9411">
            <v>0</v>
          </cell>
          <cell r="O9411">
            <v>0</v>
          </cell>
          <cell r="U9411">
            <v>42248</v>
          </cell>
        </row>
        <row r="9412">
          <cell r="C9412">
            <v>1</v>
          </cell>
          <cell r="F9412">
            <v>20.12</v>
          </cell>
          <cell r="K9412">
            <v>0.21</v>
          </cell>
          <cell r="O9412">
            <v>4.75</v>
          </cell>
          <cell r="U9412">
            <v>42248</v>
          </cell>
        </row>
        <row r="9413">
          <cell r="C9413">
            <v>2</v>
          </cell>
          <cell r="F9413">
            <v>241.44</v>
          </cell>
          <cell r="K9413">
            <v>2.52</v>
          </cell>
          <cell r="O9413">
            <v>57</v>
          </cell>
          <cell r="U9413">
            <v>42248</v>
          </cell>
        </row>
        <row r="9414">
          <cell r="C9414">
            <v>16</v>
          </cell>
          <cell r="F9414">
            <v>442.64</v>
          </cell>
          <cell r="K9414">
            <v>4.62</v>
          </cell>
          <cell r="O9414">
            <v>104.5</v>
          </cell>
          <cell r="U9414">
            <v>42248</v>
          </cell>
        </row>
        <row r="9415">
          <cell r="C9415">
            <v>0</v>
          </cell>
          <cell r="F9415">
            <v>3.48</v>
          </cell>
          <cell r="K9415">
            <v>-0.03</v>
          </cell>
          <cell r="O9415">
            <v>0.49</v>
          </cell>
          <cell r="U9415">
            <v>42248</v>
          </cell>
        </row>
        <row r="9416">
          <cell r="C9416">
            <v>0</v>
          </cell>
          <cell r="F9416">
            <v>1302.5899999999999</v>
          </cell>
          <cell r="K9416">
            <v>8.17</v>
          </cell>
          <cell r="O9416">
            <v>189.63</v>
          </cell>
          <cell r="U9416">
            <v>42248</v>
          </cell>
        </row>
        <row r="9417">
          <cell r="C9417">
            <v>1</v>
          </cell>
          <cell r="F9417">
            <v>116.79</v>
          </cell>
          <cell r="K9417">
            <v>0.65</v>
          </cell>
          <cell r="O9417">
            <v>15.08</v>
          </cell>
          <cell r="U9417">
            <v>42248</v>
          </cell>
        </row>
        <row r="9418">
          <cell r="C9418">
            <v>2</v>
          </cell>
          <cell r="F9418">
            <v>272.25</v>
          </cell>
          <cell r="K9418">
            <v>1.6</v>
          </cell>
          <cell r="O9418">
            <v>37.119999999999997</v>
          </cell>
          <cell r="U9418">
            <v>42248</v>
          </cell>
        </row>
        <row r="9419">
          <cell r="C9419">
            <v>4</v>
          </cell>
          <cell r="F9419">
            <v>7.88</v>
          </cell>
          <cell r="K9419">
            <v>0.05</v>
          </cell>
          <cell r="O9419">
            <v>1.1599999999999999</v>
          </cell>
          <cell r="U9419">
            <v>42248</v>
          </cell>
        </row>
        <row r="9420">
          <cell r="C9420">
            <v>16</v>
          </cell>
          <cell r="F9420">
            <v>18.63</v>
          </cell>
          <cell r="K9420">
            <v>0.1</v>
          </cell>
          <cell r="O9420">
            <v>2.3199999999999998</v>
          </cell>
          <cell r="U9420">
            <v>42248</v>
          </cell>
        </row>
        <row r="9421">
          <cell r="C9421">
            <v>0</v>
          </cell>
          <cell r="F9421">
            <v>11.29</v>
          </cell>
          <cell r="K9421">
            <v>0.05</v>
          </cell>
          <cell r="O9421">
            <v>1.19</v>
          </cell>
          <cell r="U9421">
            <v>42248</v>
          </cell>
        </row>
        <row r="9422">
          <cell r="C9422">
            <v>1</v>
          </cell>
          <cell r="F9422">
            <v>1024.3699999999999</v>
          </cell>
          <cell r="K9422">
            <v>5.19</v>
          </cell>
          <cell r="O9422">
            <v>121.65</v>
          </cell>
          <cell r="U9422">
            <v>42248</v>
          </cell>
        </row>
        <row r="9423">
          <cell r="C9423">
            <v>2</v>
          </cell>
          <cell r="F9423">
            <v>556.39</v>
          </cell>
          <cell r="K9423">
            <v>3.37</v>
          </cell>
          <cell r="O9423">
            <v>77.83</v>
          </cell>
          <cell r="U9423">
            <v>42248</v>
          </cell>
        </row>
        <row r="9424">
          <cell r="C9424">
            <v>15</v>
          </cell>
          <cell r="F9424">
            <v>87.54</v>
          </cell>
          <cell r="K9424">
            <v>0.99</v>
          </cell>
          <cell r="O9424">
            <v>22.89</v>
          </cell>
          <cell r="U9424">
            <v>42248</v>
          </cell>
        </row>
        <row r="9425">
          <cell r="C9425">
            <v>15</v>
          </cell>
          <cell r="F9425">
            <v>672.85</v>
          </cell>
          <cell r="K9425">
            <v>3.95</v>
          </cell>
          <cell r="O9425">
            <v>91.37</v>
          </cell>
          <cell r="U9425">
            <v>42248</v>
          </cell>
        </row>
        <row r="9426">
          <cell r="C9426">
            <v>15</v>
          </cell>
          <cell r="F9426">
            <v>4567.1099999999997</v>
          </cell>
          <cell r="K9426">
            <v>37.25</v>
          </cell>
          <cell r="O9426">
            <v>860.63</v>
          </cell>
          <cell r="U9426">
            <v>42248</v>
          </cell>
        </row>
        <row r="9427">
          <cell r="C9427">
            <v>15</v>
          </cell>
          <cell r="F9427">
            <v>35.270000000000003</v>
          </cell>
          <cell r="K9427">
            <v>0.41</v>
          </cell>
          <cell r="O9427">
            <v>9.5500000000000007</v>
          </cell>
          <cell r="U9427">
            <v>42248</v>
          </cell>
        </row>
        <row r="9428">
          <cell r="C9428">
            <v>0</v>
          </cell>
          <cell r="F9428">
            <v>473.12</v>
          </cell>
          <cell r="K9428">
            <v>5.58</v>
          </cell>
          <cell r="O9428">
            <v>127.71</v>
          </cell>
          <cell r="U9428">
            <v>42248</v>
          </cell>
        </row>
        <row r="9429">
          <cell r="C9429">
            <v>1</v>
          </cell>
          <cell r="F9429">
            <v>470.68</v>
          </cell>
          <cell r="K9429">
            <v>5.72</v>
          </cell>
          <cell r="O9429">
            <v>130.96</v>
          </cell>
          <cell r="U9429">
            <v>42248</v>
          </cell>
        </row>
        <row r="9430">
          <cell r="C9430">
            <v>2</v>
          </cell>
          <cell r="F9430">
            <v>12575.83</v>
          </cell>
          <cell r="K9430">
            <v>158.91</v>
          </cell>
          <cell r="O9430">
            <v>3650.91</v>
          </cell>
          <cell r="U9430">
            <v>42248</v>
          </cell>
        </row>
        <row r="9431">
          <cell r="C9431">
            <v>4</v>
          </cell>
          <cell r="F9431">
            <v>748.23</v>
          </cell>
          <cell r="K9431">
            <v>9.8699999999999992</v>
          </cell>
          <cell r="O9431">
            <v>226.89</v>
          </cell>
          <cell r="U9431">
            <v>42248</v>
          </cell>
        </row>
        <row r="9432">
          <cell r="C9432">
            <v>15</v>
          </cell>
          <cell r="F9432">
            <v>12.55</v>
          </cell>
          <cell r="K9432">
            <v>0.11</v>
          </cell>
          <cell r="O9432">
            <v>2.4700000000000002</v>
          </cell>
          <cell r="U9432">
            <v>42248</v>
          </cell>
        </row>
        <row r="9433">
          <cell r="C9433">
            <v>16</v>
          </cell>
          <cell r="F9433">
            <v>3278.39</v>
          </cell>
          <cell r="K9433">
            <v>41.71</v>
          </cell>
          <cell r="O9433">
            <v>957.74</v>
          </cell>
          <cell r="U9433">
            <v>42248</v>
          </cell>
        </row>
        <row r="9434">
          <cell r="C9434">
            <v>17</v>
          </cell>
          <cell r="F9434">
            <v>40.79</v>
          </cell>
          <cell r="K9434">
            <v>0.43</v>
          </cell>
          <cell r="O9434">
            <v>9.77</v>
          </cell>
          <cell r="U9434">
            <v>42248</v>
          </cell>
        </row>
        <row r="9435">
          <cell r="C9435">
            <v>18</v>
          </cell>
          <cell r="F9435">
            <v>97.27</v>
          </cell>
          <cell r="K9435">
            <v>1.07</v>
          </cell>
          <cell r="O9435">
            <v>24.37</v>
          </cell>
          <cell r="U9435">
            <v>42248</v>
          </cell>
        </row>
        <row r="9436">
          <cell r="C9436">
            <v>0</v>
          </cell>
          <cell r="F9436">
            <v>0.88</v>
          </cell>
          <cell r="K9436">
            <v>0</v>
          </cell>
          <cell r="O9436">
            <v>0.17</v>
          </cell>
          <cell r="U9436">
            <v>42248</v>
          </cell>
        </row>
        <row r="9437">
          <cell r="C9437">
            <v>2</v>
          </cell>
          <cell r="F9437">
            <v>13.15</v>
          </cell>
          <cell r="K9437">
            <v>0.05</v>
          </cell>
          <cell r="O9437">
            <v>2.91</v>
          </cell>
          <cell r="U9437">
            <v>42248</v>
          </cell>
        </row>
        <row r="9438">
          <cell r="C9438">
            <v>0</v>
          </cell>
          <cell r="F9438">
            <v>8870.1299999999992</v>
          </cell>
          <cell r="K9438">
            <v>70.44</v>
          </cell>
          <cell r="O9438">
            <v>1643.41</v>
          </cell>
          <cell r="U9438">
            <v>42248</v>
          </cell>
        </row>
        <row r="9439">
          <cell r="C9439">
            <v>1</v>
          </cell>
          <cell r="F9439">
            <v>4248.29</v>
          </cell>
          <cell r="K9439">
            <v>29.11</v>
          </cell>
          <cell r="O9439">
            <v>673.11</v>
          </cell>
          <cell r="U9439">
            <v>42248</v>
          </cell>
        </row>
        <row r="9440">
          <cell r="C9440">
            <v>2</v>
          </cell>
          <cell r="F9440">
            <v>10688.44</v>
          </cell>
          <cell r="K9440">
            <v>105.55</v>
          </cell>
          <cell r="O9440">
            <v>2430.59</v>
          </cell>
          <cell r="U9440">
            <v>42248</v>
          </cell>
        </row>
        <row r="9441">
          <cell r="C9441">
            <v>4</v>
          </cell>
          <cell r="F9441">
            <v>1061.3499999999999</v>
          </cell>
          <cell r="K9441">
            <v>11.84</v>
          </cell>
          <cell r="O9441">
            <v>269.25</v>
          </cell>
          <cell r="U9441">
            <v>42248</v>
          </cell>
        </row>
        <row r="9442">
          <cell r="C9442">
            <v>15</v>
          </cell>
          <cell r="F9442">
            <v>63.51</v>
          </cell>
          <cell r="K9442">
            <v>0.15</v>
          </cell>
          <cell r="O9442">
            <v>3.57</v>
          </cell>
          <cell r="U9442">
            <v>42248</v>
          </cell>
        </row>
        <row r="9443">
          <cell r="C9443">
            <v>16</v>
          </cell>
          <cell r="F9443">
            <v>1940.64</v>
          </cell>
          <cell r="K9443">
            <v>16.079999999999998</v>
          </cell>
          <cell r="O9443">
            <v>372.29</v>
          </cell>
          <cell r="U9443">
            <v>42248</v>
          </cell>
        </row>
        <row r="9444">
          <cell r="C9444">
            <v>17</v>
          </cell>
          <cell r="F9444">
            <v>15.5</v>
          </cell>
          <cell r="K9444">
            <v>0.1</v>
          </cell>
          <cell r="O9444">
            <v>2.38</v>
          </cell>
          <cell r="U9444">
            <v>42248</v>
          </cell>
        </row>
        <row r="9445">
          <cell r="C9445">
            <v>18</v>
          </cell>
          <cell r="F9445">
            <v>20.99</v>
          </cell>
          <cell r="K9445">
            <v>0.18</v>
          </cell>
          <cell r="O9445">
            <v>4.13</v>
          </cell>
          <cell r="U9445">
            <v>42248</v>
          </cell>
        </row>
        <row r="9446">
          <cell r="C9446">
            <v>1</v>
          </cell>
          <cell r="F9446">
            <v>108.24</v>
          </cell>
          <cell r="K9446">
            <v>0.72</v>
          </cell>
          <cell r="O9446">
            <v>16.559999999999999</v>
          </cell>
          <cell r="U9446">
            <v>42248</v>
          </cell>
        </row>
        <row r="9447">
          <cell r="C9447">
            <v>2</v>
          </cell>
          <cell r="F9447">
            <v>239.34</v>
          </cell>
          <cell r="K9447">
            <v>1.47</v>
          </cell>
          <cell r="O9447">
            <v>33.97</v>
          </cell>
          <cell r="U9447">
            <v>42248</v>
          </cell>
        </row>
        <row r="9448">
          <cell r="C9448">
            <v>0</v>
          </cell>
          <cell r="F9448">
            <v>-52143.56</v>
          </cell>
          <cell r="K9448">
            <v>242.24</v>
          </cell>
          <cell r="O9448">
            <v>-14525.61</v>
          </cell>
          <cell r="U9448">
            <v>42248</v>
          </cell>
        </row>
        <row r="9449">
          <cell r="C9449">
            <v>1</v>
          </cell>
          <cell r="F9449">
            <v>35.799999999999997</v>
          </cell>
          <cell r="K9449">
            <v>1.39</v>
          </cell>
          <cell r="O9449">
            <v>11.21</v>
          </cell>
          <cell r="U9449">
            <v>42248</v>
          </cell>
        </row>
        <row r="9450">
          <cell r="C9450">
            <v>0</v>
          </cell>
          <cell r="F9450">
            <v>1108.67</v>
          </cell>
          <cell r="K9450">
            <v>0</v>
          </cell>
          <cell r="O9450">
            <v>391.45</v>
          </cell>
          <cell r="U9450">
            <v>42248</v>
          </cell>
        </row>
        <row r="9451">
          <cell r="C9451">
            <v>0</v>
          </cell>
          <cell r="F9451">
            <v>11252367.039999999</v>
          </cell>
          <cell r="K9451">
            <v>161916.32999999999</v>
          </cell>
          <cell r="O9451">
            <v>3741896.47</v>
          </cell>
          <cell r="U9451">
            <v>42248</v>
          </cell>
        </row>
        <row r="9452">
          <cell r="C9452">
            <v>1</v>
          </cell>
          <cell r="F9452">
            <v>98120.69</v>
          </cell>
          <cell r="K9452">
            <v>1343.18</v>
          </cell>
          <cell r="O9452">
            <v>31038.13</v>
          </cell>
          <cell r="U9452">
            <v>42248</v>
          </cell>
        </row>
        <row r="9453">
          <cell r="C9453">
            <v>16</v>
          </cell>
          <cell r="F9453">
            <v>18.36</v>
          </cell>
          <cell r="K9453">
            <v>0.21</v>
          </cell>
          <cell r="O9453">
            <v>4.8</v>
          </cell>
          <cell r="U9453">
            <v>42248</v>
          </cell>
        </row>
        <row r="9454">
          <cell r="C9454">
            <v>60</v>
          </cell>
          <cell r="F9454">
            <v>144.72</v>
          </cell>
          <cell r="K9454">
            <v>2.36</v>
          </cell>
          <cell r="O9454">
            <v>53.9</v>
          </cell>
          <cell r="U9454">
            <v>42248</v>
          </cell>
        </row>
        <row r="9455">
          <cell r="C9455">
            <v>0</v>
          </cell>
          <cell r="F9455">
            <v>3323.59</v>
          </cell>
          <cell r="K9455">
            <v>0</v>
          </cell>
          <cell r="O9455">
            <v>1101.33</v>
          </cell>
          <cell r="U9455">
            <v>42248</v>
          </cell>
        </row>
        <row r="9456">
          <cell r="C9456">
            <v>1</v>
          </cell>
          <cell r="F9456">
            <v>71.75</v>
          </cell>
          <cell r="K9456">
            <v>0</v>
          </cell>
          <cell r="O9456">
            <v>25.54</v>
          </cell>
          <cell r="U9456">
            <v>42248</v>
          </cell>
        </row>
        <row r="9457">
          <cell r="C9457">
            <v>0</v>
          </cell>
          <cell r="F9457">
            <v>40015.379999999997</v>
          </cell>
          <cell r="K9457">
            <v>-206.09</v>
          </cell>
          <cell r="O9457">
            <v>12206.25</v>
          </cell>
          <cell r="U9457">
            <v>42248</v>
          </cell>
        </row>
        <row r="9458">
          <cell r="C9458">
            <v>1</v>
          </cell>
          <cell r="F9458">
            <v>12.9</v>
          </cell>
          <cell r="K9458">
            <v>-0.05</v>
          </cell>
          <cell r="O9458">
            <v>1.24</v>
          </cell>
          <cell r="U9458">
            <v>42248</v>
          </cell>
        </row>
        <row r="9459">
          <cell r="C9459">
            <v>0</v>
          </cell>
          <cell r="F9459">
            <v>23886.78</v>
          </cell>
          <cell r="K9459">
            <v>309.26</v>
          </cell>
          <cell r="O9459">
            <v>7555.67</v>
          </cell>
          <cell r="U9459">
            <v>42248</v>
          </cell>
        </row>
        <row r="9460">
          <cell r="C9460">
            <v>1</v>
          </cell>
          <cell r="F9460">
            <v>30.82</v>
          </cell>
          <cell r="K9460">
            <v>0.41</v>
          </cell>
          <cell r="O9460">
            <v>9.58</v>
          </cell>
          <cell r="U9460">
            <v>42248</v>
          </cell>
        </row>
        <row r="9461">
          <cell r="C9461">
            <v>15</v>
          </cell>
          <cell r="F9461">
            <v>42.75</v>
          </cell>
          <cell r="K9461">
            <v>1.37</v>
          </cell>
          <cell r="O9461">
            <v>31.54</v>
          </cell>
          <cell r="U9461">
            <v>42248</v>
          </cell>
        </row>
        <row r="9462">
          <cell r="C9462">
            <v>15</v>
          </cell>
          <cell r="F9462">
            <v>5.1100000000000003</v>
          </cell>
          <cell r="K9462">
            <v>0.05</v>
          </cell>
          <cell r="O9462">
            <v>1.19</v>
          </cell>
          <cell r="U9462">
            <v>42248</v>
          </cell>
        </row>
        <row r="9463">
          <cell r="C9463">
            <v>15</v>
          </cell>
          <cell r="F9463">
            <v>276.67</v>
          </cell>
          <cell r="K9463">
            <v>8.83</v>
          </cell>
          <cell r="O9463">
            <v>204.08</v>
          </cell>
          <cell r="U9463">
            <v>42248</v>
          </cell>
        </row>
        <row r="9464">
          <cell r="C9464">
            <v>2</v>
          </cell>
          <cell r="F9464">
            <v>2474.5300000000002</v>
          </cell>
          <cell r="K9464">
            <v>22.03</v>
          </cell>
          <cell r="O9464">
            <v>509.23</v>
          </cell>
          <cell r="U9464">
            <v>42248</v>
          </cell>
        </row>
        <row r="9465">
          <cell r="C9465">
            <v>15</v>
          </cell>
          <cell r="F9465">
            <v>13616.37</v>
          </cell>
          <cell r="K9465">
            <v>133.01</v>
          </cell>
          <cell r="O9465">
            <v>3072.65</v>
          </cell>
          <cell r="U9465">
            <v>42248</v>
          </cell>
        </row>
        <row r="9466">
          <cell r="C9466">
            <v>15</v>
          </cell>
          <cell r="F9466">
            <v>1759.88</v>
          </cell>
          <cell r="K9466">
            <v>10.81</v>
          </cell>
          <cell r="O9466">
            <v>250.03</v>
          </cell>
          <cell r="U9466">
            <v>42248</v>
          </cell>
        </row>
        <row r="9467">
          <cell r="C9467">
            <v>15</v>
          </cell>
          <cell r="F9467">
            <v>363.48</v>
          </cell>
          <cell r="K9467">
            <v>3.48</v>
          </cell>
          <cell r="O9467">
            <v>80.290000000000006</v>
          </cell>
          <cell r="U9467">
            <v>42248</v>
          </cell>
        </row>
        <row r="9468">
          <cell r="C9468">
            <v>2</v>
          </cell>
          <cell r="F9468">
            <v>19.68</v>
          </cell>
          <cell r="K9468">
            <v>0.21</v>
          </cell>
          <cell r="O9468">
            <v>4.75</v>
          </cell>
          <cell r="U9468">
            <v>42248</v>
          </cell>
        </row>
        <row r="9469">
          <cell r="C9469">
            <v>15</v>
          </cell>
          <cell r="F9469">
            <v>2148.7399999999998</v>
          </cell>
          <cell r="K9469">
            <v>17.18</v>
          </cell>
          <cell r="O9469">
            <v>397.01</v>
          </cell>
          <cell r="U9469">
            <v>42248</v>
          </cell>
        </row>
        <row r="9470">
          <cell r="C9470">
            <v>2</v>
          </cell>
          <cell r="F9470">
            <v>46.34</v>
          </cell>
          <cell r="K9470">
            <v>0.44</v>
          </cell>
          <cell r="O9470">
            <v>10.27</v>
          </cell>
          <cell r="U9470">
            <v>42248</v>
          </cell>
        </row>
        <row r="9471">
          <cell r="C9471">
            <v>15</v>
          </cell>
          <cell r="F9471">
            <v>79332.39</v>
          </cell>
          <cell r="K9471">
            <v>908.71</v>
          </cell>
          <cell r="O9471">
            <v>20999.26</v>
          </cell>
          <cell r="U9471">
            <v>42248</v>
          </cell>
        </row>
        <row r="9472">
          <cell r="C9472">
            <v>2</v>
          </cell>
          <cell r="F9472">
            <v>1413.03</v>
          </cell>
          <cell r="K9472">
            <v>4.22</v>
          </cell>
          <cell r="O9472">
            <v>97.67</v>
          </cell>
          <cell r="U9472">
            <v>42248</v>
          </cell>
        </row>
        <row r="9473">
          <cell r="C9473">
            <v>15</v>
          </cell>
          <cell r="F9473">
            <v>7265.73</v>
          </cell>
          <cell r="K9473">
            <v>31.29</v>
          </cell>
          <cell r="O9473">
            <v>722.5</v>
          </cell>
          <cell r="U9473">
            <v>42248</v>
          </cell>
        </row>
        <row r="9474">
          <cell r="C9474">
            <v>15</v>
          </cell>
          <cell r="F9474">
            <v>33.5</v>
          </cell>
          <cell r="K9474">
            <v>0.18</v>
          </cell>
          <cell r="O9474">
            <v>4.25</v>
          </cell>
          <cell r="U9474">
            <v>42248</v>
          </cell>
        </row>
        <row r="9475">
          <cell r="C9475">
            <v>2</v>
          </cell>
          <cell r="F9475">
            <v>1969.22</v>
          </cell>
          <cell r="K9475">
            <v>7.11</v>
          </cell>
          <cell r="O9475">
            <v>164.57</v>
          </cell>
          <cell r="U9475">
            <v>42248</v>
          </cell>
        </row>
        <row r="9476">
          <cell r="C9476">
            <v>15</v>
          </cell>
          <cell r="F9476">
            <v>8216.35</v>
          </cell>
          <cell r="K9476">
            <v>51.78</v>
          </cell>
          <cell r="O9476">
            <v>1196.19</v>
          </cell>
          <cell r="U9476">
            <v>42248</v>
          </cell>
        </row>
        <row r="9477">
          <cell r="C9477">
            <v>15</v>
          </cell>
          <cell r="F9477">
            <v>3587.21</v>
          </cell>
          <cell r="K9477">
            <v>33.1</v>
          </cell>
          <cell r="O9477">
            <v>765.06</v>
          </cell>
          <cell r="U9477">
            <v>42248</v>
          </cell>
        </row>
        <row r="9478">
          <cell r="C9478">
            <v>15</v>
          </cell>
          <cell r="F9478">
            <v>91.7</v>
          </cell>
          <cell r="K9478">
            <v>2.36</v>
          </cell>
          <cell r="O9478">
            <v>54.57</v>
          </cell>
          <cell r="U9478">
            <v>42248</v>
          </cell>
        </row>
        <row r="9479">
          <cell r="C9479">
            <v>0</v>
          </cell>
          <cell r="F9479">
            <v>69.489999999999995</v>
          </cell>
          <cell r="K9479">
            <v>0.84</v>
          </cell>
          <cell r="O9479">
            <v>20</v>
          </cell>
          <cell r="U9479">
            <v>42248</v>
          </cell>
        </row>
        <row r="9480">
          <cell r="C9480">
            <v>2</v>
          </cell>
          <cell r="F9480">
            <v>215.2</v>
          </cell>
          <cell r="K9480">
            <v>3.89</v>
          </cell>
          <cell r="O9480">
            <v>90.02</v>
          </cell>
          <cell r="U9480">
            <v>42248</v>
          </cell>
        </row>
        <row r="9481">
          <cell r="C9481">
            <v>16</v>
          </cell>
          <cell r="F9481">
            <v>9.59</v>
          </cell>
          <cell r="K9481">
            <v>0.2</v>
          </cell>
          <cell r="O9481">
            <v>4.72</v>
          </cell>
          <cell r="U9481">
            <v>42248</v>
          </cell>
        </row>
        <row r="9482">
          <cell r="C9482">
            <v>2</v>
          </cell>
          <cell r="F9482">
            <v>27.83</v>
          </cell>
          <cell r="K9482">
            <v>0.25</v>
          </cell>
          <cell r="O9482">
            <v>5.68</v>
          </cell>
          <cell r="U9482">
            <v>42248</v>
          </cell>
        </row>
        <row r="9483">
          <cell r="C9483">
            <v>16</v>
          </cell>
          <cell r="F9483">
            <v>2224.89</v>
          </cell>
          <cell r="K9483">
            <v>25.53</v>
          </cell>
          <cell r="O9483">
            <v>590.02</v>
          </cell>
          <cell r="U9483">
            <v>42248</v>
          </cell>
        </row>
        <row r="9484">
          <cell r="C9484">
            <v>0</v>
          </cell>
          <cell r="F9484">
            <v>34.58</v>
          </cell>
          <cell r="K9484">
            <v>0.4</v>
          </cell>
          <cell r="O9484">
            <v>9.41</v>
          </cell>
          <cell r="U9484">
            <v>42248</v>
          </cell>
        </row>
        <row r="9485">
          <cell r="C9485">
            <v>2</v>
          </cell>
          <cell r="F9485">
            <v>23.12</v>
          </cell>
          <cell r="K9485">
            <v>0.23</v>
          </cell>
          <cell r="O9485">
            <v>5.45</v>
          </cell>
          <cell r="U9485">
            <v>42248</v>
          </cell>
        </row>
        <row r="9486">
          <cell r="C9486">
            <v>15</v>
          </cell>
          <cell r="F9486">
            <v>37.229999999999997</v>
          </cell>
          <cell r="K9486">
            <v>0.6</v>
          </cell>
          <cell r="O9486">
            <v>13.8</v>
          </cell>
          <cell r="U9486">
            <v>42248</v>
          </cell>
        </row>
        <row r="9487">
          <cell r="C9487">
            <v>15</v>
          </cell>
          <cell r="F9487">
            <v>54.25</v>
          </cell>
          <cell r="K9487">
            <v>0.61</v>
          </cell>
          <cell r="O9487">
            <v>14.44</v>
          </cell>
          <cell r="U9487">
            <v>42248</v>
          </cell>
        </row>
        <row r="9488">
          <cell r="C9488">
            <v>0</v>
          </cell>
          <cell r="F9488">
            <v>20.54</v>
          </cell>
          <cell r="K9488">
            <v>0.22</v>
          </cell>
          <cell r="O9488">
            <v>5.21</v>
          </cell>
          <cell r="U9488">
            <v>42248</v>
          </cell>
        </row>
        <row r="9489">
          <cell r="C9489">
            <v>2</v>
          </cell>
          <cell r="F9489">
            <v>31.37</v>
          </cell>
          <cell r="K9489">
            <v>0.45</v>
          </cell>
          <cell r="O9489">
            <v>10.54</v>
          </cell>
          <cell r="U9489">
            <v>42248</v>
          </cell>
        </row>
        <row r="9490">
          <cell r="C9490">
            <v>15</v>
          </cell>
          <cell r="F9490">
            <v>11.04</v>
          </cell>
          <cell r="K9490">
            <v>0.13</v>
          </cell>
          <cell r="O9490">
            <v>3.11</v>
          </cell>
          <cell r="U9490">
            <v>42248</v>
          </cell>
        </row>
        <row r="9491">
          <cell r="C9491">
            <v>16</v>
          </cell>
          <cell r="F9491">
            <v>11.88</v>
          </cell>
          <cell r="K9491">
            <v>0.16</v>
          </cell>
          <cell r="O9491">
            <v>3.72</v>
          </cell>
          <cell r="U9491">
            <v>42248</v>
          </cell>
        </row>
        <row r="9492">
          <cell r="C9492">
            <v>2</v>
          </cell>
          <cell r="F9492">
            <v>9.99</v>
          </cell>
          <cell r="K9492">
            <v>0.2</v>
          </cell>
          <cell r="O9492">
            <v>4.72</v>
          </cell>
          <cell r="U9492">
            <v>42248</v>
          </cell>
        </row>
        <row r="9493">
          <cell r="C9493">
            <v>15</v>
          </cell>
          <cell r="F9493">
            <v>58.98</v>
          </cell>
          <cell r="K9493">
            <v>0.72</v>
          </cell>
          <cell r="O9493">
            <v>16.72</v>
          </cell>
          <cell r="U9493">
            <v>42248</v>
          </cell>
        </row>
        <row r="9494">
          <cell r="C9494">
            <v>15</v>
          </cell>
          <cell r="F9494">
            <v>2230.33</v>
          </cell>
          <cell r="K9494">
            <v>73.459999999999994</v>
          </cell>
          <cell r="O9494">
            <v>1608.53</v>
          </cell>
          <cell r="U9494">
            <v>42248</v>
          </cell>
        </row>
        <row r="9495">
          <cell r="C9495">
            <v>2</v>
          </cell>
          <cell r="F9495">
            <v>1.1000000000000001</v>
          </cell>
          <cell r="K9495">
            <v>0.02</v>
          </cell>
          <cell r="O9495">
            <v>0.52</v>
          </cell>
          <cell r="U9495">
            <v>42248</v>
          </cell>
        </row>
        <row r="9496">
          <cell r="C9496">
            <v>15</v>
          </cell>
          <cell r="F9496">
            <v>3869.39</v>
          </cell>
          <cell r="K9496">
            <v>81.81</v>
          </cell>
          <cell r="O9496">
            <v>1838.31</v>
          </cell>
          <cell r="U9496">
            <v>42248</v>
          </cell>
        </row>
        <row r="9497">
          <cell r="C9497">
            <v>64</v>
          </cell>
          <cell r="F9497">
            <v>-52879.19</v>
          </cell>
          <cell r="K9497">
            <v>-293.52</v>
          </cell>
          <cell r="O9497">
            <v>-17342.28</v>
          </cell>
          <cell r="U9497">
            <v>42248</v>
          </cell>
        </row>
        <row r="9498">
          <cell r="C9498">
            <v>94</v>
          </cell>
          <cell r="F9498">
            <v>-28666.16</v>
          </cell>
          <cell r="K9498">
            <v>0</v>
          </cell>
          <cell r="O9498">
            <v>0</v>
          </cell>
          <cell r="U9498">
            <v>42248</v>
          </cell>
        </row>
        <row r="9499">
          <cell r="C9499">
            <v>62</v>
          </cell>
          <cell r="F9499">
            <v>35254.97</v>
          </cell>
          <cell r="K9499">
            <v>786.01</v>
          </cell>
          <cell r="O9499">
            <v>17895.310000000001</v>
          </cell>
          <cell r="U9499">
            <v>42248</v>
          </cell>
        </row>
        <row r="9500">
          <cell r="C9500">
            <v>64</v>
          </cell>
          <cell r="F9500">
            <v>333989.7</v>
          </cell>
          <cell r="K9500">
            <v>9014.9500000000007</v>
          </cell>
          <cell r="O9500">
            <v>205245.36</v>
          </cell>
          <cell r="U9500">
            <v>42248</v>
          </cell>
        </row>
        <row r="9501">
          <cell r="C9501">
            <v>66</v>
          </cell>
          <cell r="F9501">
            <v>48180.12</v>
          </cell>
          <cell r="K9501">
            <v>1211.78</v>
          </cell>
          <cell r="O9501">
            <v>27588.97</v>
          </cell>
          <cell r="U9501">
            <v>42248</v>
          </cell>
        </row>
        <row r="9502">
          <cell r="C9502">
            <v>64</v>
          </cell>
          <cell r="F9502">
            <v>44447.25</v>
          </cell>
          <cell r="K9502">
            <v>1023.87</v>
          </cell>
          <cell r="O9502">
            <v>23660.240000000002</v>
          </cell>
          <cell r="U9502">
            <v>42248</v>
          </cell>
        </row>
        <row r="9503">
          <cell r="C9503">
            <v>64</v>
          </cell>
          <cell r="F9503">
            <v>52371.81</v>
          </cell>
          <cell r="K9503">
            <v>293.52</v>
          </cell>
          <cell r="O9503">
            <v>17342.28</v>
          </cell>
          <cell r="U9503">
            <v>42248</v>
          </cell>
        </row>
        <row r="9504">
          <cell r="C9504">
            <v>62</v>
          </cell>
          <cell r="F9504">
            <v>21320.639999999999</v>
          </cell>
          <cell r="K9504">
            <v>123.86</v>
          </cell>
          <cell r="O9504">
            <v>2819.86</v>
          </cell>
          <cell r="U9504">
            <v>42248</v>
          </cell>
        </row>
        <row r="9505">
          <cell r="C9505">
            <v>64</v>
          </cell>
          <cell r="F9505">
            <v>326035.44</v>
          </cell>
          <cell r="K9505">
            <v>5148.47</v>
          </cell>
          <cell r="O9505">
            <v>117216.38</v>
          </cell>
          <cell r="U9505">
            <v>42248</v>
          </cell>
        </row>
        <row r="9506">
          <cell r="C9506">
            <v>66</v>
          </cell>
          <cell r="F9506">
            <v>18618.25</v>
          </cell>
          <cell r="K9506">
            <v>277.43</v>
          </cell>
          <cell r="O9506">
            <v>6316.29</v>
          </cell>
          <cell r="U9506">
            <v>42248</v>
          </cell>
        </row>
        <row r="9507">
          <cell r="C9507">
            <v>64</v>
          </cell>
          <cell r="F9507">
            <v>28930.81</v>
          </cell>
          <cell r="K9507">
            <v>741.09</v>
          </cell>
          <cell r="O9507">
            <v>17125.689999999999</v>
          </cell>
          <cell r="U9507">
            <v>42248</v>
          </cell>
        </row>
        <row r="9508">
          <cell r="C9508">
            <v>66</v>
          </cell>
          <cell r="F9508">
            <v>76700.78</v>
          </cell>
          <cell r="K9508">
            <v>1953.73</v>
          </cell>
          <cell r="O9508">
            <v>45148.41</v>
          </cell>
          <cell r="U9508">
            <v>42248</v>
          </cell>
        </row>
        <row r="9509">
          <cell r="C9509">
            <v>64</v>
          </cell>
          <cell r="F9509">
            <v>55220.23</v>
          </cell>
          <cell r="K9509">
            <v>948.31</v>
          </cell>
          <cell r="O9509">
            <v>21914.33</v>
          </cell>
          <cell r="U9509">
            <v>42248</v>
          </cell>
        </row>
        <row r="9510">
          <cell r="C9510">
            <v>64</v>
          </cell>
          <cell r="F9510">
            <v>44044.11</v>
          </cell>
          <cell r="K9510">
            <v>310.81</v>
          </cell>
          <cell r="O9510">
            <v>7182.35</v>
          </cell>
          <cell r="U9510">
            <v>42248</v>
          </cell>
        </row>
        <row r="9511">
          <cell r="C9511">
            <v>66</v>
          </cell>
          <cell r="F9511">
            <v>42889.53</v>
          </cell>
          <cell r="K9511">
            <v>643.04</v>
          </cell>
          <cell r="O9511">
            <v>14859.8</v>
          </cell>
          <cell r="U9511">
            <v>42248</v>
          </cell>
        </row>
        <row r="9512">
          <cell r="C9512">
            <v>64</v>
          </cell>
          <cell r="F9512">
            <v>27709.64</v>
          </cell>
          <cell r="K9512">
            <v>0</v>
          </cell>
          <cell r="O9512">
            <v>22957.42</v>
          </cell>
          <cell r="U9512">
            <v>42248</v>
          </cell>
        </row>
        <row r="9513">
          <cell r="C9513">
            <v>64</v>
          </cell>
          <cell r="F9513">
            <v>28877.27</v>
          </cell>
          <cell r="K9513">
            <v>0</v>
          </cell>
          <cell r="O9513">
            <v>23773.040000000001</v>
          </cell>
          <cell r="U9513">
            <v>42248</v>
          </cell>
        </row>
        <row r="9514">
          <cell r="C9514">
            <v>94</v>
          </cell>
          <cell r="F9514">
            <v>-3905.62</v>
          </cell>
          <cell r="K9514">
            <v>0</v>
          </cell>
          <cell r="O9514">
            <v>0</v>
          </cell>
          <cell r="U9514">
            <v>42248</v>
          </cell>
        </row>
        <row r="9515">
          <cell r="C9515">
            <v>0</v>
          </cell>
          <cell r="F9515">
            <v>10.119999999999999</v>
          </cell>
          <cell r="K9515">
            <v>0.32</v>
          </cell>
          <cell r="O9515">
            <v>7.44</v>
          </cell>
          <cell r="U9515">
            <v>42248</v>
          </cell>
        </row>
        <row r="9516">
          <cell r="C9516">
            <v>15</v>
          </cell>
          <cell r="F9516">
            <v>58.29</v>
          </cell>
          <cell r="K9516">
            <v>1.86</v>
          </cell>
          <cell r="O9516">
            <v>43.01</v>
          </cell>
          <cell r="U9516">
            <v>42248</v>
          </cell>
        </row>
        <row r="9517">
          <cell r="C9517">
            <v>0</v>
          </cell>
          <cell r="F9517">
            <v>0.59</v>
          </cell>
          <cell r="K9517">
            <v>0.01</v>
          </cell>
          <cell r="O9517">
            <v>0.44</v>
          </cell>
          <cell r="U9517">
            <v>42248</v>
          </cell>
        </row>
        <row r="9518">
          <cell r="C9518">
            <v>0</v>
          </cell>
          <cell r="F9518">
            <v>93.11</v>
          </cell>
          <cell r="K9518">
            <v>2.93</v>
          </cell>
          <cell r="O9518">
            <v>68.69</v>
          </cell>
          <cell r="U9518">
            <v>42248</v>
          </cell>
        </row>
        <row r="9519">
          <cell r="C9519">
            <v>2</v>
          </cell>
          <cell r="F9519">
            <v>404.25</v>
          </cell>
          <cell r="K9519">
            <v>12.79</v>
          </cell>
          <cell r="O9519">
            <v>298.3</v>
          </cell>
          <cell r="U9519">
            <v>42248</v>
          </cell>
        </row>
        <row r="9520">
          <cell r="C9520">
            <v>4</v>
          </cell>
          <cell r="F9520">
            <v>80.650000000000006</v>
          </cell>
          <cell r="K9520">
            <v>2.54</v>
          </cell>
          <cell r="O9520">
            <v>59.54</v>
          </cell>
          <cell r="U9520">
            <v>42248</v>
          </cell>
        </row>
        <row r="9521">
          <cell r="C9521">
            <v>15</v>
          </cell>
          <cell r="F9521">
            <v>88.54</v>
          </cell>
          <cell r="K9521">
            <v>2.81</v>
          </cell>
          <cell r="O9521">
            <v>65.31</v>
          </cell>
          <cell r="U9521">
            <v>42248</v>
          </cell>
        </row>
        <row r="9522">
          <cell r="C9522">
            <v>16</v>
          </cell>
          <cell r="F9522">
            <v>31.46</v>
          </cell>
          <cell r="K9522">
            <v>1</v>
          </cell>
          <cell r="O9522">
            <v>23.2</v>
          </cell>
          <cell r="U9522">
            <v>42248</v>
          </cell>
        </row>
        <row r="9523">
          <cell r="C9523">
            <v>2</v>
          </cell>
          <cell r="F9523">
            <v>129.32</v>
          </cell>
          <cell r="K9523">
            <v>4.12</v>
          </cell>
          <cell r="O9523">
            <v>95.42</v>
          </cell>
          <cell r="U9523">
            <v>42248</v>
          </cell>
        </row>
        <row r="9524">
          <cell r="C9524">
            <v>15</v>
          </cell>
          <cell r="F9524">
            <v>1678.79</v>
          </cell>
          <cell r="K9524">
            <v>53.55</v>
          </cell>
          <cell r="O9524">
            <v>1238.31</v>
          </cell>
          <cell r="U9524">
            <v>42248</v>
          </cell>
        </row>
        <row r="9525">
          <cell r="C9525">
            <v>16</v>
          </cell>
          <cell r="F9525">
            <v>443.99</v>
          </cell>
          <cell r="K9525">
            <v>0</v>
          </cell>
          <cell r="O9525">
            <v>192.17</v>
          </cell>
          <cell r="U9525">
            <v>42248</v>
          </cell>
        </row>
        <row r="9526">
          <cell r="C9526">
            <v>68</v>
          </cell>
          <cell r="F9526">
            <v>13848.26</v>
          </cell>
          <cell r="K9526">
            <v>126.97</v>
          </cell>
          <cell r="O9526">
            <v>5972.48</v>
          </cell>
          <cell r="U9526">
            <v>42278</v>
          </cell>
        </row>
        <row r="9527">
          <cell r="C9527">
            <v>62</v>
          </cell>
          <cell r="F9527">
            <v>36748.9</v>
          </cell>
          <cell r="K9527">
            <v>340.72</v>
          </cell>
          <cell r="O9527">
            <v>16026.76</v>
          </cell>
          <cell r="U9527">
            <v>42278</v>
          </cell>
        </row>
        <row r="9528">
          <cell r="C9528">
            <v>64</v>
          </cell>
          <cell r="F9528">
            <v>19495.080000000002</v>
          </cell>
          <cell r="K9528">
            <v>158.87</v>
          </cell>
          <cell r="O9528">
            <v>7472.76</v>
          </cell>
          <cell r="U9528">
            <v>42278</v>
          </cell>
        </row>
        <row r="9529">
          <cell r="C9529">
            <v>66</v>
          </cell>
          <cell r="F9529">
            <v>30797.01</v>
          </cell>
          <cell r="K9529">
            <v>269.13</v>
          </cell>
          <cell r="O9529">
            <v>12659.22</v>
          </cell>
          <cell r="U9529">
            <v>42278</v>
          </cell>
        </row>
        <row r="9530">
          <cell r="C9530">
            <v>62</v>
          </cell>
          <cell r="F9530">
            <v>965.92</v>
          </cell>
          <cell r="K9530">
            <v>5.17</v>
          </cell>
          <cell r="O9530">
            <v>243.27</v>
          </cell>
          <cell r="U9530">
            <v>42278</v>
          </cell>
        </row>
        <row r="9531">
          <cell r="C9531">
            <v>67</v>
          </cell>
          <cell r="F9531">
            <v>9480.4500000000007</v>
          </cell>
          <cell r="K9531">
            <v>80.010000000000005</v>
          </cell>
          <cell r="O9531">
            <v>3763.75</v>
          </cell>
          <cell r="U9531">
            <v>42278</v>
          </cell>
        </row>
        <row r="9532">
          <cell r="C9532">
            <v>62</v>
          </cell>
          <cell r="F9532">
            <v>2790.37</v>
          </cell>
          <cell r="K9532">
            <v>26.19</v>
          </cell>
          <cell r="O9532">
            <v>884.75</v>
          </cell>
          <cell r="U9532">
            <v>42278</v>
          </cell>
        </row>
        <row r="9533">
          <cell r="C9533">
            <v>64</v>
          </cell>
          <cell r="F9533">
            <v>4332.92</v>
          </cell>
          <cell r="K9533">
            <v>41.53</v>
          </cell>
          <cell r="O9533">
            <v>1953.46</v>
          </cell>
          <cell r="U9533">
            <v>42278</v>
          </cell>
        </row>
        <row r="9534">
          <cell r="C9534">
            <v>2</v>
          </cell>
          <cell r="F9534">
            <v>15191.5</v>
          </cell>
          <cell r="K9534">
            <v>297.41000000000003</v>
          </cell>
          <cell r="O9534">
            <v>6516.64</v>
          </cell>
          <cell r="U9534">
            <v>42278</v>
          </cell>
        </row>
        <row r="9535">
          <cell r="C9535">
            <v>4</v>
          </cell>
          <cell r="F9535">
            <v>-67.739999999999995</v>
          </cell>
          <cell r="K9535">
            <v>-0.37</v>
          </cell>
          <cell r="O9535">
            <v>-21.98</v>
          </cell>
          <cell r="U9535">
            <v>42278</v>
          </cell>
        </row>
        <row r="9536">
          <cell r="C9536">
            <v>16</v>
          </cell>
          <cell r="F9536">
            <v>1.66</v>
          </cell>
          <cell r="K9536">
            <v>-0.03</v>
          </cell>
          <cell r="O9536">
            <v>0.55000000000000004</v>
          </cell>
          <cell r="U9536">
            <v>42278</v>
          </cell>
        </row>
        <row r="9537">
          <cell r="C9537">
            <v>2</v>
          </cell>
          <cell r="F9537">
            <v>313.17</v>
          </cell>
          <cell r="K9537">
            <v>0.09</v>
          </cell>
          <cell r="O9537">
            <v>142.84</v>
          </cell>
          <cell r="U9537">
            <v>42278</v>
          </cell>
        </row>
        <row r="9538">
          <cell r="C9538">
            <v>1</v>
          </cell>
          <cell r="F9538">
            <v>21624.16</v>
          </cell>
          <cell r="K9538">
            <v>162.62</v>
          </cell>
          <cell r="O9538">
            <v>7539.86</v>
          </cell>
          <cell r="U9538">
            <v>42278</v>
          </cell>
        </row>
        <row r="9539">
          <cell r="C9539">
            <v>2</v>
          </cell>
          <cell r="F9539">
            <v>4593674.28</v>
          </cell>
          <cell r="K9539">
            <v>33770.68</v>
          </cell>
          <cell r="O9539">
            <v>1588584.7</v>
          </cell>
          <cell r="U9539">
            <v>42278</v>
          </cell>
        </row>
        <row r="9540">
          <cell r="C9540">
            <v>4</v>
          </cell>
          <cell r="F9540">
            <v>262402.71999999997</v>
          </cell>
          <cell r="K9540">
            <v>1914.67</v>
          </cell>
          <cell r="O9540">
            <v>90046.01</v>
          </cell>
          <cell r="U9540">
            <v>42278</v>
          </cell>
        </row>
        <row r="9541">
          <cell r="C9541">
            <v>15</v>
          </cell>
          <cell r="F9541">
            <v>8973.94</v>
          </cell>
          <cell r="K9541">
            <v>65.53</v>
          </cell>
          <cell r="O9541">
            <v>3081.39</v>
          </cell>
          <cell r="U9541">
            <v>42278</v>
          </cell>
        </row>
        <row r="9542">
          <cell r="C9542">
            <v>16</v>
          </cell>
          <cell r="F9542">
            <v>379094.49</v>
          </cell>
          <cell r="K9542">
            <v>2679.44</v>
          </cell>
          <cell r="O9542">
            <v>126280.59</v>
          </cell>
          <cell r="U9542">
            <v>42278</v>
          </cell>
        </row>
        <row r="9543">
          <cell r="C9543">
            <v>17</v>
          </cell>
          <cell r="F9543">
            <v>69.42</v>
          </cell>
          <cell r="K9543">
            <v>0.24</v>
          </cell>
          <cell r="O9543">
            <v>10.98</v>
          </cell>
          <cell r="U9543">
            <v>42278</v>
          </cell>
        </row>
        <row r="9544">
          <cell r="C9544">
            <v>18</v>
          </cell>
          <cell r="F9544">
            <v>36443.9</v>
          </cell>
          <cell r="K9544">
            <v>282.49</v>
          </cell>
          <cell r="O9544">
            <v>12995.99</v>
          </cell>
          <cell r="U9544">
            <v>42278</v>
          </cell>
        </row>
        <row r="9545">
          <cell r="C9545">
            <v>62</v>
          </cell>
          <cell r="F9545">
            <v>1020876.84</v>
          </cell>
          <cell r="K9545">
            <v>8659.69</v>
          </cell>
          <cell r="O9545">
            <v>407341.57</v>
          </cell>
          <cell r="U9545">
            <v>42278</v>
          </cell>
        </row>
        <row r="9546">
          <cell r="C9546">
            <v>64</v>
          </cell>
          <cell r="F9546">
            <v>201780.4</v>
          </cell>
          <cell r="K9546">
            <v>1615.2</v>
          </cell>
          <cell r="O9546">
            <v>75976.55</v>
          </cell>
          <cell r="U9546">
            <v>42278</v>
          </cell>
        </row>
        <row r="9547">
          <cell r="C9547">
            <v>66</v>
          </cell>
          <cell r="F9547">
            <v>379231.17</v>
          </cell>
          <cell r="K9547">
            <v>2762</v>
          </cell>
          <cell r="O9547">
            <v>129921.44</v>
          </cell>
          <cell r="U9547">
            <v>42278</v>
          </cell>
        </row>
        <row r="9548">
          <cell r="C9548">
            <v>68</v>
          </cell>
          <cell r="F9548">
            <v>10727.42</v>
          </cell>
          <cell r="K9548">
            <v>109.37</v>
          </cell>
          <cell r="O9548">
            <v>5144.4799999999996</v>
          </cell>
          <cell r="U9548">
            <v>42278</v>
          </cell>
        </row>
        <row r="9549">
          <cell r="C9549">
            <v>70</v>
          </cell>
          <cell r="F9549">
            <v>-28.43</v>
          </cell>
          <cell r="K9549">
            <v>0</v>
          </cell>
          <cell r="O9549">
            <v>0</v>
          </cell>
          <cell r="U9549">
            <v>42278</v>
          </cell>
        </row>
        <row r="9550">
          <cell r="C9550">
            <v>92</v>
          </cell>
          <cell r="F9550">
            <v>-6175.15</v>
          </cell>
          <cell r="K9550">
            <v>0</v>
          </cell>
          <cell r="O9550">
            <v>0</v>
          </cell>
          <cell r="U9550">
            <v>42278</v>
          </cell>
        </row>
        <row r="9551">
          <cell r="C9551">
            <v>94</v>
          </cell>
          <cell r="F9551">
            <v>-6076.84</v>
          </cell>
          <cell r="K9551">
            <v>0</v>
          </cell>
          <cell r="O9551">
            <v>0</v>
          </cell>
          <cell r="U9551">
            <v>42278</v>
          </cell>
        </row>
        <row r="9552">
          <cell r="C9552">
            <v>1</v>
          </cell>
          <cell r="F9552">
            <v>47.87</v>
          </cell>
          <cell r="K9552">
            <v>0.1</v>
          </cell>
          <cell r="O9552">
            <v>4.92</v>
          </cell>
          <cell r="U9552">
            <v>42278</v>
          </cell>
        </row>
        <row r="9553">
          <cell r="C9553">
            <v>2</v>
          </cell>
          <cell r="F9553">
            <v>8457.26</v>
          </cell>
          <cell r="K9553">
            <v>20.5</v>
          </cell>
          <cell r="O9553">
            <v>954.29</v>
          </cell>
          <cell r="U9553">
            <v>42278</v>
          </cell>
        </row>
        <row r="9554">
          <cell r="C9554">
            <v>4</v>
          </cell>
          <cell r="F9554">
            <v>433.38</v>
          </cell>
          <cell r="K9554">
            <v>0.93</v>
          </cell>
          <cell r="O9554">
            <v>43.67</v>
          </cell>
          <cell r="U9554">
            <v>42278</v>
          </cell>
        </row>
        <row r="9555">
          <cell r="C9555">
            <v>16</v>
          </cell>
          <cell r="F9555">
            <v>4655.2299999999996</v>
          </cell>
          <cell r="K9555">
            <v>11.13</v>
          </cell>
          <cell r="O9555">
            <v>520.69000000000005</v>
          </cell>
          <cell r="U9555">
            <v>42278</v>
          </cell>
        </row>
        <row r="9556">
          <cell r="C9556">
            <v>18</v>
          </cell>
          <cell r="F9556">
            <v>410.17</v>
          </cell>
          <cell r="K9556">
            <v>1.53</v>
          </cell>
          <cell r="O9556">
            <v>48.1</v>
          </cell>
          <cell r="U9556">
            <v>42278</v>
          </cell>
        </row>
        <row r="9557">
          <cell r="C9557">
            <v>62</v>
          </cell>
          <cell r="F9557">
            <v>1030.79</v>
          </cell>
          <cell r="K9557">
            <v>2.59</v>
          </cell>
          <cell r="O9557">
            <v>121.97</v>
          </cell>
          <cell r="U9557">
            <v>42278</v>
          </cell>
        </row>
        <row r="9558">
          <cell r="C9558">
            <v>64</v>
          </cell>
          <cell r="F9558">
            <v>1776.96</v>
          </cell>
          <cell r="K9558">
            <v>4.57</v>
          </cell>
          <cell r="O9558">
            <v>214.74</v>
          </cell>
          <cell r="U9558">
            <v>42278</v>
          </cell>
        </row>
        <row r="9559">
          <cell r="C9559">
            <v>4</v>
          </cell>
          <cell r="F9559">
            <v>6978.35</v>
          </cell>
          <cell r="K9559">
            <v>52.55</v>
          </cell>
          <cell r="O9559">
            <v>2650.05</v>
          </cell>
          <cell r="U9559">
            <v>42278</v>
          </cell>
        </row>
        <row r="9560">
          <cell r="C9560">
            <v>62</v>
          </cell>
          <cell r="F9560">
            <v>3106.44</v>
          </cell>
          <cell r="K9560">
            <v>24.13</v>
          </cell>
          <cell r="O9560">
            <v>1135.24</v>
          </cell>
          <cell r="U9560">
            <v>42278</v>
          </cell>
        </row>
        <row r="9561">
          <cell r="C9561">
            <v>66</v>
          </cell>
          <cell r="F9561">
            <v>10891.68</v>
          </cell>
          <cell r="K9561">
            <v>96.66</v>
          </cell>
          <cell r="O9561">
            <v>4546.9399999999996</v>
          </cell>
          <cell r="U9561">
            <v>42278</v>
          </cell>
        </row>
        <row r="9562">
          <cell r="C9562">
            <v>66</v>
          </cell>
          <cell r="F9562">
            <v>9870.5300000000007</v>
          </cell>
          <cell r="K9562">
            <v>90.8</v>
          </cell>
          <cell r="O9562">
            <v>4271.03</v>
          </cell>
          <cell r="U9562">
            <v>42278</v>
          </cell>
        </row>
        <row r="9563">
          <cell r="C9563">
            <v>2</v>
          </cell>
          <cell r="F9563">
            <v>128388.41</v>
          </cell>
          <cell r="K9563">
            <v>1062.78</v>
          </cell>
          <cell r="O9563">
            <v>49915.29</v>
          </cell>
          <cell r="U9563">
            <v>42278</v>
          </cell>
        </row>
        <row r="9564">
          <cell r="C9564">
            <v>4</v>
          </cell>
          <cell r="F9564">
            <v>5206.9399999999996</v>
          </cell>
          <cell r="K9564">
            <v>36.380000000000003</v>
          </cell>
          <cell r="O9564">
            <v>1711.31</v>
          </cell>
          <cell r="U9564">
            <v>42278</v>
          </cell>
        </row>
        <row r="9565">
          <cell r="C9565">
            <v>16</v>
          </cell>
          <cell r="F9565">
            <v>1825.14</v>
          </cell>
          <cell r="K9565">
            <v>11.71</v>
          </cell>
          <cell r="O9565">
            <v>550.89</v>
          </cell>
          <cell r="U9565">
            <v>42278</v>
          </cell>
        </row>
        <row r="9566">
          <cell r="C9566">
            <v>17</v>
          </cell>
          <cell r="F9566">
            <v>74.180000000000007</v>
          </cell>
          <cell r="K9566">
            <v>0.4</v>
          </cell>
          <cell r="O9566">
            <v>18.63</v>
          </cell>
          <cell r="U9566">
            <v>42278</v>
          </cell>
        </row>
        <row r="9567">
          <cell r="C9567">
            <v>62</v>
          </cell>
          <cell r="F9567">
            <v>90667.73</v>
          </cell>
          <cell r="K9567">
            <v>761.09</v>
          </cell>
          <cell r="O9567">
            <v>35800.81</v>
          </cell>
          <cell r="U9567">
            <v>42278</v>
          </cell>
        </row>
        <row r="9568">
          <cell r="C9568">
            <v>64</v>
          </cell>
          <cell r="F9568">
            <v>20901.53</v>
          </cell>
          <cell r="K9568">
            <v>202.4</v>
          </cell>
          <cell r="O9568">
            <v>9520.61</v>
          </cell>
          <cell r="U9568">
            <v>42278</v>
          </cell>
        </row>
        <row r="9569">
          <cell r="C9569">
            <v>66</v>
          </cell>
          <cell r="F9569">
            <v>5961.36</v>
          </cell>
          <cell r="K9569">
            <v>40.200000000000003</v>
          </cell>
          <cell r="O9569">
            <v>1891.18</v>
          </cell>
          <cell r="U9569">
            <v>42278</v>
          </cell>
        </row>
        <row r="9570">
          <cell r="C9570">
            <v>62</v>
          </cell>
          <cell r="F9570">
            <v>1394.2</v>
          </cell>
          <cell r="K9570">
            <v>3.56</v>
          </cell>
          <cell r="O9570">
            <v>167.48</v>
          </cell>
          <cell r="U9570">
            <v>42278</v>
          </cell>
        </row>
        <row r="9571">
          <cell r="C9571">
            <v>2</v>
          </cell>
          <cell r="F9571">
            <v>68361.55</v>
          </cell>
          <cell r="K9571">
            <v>419.5</v>
          </cell>
          <cell r="O9571">
            <v>19164.64</v>
          </cell>
          <cell r="U9571">
            <v>42278</v>
          </cell>
        </row>
        <row r="9572">
          <cell r="C9572">
            <v>62</v>
          </cell>
          <cell r="F9572">
            <v>5025.51</v>
          </cell>
          <cell r="K9572">
            <v>32.21</v>
          </cell>
          <cell r="O9572">
            <v>1514.93</v>
          </cell>
          <cell r="U9572">
            <v>42278</v>
          </cell>
        </row>
        <row r="9573">
          <cell r="C9573">
            <v>2</v>
          </cell>
          <cell r="F9573">
            <v>461.44</v>
          </cell>
          <cell r="K9573">
            <v>1.0900000000000001</v>
          </cell>
          <cell r="O9573">
            <v>51.36</v>
          </cell>
          <cell r="U9573">
            <v>42278</v>
          </cell>
        </row>
        <row r="9574">
          <cell r="C9574">
            <v>2</v>
          </cell>
          <cell r="F9574">
            <v>128.65</v>
          </cell>
          <cell r="K9574">
            <v>-1.01</v>
          </cell>
          <cell r="O9574">
            <v>49.16</v>
          </cell>
          <cell r="U9574">
            <v>42278</v>
          </cell>
        </row>
        <row r="9575">
          <cell r="C9575">
            <v>2</v>
          </cell>
          <cell r="F9575">
            <v>46895.63</v>
          </cell>
          <cell r="K9575">
            <v>284.06</v>
          </cell>
          <cell r="O9575">
            <v>13345.59</v>
          </cell>
          <cell r="U9575">
            <v>42278</v>
          </cell>
        </row>
        <row r="9576">
          <cell r="C9576">
            <v>70</v>
          </cell>
          <cell r="F9576">
            <v>-9.14</v>
          </cell>
          <cell r="K9576">
            <v>0</v>
          </cell>
          <cell r="O9576">
            <v>0</v>
          </cell>
          <cell r="U9576">
            <v>42278</v>
          </cell>
        </row>
        <row r="9577">
          <cell r="C9577">
            <v>2</v>
          </cell>
          <cell r="F9577">
            <v>9510.19</v>
          </cell>
          <cell r="K9577">
            <v>39.93</v>
          </cell>
          <cell r="O9577">
            <v>1834.77</v>
          </cell>
          <cell r="U9577">
            <v>42278</v>
          </cell>
        </row>
        <row r="9578">
          <cell r="C9578">
            <v>62</v>
          </cell>
          <cell r="F9578">
            <v>2139.58</v>
          </cell>
          <cell r="K9578">
            <v>0</v>
          </cell>
          <cell r="O9578">
            <v>1116.9000000000001</v>
          </cell>
          <cell r="U9578">
            <v>42278</v>
          </cell>
        </row>
        <row r="9579">
          <cell r="C9579">
            <v>64</v>
          </cell>
          <cell r="F9579">
            <v>-218.65</v>
          </cell>
          <cell r="K9579">
            <v>0</v>
          </cell>
          <cell r="O9579">
            <v>-533.74</v>
          </cell>
          <cell r="U9579">
            <v>42278</v>
          </cell>
        </row>
        <row r="9580">
          <cell r="C9580">
            <v>92</v>
          </cell>
          <cell r="F9580">
            <v>-47310.37</v>
          </cell>
          <cell r="K9580">
            <v>0</v>
          </cell>
          <cell r="O9580">
            <v>0</v>
          </cell>
          <cell r="U9580">
            <v>42278</v>
          </cell>
        </row>
        <row r="9581">
          <cell r="C9581">
            <v>94</v>
          </cell>
          <cell r="F9581">
            <v>-20110.96</v>
          </cell>
          <cell r="K9581">
            <v>0</v>
          </cell>
          <cell r="O9581">
            <v>0</v>
          </cell>
          <cell r="U9581">
            <v>42278</v>
          </cell>
        </row>
        <row r="9582">
          <cell r="C9582">
            <v>96</v>
          </cell>
          <cell r="F9582">
            <v>-950.89</v>
          </cell>
          <cell r="K9582">
            <v>0</v>
          </cell>
          <cell r="O9582">
            <v>0</v>
          </cell>
          <cell r="U9582">
            <v>42278</v>
          </cell>
        </row>
        <row r="9583">
          <cell r="C9583">
            <v>62</v>
          </cell>
          <cell r="F9583">
            <v>747526.66</v>
          </cell>
          <cell r="K9583">
            <v>10975.51</v>
          </cell>
          <cell r="O9583">
            <v>516274.37</v>
          </cell>
          <cell r="U9583">
            <v>42278</v>
          </cell>
        </row>
        <row r="9584">
          <cell r="C9584">
            <v>64</v>
          </cell>
          <cell r="F9584">
            <v>788347.93</v>
          </cell>
          <cell r="K9584">
            <v>11571.85</v>
          </cell>
          <cell r="O9584">
            <v>544324.87</v>
          </cell>
          <cell r="U9584">
            <v>42278</v>
          </cell>
        </row>
        <row r="9585">
          <cell r="C9585">
            <v>66</v>
          </cell>
          <cell r="F9585">
            <v>44686.06</v>
          </cell>
          <cell r="K9585">
            <v>656.36</v>
          </cell>
          <cell r="O9585">
            <v>30874.65</v>
          </cell>
          <cell r="U9585">
            <v>42278</v>
          </cell>
        </row>
        <row r="9586">
          <cell r="C9586">
            <v>64</v>
          </cell>
          <cell r="F9586">
            <v>60094</v>
          </cell>
          <cell r="K9586">
            <v>520.23</v>
          </cell>
          <cell r="O9586">
            <v>24470.69</v>
          </cell>
          <cell r="U9586">
            <v>42278</v>
          </cell>
        </row>
        <row r="9587">
          <cell r="C9587">
            <v>2</v>
          </cell>
          <cell r="F9587">
            <v>21599.02</v>
          </cell>
          <cell r="K9587">
            <v>186.89</v>
          </cell>
          <cell r="O9587">
            <v>0</v>
          </cell>
          <cell r="U9587">
            <v>42278</v>
          </cell>
        </row>
        <row r="9588">
          <cell r="C9588">
            <v>62</v>
          </cell>
          <cell r="F9588">
            <v>917570.49</v>
          </cell>
          <cell r="K9588">
            <v>4530.9799999999996</v>
          </cell>
          <cell r="O9588">
            <v>213131.4</v>
          </cell>
          <cell r="U9588">
            <v>42278</v>
          </cell>
        </row>
        <row r="9589">
          <cell r="C9589">
            <v>64</v>
          </cell>
          <cell r="F9589">
            <v>1000172.46</v>
          </cell>
          <cell r="K9589">
            <v>4829.42</v>
          </cell>
          <cell r="O9589">
            <v>227116.44</v>
          </cell>
          <cell r="U9589">
            <v>42278</v>
          </cell>
        </row>
        <row r="9590">
          <cell r="C9590">
            <v>66</v>
          </cell>
          <cell r="F9590">
            <v>104688.57</v>
          </cell>
          <cell r="K9590">
            <v>419.47</v>
          </cell>
          <cell r="O9590">
            <v>19730.580000000002</v>
          </cell>
          <cell r="U9590">
            <v>42278</v>
          </cell>
        </row>
        <row r="9591">
          <cell r="C9591">
            <v>62</v>
          </cell>
          <cell r="F9591">
            <v>8165.25</v>
          </cell>
          <cell r="K9591">
            <v>118.82</v>
          </cell>
          <cell r="O9591">
            <v>5674.26</v>
          </cell>
          <cell r="U9591">
            <v>42278</v>
          </cell>
        </row>
        <row r="9592">
          <cell r="C9592">
            <v>64</v>
          </cell>
          <cell r="F9592">
            <v>67918.179999999993</v>
          </cell>
          <cell r="K9592">
            <v>976.09</v>
          </cell>
          <cell r="O9592">
            <v>46613.15</v>
          </cell>
          <cell r="U9592">
            <v>42278</v>
          </cell>
        </row>
        <row r="9593">
          <cell r="C9593">
            <v>66</v>
          </cell>
          <cell r="F9593">
            <v>4305.92</v>
          </cell>
          <cell r="K9593">
            <v>63.32</v>
          </cell>
          <cell r="O9593">
            <v>3023.83</v>
          </cell>
          <cell r="U9593">
            <v>42278</v>
          </cell>
        </row>
        <row r="9594">
          <cell r="C9594">
            <v>62</v>
          </cell>
          <cell r="F9594">
            <v>9528.98</v>
          </cell>
          <cell r="K9594">
            <v>46.92</v>
          </cell>
          <cell r="O9594">
            <v>2240.67</v>
          </cell>
          <cell r="U9594">
            <v>42278</v>
          </cell>
        </row>
        <row r="9595">
          <cell r="C9595">
            <v>64</v>
          </cell>
          <cell r="F9595">
            <v>51309.71</v>
          </cell>
          <cell r="K9595">
            <v>264.45</v>
          </cell>
          <cell r="O9595">
            <v>12628.39</v>
          </cell>
          <cell r="U9595">
            <v>42278</v>
          </cell>
        </row>
        <row r="9596">
          <cell r="C9596">
            <v>66</v>
          </cell>
          <cell r="F9596">
            <v>9798.2099999999991</v>
          </cell>
          <cell r="K9596">
            <v>39.25</v>
          </cell>
          <cell r="O9596">
            <v>1874.49</v>
          </cell>
          <cell r="U9596">
            <v>42278</v>
          </cell>
        </row>
        <row r="9597">
          <cell r="C9597">
            <v>66</v>
          </cell>
          <cell r="F9597">
            <v>9130.31</v>
          </cell>
          <cell r="K9597">
            <v>134.26</v>
          </cell>
          <cell r="O9597">
            <v>6411.74</v>
          </cell>
          <cell r="U9597">
            <v>42278</v>
          </cell>
        </row>
        <row r="9598">
          <cell r="C9598">
            <v>66</v>
          </cell>
          <cell r="F9598">
            <v>9575.7900000000009</v>
          </cell>
          <cell r="K9598">
            <v>47.4</v>
          </cell>
          <cell r="O9598">
            <v>2263.38</v>
          </cell>
          <cell r="U9598">
            <v>42278</v>
          </cell>
        </row>
        <row r="9599">
          <cell r="C9599">
            <v>64</v>
          </cell>
          <cell r="F9599">
            <v>25485.09</v>
          </cell>
          <cell r="K9599">
            <v>374.76</v>
          </cell>
          <cell r="O9599">
            <v>17628.39</v>
          </cell>
          <cell r="U9599">
            <v>42278</v>
          </cell>
        </row>
        <row r="9600">
          <cell r="C9600">
            <v>64</v>
          </cell>
          <cell r="F9600">
            <v>39832.42</v>
          </cell>
          <cell r="K9600">
            <v>164.86</v>
          </cell>
          <cell r="O9600">
            <v>7754.96</v>
          </cell>
          <cell r="U9600">
            <v>42278</v>
          </cell>
        </row>
        <row r="9601">
          <cell r="C9601">
            <v>62</v>
          </cell>
          <cell r="F9601">
            <v>-5619.2</v>
          </cell>
          <cell r="K9601">
            <v>0</v>
          </cell>
          <cell r="O9601">
            <v>0</v>
          </cell>
          <cell r="U9601">
            <v>42278</v>
          </cell>
        </row>
        <row r="9602">
          <cell r="C9602">
            <v>92</v>
          </cell>
          <cell r="F9602">
            <v>-3658.23</v>
          </cell>
          <cell r="K9602">
            <v>0</v>
          </cell>
          <cell r="O9602">
            <v>0</v>
          </cell>
          <cell r="U9602">
            <v>42278</v>
          </cell>
        </row>
        <row r="9603">
          <cell r="C9603">
            <v>94</v>
          </cell>
          <cell r="F9603">
            <v>-71346.77</v>
          </cell>
          <cell r="K9603">
            <v>0</v>
          </cell>
          <cell r="O9603">
            <v>0</v>
          </cell>
          <cell r="U9603">
            <v>42278</v>
          </cell>
        </row>
        <row r="9604">
          <cell r="C9604">
            <v>62</v>
          </cell>
          <cell r="F9604">
            <v>489564.75</v>
          </cell>
          <cell r="K9604">
            <v>7197.65</v>
          </cell>
          <cell r="O9604">
            <v>343723.89</v>
          </cell>
          <cell r="U9604">
            <v>42278</v>
          </cell>
        </row>
        <row r="9605">
          <cell r="C9605">
            <v>64</v>
          </cell>
          <cell r="F9605">
            <v>497673.15</v>
          </cell>
          <cell r="K9605">
            <v>7311.29</v>
          </cell>
          <cell r="O9605">
            <v>349151.17</v>
          </cell>
          <cell r="U9605">
            <v>42278</v>
          </cell>
        </row>
        <row r="9606">
          <cell r="C9606">
            <v>66</v>
          </cell>
          <cell r="F9606">
            <v>214665</v>
          </cell>
          <cell r="K9606">
            <v>3142.72</v>
          </cell>
          <cell r="O9606">
            <v>150080.82999999999</v>
          </cell>
          <cell r="U9606">
            <v>42278</v>
          </cell>
        </row>
        <row r="9607">
          <cell r="C9607">
            <v>67</v>
          </cell>
          <cell r="F9607">
            <v>7842.54</v>
          </cell>
          <cell r="K9607">
            <v>115.33</v>
          </cell>
          <cell r="O9607">
            <v>5507.39</v>
          </cell>
          <cell r="U9607">
            <v>42278</v>
          </cell>
        </row>
        <row r="9608">
          <cell r="C9608">
            <v>68</v>
          </cell>
          <cell r="F9608">
            <v>19403.66</v>
          </cell>
          <cell r="K9608">
            <v>285.17</v>
          </cell>
          <cell r="O9608">
            <v>13618.43</v>
          </cell>
          <cell r="U9608">
            <v>42278</v>
          </cell>
        </row>
        <row r="9609">
          <cell r="C9609">
            <v>62</v>
          </cell>
          <cell r="F9609">
            <v>518546.13</v>
          </cell>
          <cell r="K9609">
            <v>2710.7</v>
          </cell>
          <cell r="O9609">
            <v>129449.5</v>
          </cell>
          <cell r="U9609">
            <v>42278</v>
          </cell>
        </row>
        <row r="9610">
          <cell r="C9610">
            <v>64</v>
          </cell>
          <cell r="F9610">
            <v>533542.74</v>
          </cell>
          <cell r="K9610">
            <v>2849.71</v>
          </cell>
          <cell r="O9610">
            <v>136088.9</v>
          </cell>
          <cell r="U9610">
            <v>42278</v>
          </cell>
        </row>
        <row r="9611">
          <cell r="C9611">
            <v>66</v>
          </cell>
          <cell r="F9611">
            <v>262052.6</v>
          </cell>
          <cell r="K9611">
            <v>1126.08</v>
          </cell>
          <cell r="O9611">
            <v>53775.31</v>
          </cell>
          <cell r="U9611">
            <v>42278</v>
          </cell>
        </row>
        <row r="9612">
          <cell r="C9612">
            <v>67</v>
          </cell>
          <cell r="F9612">
            <v>6756.27</v>
          </cell>
          <cell r="K9612">
            <v>3.2</v>
          </cell>
          <cell r="O9612">
            <v>152.91999999999999</v>
          </cell>
          <cell r="U9612">
            <v>42278</v>
          </cell>
        </row>
        <row r="9613">
          <cell r="C9613">
            <v>68</v>
          </cell>
          <cell r="F9613">
            <v>25604.18</v>
          </cell>
          <cell r="K9613">
            <v>130.77000000000001</v>
          </cell>
          <cell r="O9613">
            <v>6245.04</v>
          </cell>
          <cell r="U9613">
            <v>42278</v>
          </cell>
        </row>
        <row r="9614">
          <cell r="C9614">
            <v>64</v>
          </cell>
          <cell r="F9614">
            <v>23818.53</v>
          </cell>
          <cell r="K9614">
            <v>0</v>
          </cell>
          <cell r="O9614">
            <v>18985.099999999999</v>
          </cell>
          <cell r="U9614">
            <v>42278</v>
          </cell>
        </row>
        <row r="9615">
          <cell r="C9615">
            <v>2</v>
          </cell>
          <cell r="F9615">
            <v>18503.3</v>
          </cell>
          <cell r="K9615">
            <v>170.29</v>
          </cell>
          <cell r="O9615">
            <v>8010.28</v>
          </cell>
          <cell r="U9615">
            <v>42278</v>
          </cell>
        </row>
        <row r="9616">
          <cell r="C9616">
            <v>4</v>
          </cell>
          <cell r="F9616">
            <v>360.88</v>
          </cell>
          <cell r="K9616">
            <v>3.32</v>
          </cell>
          <cell r="O9616">
            <v>156.07</v>
          </cell>
          <cell r="U9616">
            <v>42278</v>
          </cell>
        </row>
        <row r="9617">
          <cell r="C9617">
            <v>16</v>
          </cell>
          <cell r="F9617">
            <v>25932.79</v>
          </cell>
          <cell r="K9617">
            <v>246.58</v>
          </cell>
          <cell r="O9617">
            <v>11599.97</v>
          </cell>
          <cell r="U9617">
            <v>42278</v>
          </cell>
        </row>
        <row r="9618">
          <cell r="C9618">
            <v>66</v>
          </cell>
          <cell r="F9618">
            <v>53323.8</v>
          </cell>
          <cell r="K9618">
            <v>515</v>
          </cell>
          <cell r="O9618">
            <v>23966.19</v>
          </cell>
          <cell r="U9618">
            <v>42278</v>
          </cell>
        </row>
        <row r="9619">
          <cell r="C9619">
            <v>4</v>
          </cell>
          <cell r="F9619">
            <v>8.64</v>
          </cell>
          <cell r="K9619">
            <v>0.06</v>
          </cell>
          <cell r="O9619">
            <v>2.62</v>
          </cell>
          <cell r="U9619">
            <v>42278</v>
          </cell>
        </row>
        <row r="9620">
          <cell r="C9620">
            <v>16</v>
          </cell>
          <cell r="F9620">
            <v>99.05</v>
          </cell>
          <cell r="K9620">
            <v>0.56999999999999995</v>
          </cell>
          <cell r="O9620">
            <v>27.02</v>
          </cell>
          <cell r="U9620">
            <v>42278</v>
          </cell>
        </row>
        <row r="9621">
          <cell r="C9621">
            <v>1</v>
          </cell>
          <cell r="F9621">
            <v>73.09</v>
          </cell>
          <cell r="K9621">
            <v>0.54</v>
          </cell>
          <cell r="O9621">
            <v>25.42</v>
          </cell>
          <cell r="U9621">
            <v>42278</v>
          </cell>
        </row>
        <row r="9622">
          <cell r="C9622">
            <v>2</v>
          </cell>
          <cell r="F9622">
            <v>42252.639999999999</v>
          </cell>
          <cell r="K9622">
            <v>312.3</v>
          </cell>
          <cell r="O9622">
            <v>14687.69</v>
          </cell>
          <cell r="U9622">
            <v>42278</v>
          </cell>
        </row>
        <row r="9623">
          <cell r="C9623">
            <v>15</v>
          </cell>
          <cell r="F9623">
            <v>3</v>
          </cell>
          <cell r="K9623">
            <v>0</v>
          </cell>
          <cell r="O9623">
            <v>0</v>
          </cell>
          <cell r="U9623">
            <v>42278</v>
          </cell>
        </row>
        <row r="9624">
          <cell r="C9624">
            <v>16</v>
          </cell>
          <cell r="F9624">
            <v>1342.73</v>
          </cell>
          <cell r="K9624">
            <v>9.14</v>
          </cell>
          <cell r="O9624">
            <v>431.49</v>
          </cell>
          <cell r="U9624">
            <v>42278</v>
          </cell>
        </row>
        <row r="9625">
          <cell r="C9625">
            <v>2</v>
          </cell>
          <cell r="F9625">
            <v>83.99</v>
          </cell>
          <cell r="K9625">
            <v>0</v>
          </cell>
          <cell r="O9625">
            <v>0</v>
          </cell>
          <cell r="U9625">
            <v>42278</v>
          </cell>
        </row>
        <row r="9626">
          <cell r="C9626">
            <v>62</v>
          </cell>
          <cell r="F9626">
            <v>1832.58</v>
          </cell>
          <cell r="K9626">
            <v>0</v>
          </cell>
          <cell r="O9626">
            <v>0</v>
          </cell>
          <cell r="U9626">
            <v>42278</v>
          </cell>
        </row>
        <row r="9627">
          <cell r="C9627">
            <v>64</v>
          </cell>
          <cell r="F9627">
            <v>247.19</v>
          </cell>
          <cell r="K9627">
            <v>0</v>
          </cell>
          <cell r="O9627">
            <v>0</v>
          </cell>
          <cell r="U9627">
            <v>42278</v>
          </cell>
        </row>
        <row r="9628">
          <cell r="C9628">
            <v>66</v>
          </cell>
          <cell r="F9628">
            <v>87.12</v>
          </cell>
          <cell r="K9628">
            <v>0</v>
          </cell>
          <cell r="O9628">
            <v>0</v>
          </cell>
          <cell r="U9628">
            <v>42278</v>
          </cell>
        </row>
        <row r="9629">
          <cell r="C9629">
            <v>2</v>
          </cell>
          <cell r="F9629">
            <v>13</v>
          </cell>
          <cell r="K9629">
            <v>0</v>
          </cell>
          <cell r="O9629">
            <v>0</v>
          </cell>
          <cell r="U9629">
            <v>42278</v>
          </cell>
        </row>
        <row r="9630">
          <cell r="C9630">
            <v>62</v>
          </cell>
          <cell r="F9630">
            <v>78</v>
          </cell>
          <cell r="K9630">
            <v>0</v>
          </cell>
          <cell r="O9630">
            <v>0</v>
          </cell>
          <cell r="U9630">
            <v>42278</v>
          </cell>
        </row>
        <row r="9631">
          <cell r="C9631">
            <v>62</v>
          </cell>
          <cell r="F9631">
            <v>12985.88</v>
          </cell>
          <cell r="K9631">
            <v>0</v>
          </cell>
          <cell r="O9631">
            <v>0</v>
          </cell>
          <cell r="U9631">
            <v>42278</v>
          </cell>
        </row>
        <row r="9632">
          <cell r="C9632">
            <v>64</v>
          </cell>
          <cell r="F9632">
            <v>3250</v>
          </cell>
          <cell r="K9632">
            <v>0</v>
          </cell>
          <cell r="O9632">
            <v>0</v>
          </cell>
          <cell r="U9632">
            <v>42278</v>
          </cell>
        </row>
        <row r="9633">
          <cell r="C9633">
            <v>66</v>
          </cell>
          <cell r="F9633">
            <v>13806</v>
          </cell>
          <cell r="K9633">
            <v>0</v>
          </cell>
          <cell r="O9633">
            <v>0</v>
          </cell>
          <cell r="U9633">
            <v>42278</v>
          </cell>
        </row>
        <row r="9634">
          <cell r="C9634">
            <v>1</v>
          </cell>
          <cell r="F9634">
            <v>20.010000000000002</v>
          </cell>
          <cell r="K9634">
            <v>0.1</v>
          </cell>
          <cell r="O9634">
            <v>4.75</v>
          </cell>
          <cell r="U9634">
            <v>42278</v>
          </cell>
        </row>
        <row r="9635">
          <cell r="C9635">
            <v>2</v>
          </cell>
          <cell r="F9635">
            <v>240.12</v>
          </cell>
          <cell r="K9635">
            <v>1.2</v>
          </cell>
          <cell r="O9635">
            <v>57</v>
          </cell>
          <cell r="U9635">
            <v>42278</v>
          </cell>
        </row>
        <row r="9636">
          <cell r="C9636">
            <v>16</v>
          </cell>
          <cell r="F9636">
            <v>440.22</v>
          </cell>
          <cell r="K9636">
            <v>2.2000000000000002</v>
          </cell>
          <cell r="O9636">
            <v>104.5</v>
          </cell>
          <cell r="U9636">
            <v>42278</v>
          </cell>
        </row>
        <row r="9637">
          <cell r="C9637">
            <v>0</v>
          </cell>
          <cell r="F9637">
            <v>1305.76</v>
          </cell>
          <cell r="K9637">
            <v>3.3</v>
          </cell>
          <cell r="O9637">
            <v>190.82</v>
          </cell>
          <cell r="U9637">
            <v>42278</v>
          </cell>
        </row>
        <row r="9638">
          <cell r="C9638">
            <v>1</v>
          </cell>
          <cell r="F9638">
            <v>116.4</v>
          </cell>
          <cell r="K9638">
            <v>0.26</v>
          </cell>
          <cell r="O9638">
            <v>15.08</v>
          </cell>
          <cell r="U9638">
            <v>42278</v>
          </cell>
        </row>
        <row r="9639">
          <cell r="C9639">
            <v>2</v>
          </cell>
          <cell r="F9639">
            <v>263.44</v>
          </cell>
          <cell r="K9639">
            <v>0.62</v>
          </cell>
          <cell r="O9639">
            <v>35.96</v>
          </cell>
          <cell r="U9639">
            <v>42278</v>
          </cell>
        </row>
        <row r="9640">
          <cell r="C9640">
            <v>4</v>
          </cell>
          <cell r="F9640">
            <v>7.85</v>
          </cell>
          <cell r="K9640">
            <v>0.02</v>
          </cell>
          <cell r="O9640">
            <v>1.1599999999999999</v>
          </cell>
          <cell r="U9640">
            <v>42278</v>
          </cell>
        </row>
        <row r="9641">
          <cell r="C9641">
            <v>16</v>
          </cell>
          <cell r="F9641">
            <v>18.57</v>
          </cell>
          <cell r="K9641">
            <v>0.04</v>
          </cell>
          <cell r="O9641">
            <v>2.3199999999999998</v>
          </cell>
          <cell r="U9641">
            <v>42278</v>
          </cell>
        </row>
        <row r="9642">
          <cell r="C9642">
            <v>0</v>
          </cell>
          <cell r="F9642">
            <v>11.27</v>
          </cell>
          <cell r="K9642">
            <v>0.03</v>
          </cell>
          <cell r="O9642">
            <v>1.19</v>
          </cell>
          <cell r="U9642">
            <v>42278</v>
          </cell>
        </row>
        <row r="9643">
          <cell r="C9643">
            <v>1</v>
          </cell>
          <cell r="F9643">
            <v>1021.93</v>
          </cell>
          <cell r="K9643">
            <v>2.75</v>
          </cell>
          <cell r="O9643">
            <v>121.65</v>
          </cell>
          <cell r="U9643">
            <v>42278</v>
          </cell>
        </row>
        <row r="9644">
          <cell r="C9644">
            <v>2</v>
          </cell>
          <cell r="F9644">
            <v>554.58000000000004</v>
          </cell>
          <cell r="K9644">
            <v>1.56</v>
          </cell>
          <cell r="O9644">
            <v>77.83</v>
          </cell>
          <cell r="U9644">
            <v>42278</v>
          </cell>
        </row>
        <row r="9645">
          <cell r="C9645">
            <v>15</v>
          </cell>
          <cell r="F9645">
            <v>87.04</v>
          </cell>
          <cell r="K9645">
            <v>0.49</v>
          </cell>
          <cell r="O9645">
            <v>22.89</v>
          </cell>
          <cell r="U9645">
            <v>42278</v>
          </cell>
        </row>
        <row r="9646">
          <cell r="C9646">
            <v>15</v>
          </cell>
          <cell r="F9646">
            <v>670.84</v>
          </cell>
          <cell r="K9646">
            <v>1.94</v>
          </cell>
          <cell r="O9646">
            <v>91.37</v>
          </cell>
          <cell r="U9646">
            <v>42278</v>
          </cell>
        </row>
        <row r="9647">
          <cell r="C9647">
            <v>15</v>
          </cell>
          <cell r="F9647">
            <v>4548.1400000000003</v>
          </cell>
          <cell r="K9647">
            <v>18.28</v>
          </cell>
          <cell r="O9647">
            <v>860.63</v>
          </cell>
          <cell r="U9647">
            <v>42278</v>
          </cell>
        </row>
        <row r="9648">
          <cell r="C9648">
            <v>15</v>
          </cell>
          <cell r="F9648">
            <v>35.06</v>
          </cell>
          <cell r="K9648">
            <v>0.2</v>
          </cell>
          <cell r="O9648">
            <v>9.5500000000000007</v>
          </cell>
          <cell r="U9648">
            <v>42278</v>
          </cell>
        </row>
        <row r="9649">
          <cell r="C9649">
            <v>0</v>
          </cell>
          <cell r="F9649">
            <v>470.21</v>
          </cell>
          <cell r="K9649">
            <v>2.67</v>
          </cell>
          <cell r="O9649">
            <v>127.71</v>
          </cell>
          <cell r="U9649">
            <v>42278</v>
          </cell>
        </row>
        <row r="9650">
          <cell r="C9650">
            <v>1</v>
          </cell>
          <cell r="F9650">
            <v>467.66</v>
          </cell>
          <cell r="K9650">
            <v>2.7</v>
          </cell>
          <cell r="O9650">
            <v>130.96</v>
          </cell>
          <cell r="U9650">
            <v>42278</v>
          </cell>
        </row>
        <row r="9651">
          <cell r="C9651">
            <v>2</v>
          </cell>
          <cell r="F9651">
            <v>12475.8</v>
          </cell>
          <cell r="K9651">
            <v>76.02</v>
          </cell>
          <cell r="O9651">
            <v>3647.51</v>
          </cell>
          <cell r="U9651">
            <v>42278</v>
          </cell>
        </row>
        <row r="9652">
          <cell r="C9652">
            <v>4</v>
          </cell>
          <cell r="F9652">
            <v>743.06</v>
          </cell>
          <cell r="K9652">
            <v>4.7</v>
          </cell>
          <cell r="O9652">
            <v>226.89</v>
          </cell>
          <cell r="U9652">
            <v>42278</v>
          </cell>
        </row>
        <row r="9653">
          <cell r="C9653">
            <v>15</v>
          </cell>
          <cell r="F9653">
            <v>12.49</v>
          </cell>
          <cell r="K9653">
            <v>0.05</v>
          </cell>
          <cell r="O9653">
            <v>2.4700000000000002</v>
          </cell>
          <cell r="U9653">
            <v>42278</v>
          </cell>
        </row>
        <row r="9654">
          <cell r="C9654">
            <v>16</v>
          </cell>
          <cell r="F9654">
            <v>3256.53</v>
          </cell>
          <cell r="K9654">
            <v>19.850000000000001</v>
          </cell>
          <cell r="O9654">
            <v>957.74</v>
          </cell>
          <cell r="U9654">
            <v>42278</v>
          </cell>
        </row>
        <row r="9655">
          <cell r="C9655">
            <v>17</v>
          </cell>
          <cell r="F9655">
            <v>40.56</v>
          </cell>
          <cell r="K9655">
            <v>0.2</v>
          </cell>
          <cell r="O9655">
            <v>9.77</v>
          </cell>
          <cell r="U9655">
            <v>42278</v>
          </cell>
        </row>
        <row r="9656">
          <cell r="C9656">
            <v>18</v>
          </cell>
          <cell r="F9656">
            <v>96.7</v>
          </cell>
          <cell r="K9656">
            <v>0.5</v>
          </cell>
          <cell r="O9656">
            <v>24.37</v>
          </cell>
          <cell r="U9656">
            <v>42278</v>
          </cell>
        </row>
        <row r="9657">
          <cell r="C9657">
            <v>0</v>
          </cell>
          <cell r="F9657">
            <v>8837.09</v>
          </cell>
          <cell r="K9657">
            <v>36.22</v>
          </cell>
          <cell r="O9657">
            <v>1645.23</v>
          </cell>
          <cell r="U9657">
            <v>42278</v>
          </cell>
        </row>
        <row r="9658">
          <cell r="C9658">
            <v>1</v>
          </cell>
          <cell r="F9658">
            <v>4233.13</v>
          </cell>
          <cell r="K9658">
            <v>14.53</v>
          </cell>
          <cell r="O9658">
            <v>671.17</v>
          </cell>
          <cell r="U9658">
            <v>42278</v>
          </cell>
        </row>
        <row r="9659">
          <cell r="C9659">
            <v>2</v>
          </cell>
          <cell r="F9659">
            <v>10705.7</v>
          </cell>
          <cell r="K9659">
            <v>52.8</v>
          </cell>
          <cell r="O9659">
            <v>2444.12</v>
          </cell>
          <cell r="U9659">
            <v>42278</v>
          </cell>
        </row>
        <row r="9660">
          <cell r="C9660">
            <v>4</v>
          </cell>
          <cell r="F9660">
            <v>1038.6300000000001</v>
          </cell>
          <cell r="K9660">
            <v>5.72</v>
          </cell>
          <cell r="O9660">
            <v>264.85000000000002</v>
          </cell>
          <cell r="U9660">
            <v>42278</v>
          </cell>
        </row>
        <row r="9661">
          <cell r="C9661">
            <v>15</v>
          </cell>
          <cell r="F9661">
            <v>63.45</v>
          </cell>
          <cell r="K9661">
            <v>0.09</v>
          </cell>
          <cell r="O9661">
            <v>3.57</v>
          </cell>
          <cell r="U9661">
            <v>42278</v>
          </cell>
        </row>
        <row r="9662">
          <cell r="C9662">
            <v>16</v>
          </cell>
          <cell r="F9662">
            <v>1937.13</v>
          </cell>
          <cell r="K9662">
            <v>8.1999999999999993</v>
          </cell>
          <cell r="O9662">
            <v>372.81</v>
          </cell>
          <cell r="U9662">
            <v>42278</v>
          </cell>
        </row>
        <row r="9663">
          <cell r="C9663">
            <v>17</v>
          </cell>
          <cell r="F9663">
            <v>15.46</v>
          </cell>
          <cell r="K9663">
            <v>0.06</v>
          </cell>
          <cell r="O9663">
            <v>2.38</v>
          </cell>
          <cell r="U9663">
            <v>42278</v>
          </cell>
        </row>
        <row r="9664">
          <cell r="C9664">
            <v>18</v>
          </cell>
          <cell r="F9664">
            <v>20.9</v>
          </cell>
          <cell r="K9664">
            <v>0.09</v>
          </cell>
          <cell r="O9664">
            <v>4.13</v>
          </cell>
          <cell r="U9664">
            <v>42278</v>
          </cell>
        </row>
        <row r="9665">
          <cell r="C9665">
            <v>2</v>
          </cell>
          <cell r="F9665">
            <v>-42.92</v>
          </cell>
          <cell r="K9665">
            <v>-0.39</v>
          </cell>
          <cell r="O9665">
            <v>-11.33</v>
          </cell>
          <cell r="U9665">
            <v>42278</v>
          </cell>
        </row>
        <row r="9666">
          <cell r="C9666">
            <v>1</v>
          </cell>
          <cell r="F9666">
            <v>107.84</v>
          </cell>
          <cell r="K9666">
            <v>0.32</v>
          </cell>
          <cell r="O9666">
            <v>16.559999999999999</v>
          </cell>
          <cell r="U9666">
            <v>42278</v>
          </cell>
        </row>
        <row r="9667">
          <cell r="C9667">
            <v>2</v>
          </cell>
          <cell r="F9667">
            <v>248.46</v>
          </cell>
          <cell r="K9667">
            <v>0.73</v>
          </cell>
          <cell r="O9667">
            <v>35.49</v>
          </cell>
          <cell r="U9667">
            <v>42278</v>
          </cell>
        </row>
        <row r="9668">
          <cell r="C9668">
            <v>0</v>
          </cell>
          <cell r="F9668">
            <v>-45154.67</v>
          </cell>
          <cell r="K9668">
            <v>363.29</v>
          </cell>
          <cell r="O9668">
            <v>-14283.66</v>
          </cell>
          <cell r="U9668">
            <v>42278</v>
          </cell>
        </row>
        <row r="9669">
          <cell r="C9669">
            <v>1</v>
          </cell>
          <cell r="F9669">
            <v>-269.77999999999997</v>
          </cell>
          <cell r="K9669">
            <v>0.25</v>
          </cell>
          <cell r="O9669">
            <v>-86.79</v>
          </cell>
          <cell r="U9669">
            <v>42278</v>
          </cell>
        </row>
        <row r="9670">
          <cell r="C9670">
            <v>0</v>
          </cell>
          <cell r="F9670">
            <v>2495.66</v>
          </cell>
          <cell r="K9670">
            <v>0</v>
          </cell>
          <cell r="O9670">
            <v>899.12</v>
          </cell>
          <cell r="U9670">
            <v>42278</v>
          </cell>
        </row>
        <row r="9671">
          <cell r="C9671">
            <v>0</v>
          </cell>
          <cell r="F9671">
            <v>-115776.35</v>
          </cell>
          <cell r="K9671">
            <v>-533.64</v>
          </cell>
          <cell r="O9671">
            <v>-20480.740000000002</v>
          </cell>
          <cell r="U9671">
            <v>42278</v>
          </cell>
        </row>
        <row r="9672">
          <cell r="C9672">
            <v>1</v>
          </cell>
          <cell r="F9672">
            <v>-106.9</v>
          </cell>
          <cell r="K9672">
            <v>-1.63</v>
          </cell>
          <cell r="O9672">
            <v>-37.71</v>
          </cell>
          <cell r="U9672">
            <v>42278</v>
          </cell>
        </row>
        <row r="9673">
          <cell r="C9673">
            <v>60</v>
          </cell>
          <cell r="F9673">
            <v>-3.97</v>
          </cell>
          <cell r="K9673">
            <v>0</v>
          </cell>
          <cell r="O9673">
            <v>-1.4</v>
          </cell>
          <cell r="U9673">
            <v>42278</v>
          </cell>
        </row>
        <row r="9674">
          <cell r="C9674">
            <v>70</v>
          </cell>
          <cell r="F9674">
            <v>-59261.02</v>
          </cell>
          <cell r="K9674">
            <v>0</v>
          </cell>
          <cell r="O9674">
            <v>0</v>
          </cell>
          <cell r="U9674">
            <v>42278</v>
          </cell>
        </row>
        <row r="9675">
          <cell r="C9675">
            <v>71</v>
          </cell>
          <cell r="F9675">
            <v>-19.29</v>
          </cell>
          <cell r="K9675">
            <v>0</v>
          </cell>
          <cell r="O9675">
            <v>0</v>
          </cell>
          <cell r="U9675">
            <v>42278</v>
          </cell>
        </row>
        <row r="9676">
          <cell r="C9676">
            <v>72</v>
          </cell>
          <cell r="F9676">
            <v>-43.15</v>
          </cell>
          <cell r="K9676">
            <v>0</v>
          </cell>
          <cell r="O9676">
            <v>0</v>
          </cell>
          <cell r="U9676">
            <v>42278</v>
          </cell>
        </row>
        <row r="9677">
          <cell r="C9677">
            <v>0</v>
          </cell>
          <cell r="F9677">
            <v>2518.4299999999998</v>
          </cell>
          <cell r="K9677">
            <v>0</v>
          </cell>
          <cell r="O9677">
            <v>866.75</v>
          </cell>
          <cell r="U9677">
            <v>42278</v>
          </cell>
        </row>
        <row r="9678">
          <cell r="C9678">
            <v>0</v>
          </cell>
          <cell r="F9678">
            <v>36807.82</v>
          </cell>
          <cell r="K9678">
            <v>-239.39</v>
          </cell>
          <cell r="O9678">
            <v>11346</v>
          </cell>
          <cell r="U9678">
            <v>42278</v>
          </cell>
        </row>
        <row r="9679">
          <cell r="C9679">
            <v>1</v>
          </cell>
          <cell r="F9679">
            <v>81.62</v>
          </cell>
          <cell r="K9679">
            <v>-0.92</v>
          </cell>
          <cell r="O9679">
            <v>24.14</v>
          </cell>
          <cell r="U9679">
            <v>42278</v>
          </cell>
        </row>
        <row r="9680">
          <cell r="C9680">
            <v>0</v>
          </cell>
          <cell r="F9680">
            <v>-60.75</v>
          </cell>
          <cell r="K9680">
            <v>0</v>
          </cell>
          <cell r="O9680">
            <v>-21.28</v>
          </cell>
          <cell r="U9680">
            <v>42278</v>
          </cell>
        </row>
        <row r="9681">
          <cell r="C9681">
            <v>0</v>
          </cell>
          <cell r="F9681">
            <v>8206116.71</v>
          </cell>
          <cell r="K9681">
            <v>56953.58</v>
          </cell>
          <cell r="O9681">
            <v>2684745.55</v>
          </cell>
          <cell r="U9681">
            <v>42278</v>
          </cell>
        </row>
        <row r="9682">
          <cell r="C9682">
            <v>1</v>
          </cell>
          <cell r="F9682">
            <v>90974.48</v>
          </cell>
          <cell r="K9682">
            <v>611.09</v>
          </cell>
          <cell r="O9682">
            <v>28756.73</v>
          </cell>
          <cell r="U9682">
            <v>42278</v>
          </cell>
        </row>
        <row r="9683">
          <cell r="C9683">
            <v>16</v>
          </cell>
          <cell r="F9683">
            <v>20.57</v>
          </cell>
          <cell r="K9683">
            <v>0.12</v>
          </cell>
          <cell r="O9683">
            <v>5.62</v>
          </cell>
          <cell r="U9683">
            <v>42278</v>
          </cell>
        </row>
        <row r="9684">
          <cell r="C9684">
            <v>60</v>
          </cell>
          <cell r="F9684">
            <v>125.58</v>
          </cell>
          <cell r="K9684">
            <v>0.9</v>
          </cell>
          <cell r="O9684">
            <v>42.57</v>
          </cell>
          <cell r="U9684">
            <v>42278</v>
          </cell>
        </row>
        <row r="9685">
          <cell r="C9685">
            <v>15</v>
          </cell>
          <cell r="F9685">
            <v>42.05</v>
          </cell>
          <cell r="K9685">
            <v>0.67</v>
          </cell>
          <cell r="O9685">
            <v>31.54</v>
          </cell>
          <cell r="U9685">
            <v>42278</v>
          </cell>
        </row>
        <row r="9686">
          <cell r="C9686">
            <v>15</v>
          </cell>
          <cell r="F9686">
            <v>5.09</v>
          </cell>
          <cell r="K9686">
            <v>0.03</v>
          </cell>
          <cell r="O9686">
            <v>1.19</v>
          </cell>
          <cell r="U9686">
            <v>42278</v>
          </cell>
        </row>
        <row r="9687">
          <cell r="C9687">
            <v>15</v>
          </cell>
          <cell r="F9687">
            <v>272.19</v>
          </cell>
          <cell r="K9687">
            <v>4.3499999999999996</v>
          </cell>
          <cell r="O9687">
            <v>204.08</v>
          </cell>
          <cell r="U9687">
            <v>42278</v>
          </cell>
        </row>
        <row r="9688">
          <cell r="C9688">
            <v>2</v>
          </cell>
          <cell r="F9688">
            <v>2463.35</v>
          </cell>
          <cell r="K9688">
            <v>10.85</v>
          </cell>
          <cell r="O9688">
            <v>509.23</v>
          </cell>
          <cell r="U9688">
            <v>42278</v>
          </cell>
        </row>
        <row r="9689">
          <cell r="C9689">
            <v>15</v>
          </cell>
          <cell r="F9689">
            <v>13548.69</v>
          </cell>
          <cell r="K9689">
            <v>65.33</v>
          </cell>
          <cell r="O9689">
            <v>3072.65</v>
          </cell>
          <cell r="U9689">
            <v>42278</v>
          </cell>
        </row>
        <row r="9690">
          <cell r="C9690">
            <v>15</v>
          </cell>
          <cell r="F9690">
            <v>1754.41</v>
          </cell>
          <cell r="K9690">
            <v>5.34</v>
          </cell>
          <cell r="O9690">
            <v>250.03</v>
          </cell>
          <cell r="U9690">
            <v>42278</v>
          </cell>
        </row>
        <row r="9691">
          <cell r="C9691">
            <v>15</v>
          </cell>
          <cell r="F9691">
            <v>361.7</v>
          </cell>
          <cell r="K9691">
            <v>1.7</v>
          </cell>
          <cell r="O9691">
            <v>80.290000000000006</v>
          </cell>
          <cell r="U9691">
            <v>42278</v>
          </cell>
        </row>
        <row r="9692">
          <cell r="C9692">
            <v>2</v>
          </cell>
          <cell r="F9692">
            <v>19.57</v>
          </cell>
          <cell r="K9692">
            <v>0.1</v>
          </cell>
          <cell r="O9692">
            <v>4.75</v>
          </cell>
          <cell r="U9692">
            <v>42278</v>
          </cell>
        </row>
        <row r="9693">
          <cell r="C9693">
            <v>15</v>
          </cell>
          <cell r="F9693">
            <v>2139.98</v>
          </cell>
          <cell r="K9693">
            <v>8.42</v>
          </cell>
          <cell r="O9693">
            <v>397.01</v>
          </cell>
          <cell r="U9693">
            <v>42278</v>
          </cell>
        </row>
        <row r="9694">
          <cell r="C9694">
            <v>2</v>
          </cell>
          <cell r="F9694">
            <v>46.13</v>
          </cell>
          <cell r="K9694">
            <v>0.23</v>
          </cell>
          <cell r="O9694">
            <v>10.27</v>
          </cell>
          <cell r="U9694">
            <v>42278</v>
          </cell>
        </row>
        <row r="9695">
          <cell r="C9695">
            <v>15</v>
          </cell>
          <cell r="F9695">
            <v>78827.53</v>
          </cell>
          <cell r="K9695">
            <v>446.46</v>
          </cell>
          <cell r="O9695">
            <v>20982.57</v>
          </cell>
          <cell r="U9695">
            <v>42278</v>
          </cell>
        </row>
        <row r="9696">
          <cell r="C9696">
            <v>2</v>
          </cell>
          <cell r="F9696">
            <v>1410.89</v>
          </cell>
          <cell r="K9696">
            <v>2.08</v>
          </cell>
          <cell r="O9696">
            <v>97.67</v>
          </cell>
          <cell r="U9696">
            <v>42278</v>
          </cell>
        </row>
        <row r="9697">
          <cell r="C9697">
            <v>15</v>
          </cell>
          <cell r="F9697">
            <v>7249.82</v>
          </cell>
          <cell r="K9697">
            <v>15.38</v>
          </cell>
          <cell r="O9697">
            <v>722.5</v>
          </cell>
          <cell r="U9697">
            <v>42278</v>
          </cell>
        </row>
        <row r="9698">
          <cell r="C9698">
            <v>15</v>
          </cell>
          <cell r="F9698">
            <v>33.409999999999997</v>
          </cell>
          <cell r="K9698">
            <v>0.09</v>
          </cell>
          <cell r="O9698">
            <v>4.25</v>
          </cell>
          <cell r="U9698">
            <v>42278</v>
          </cell>
        </row>
        <row r="9699">
          <cell r="C9699">
            <v>2</v>
          </cell>
          <cell r="F9699">
            <v>1965.63</v>
          </cell>
          <cell r="K9699">
            <v>3.52</v>
          </cell>
          <cell r="O9699">
            <v>164.57</v>
          </cell>
          <cell r="U9699">
            <v>42278</v>
          </cell>
        </row>
        <row r="9700">
          <cell r="C9700">
            <v>15</v>
          </cell>
          <cell r="F9700">
            <v>8190.04</v>
          </cell>
          <cell r="K9700">
            <v>25.47</v>
          </cell>
          <cell r="O9700">
            <v>1196.19</v>
          </cell>
          <cell r="U9700">
            <v>42278</v>
          </cell>
        </row>
        <row r="9701">
          <cell r="C9701">
            <v>15</v>
          </cell>
          <cell r="F9701">
            <v>3570.38</v>
          </cell>
          <cell r="K9701">
            <v>16.27</v>
          </cell>
          <cell r="O9701">
            <v>765.06</v>
          </cell>
          <cell r="U9701">
            <v>42278</v>
          </cell>
        </row>
        <row r="9702">
          <cell r="C9702">
            <v>15</v>
          </cell>
          <cell r="F9702">
            <v>90.5</v>
          </cell>
          <cell r="K9702">
            <v>1.1599999999999999</v>
          </cell>
          <cell r="O9702">
            <v>54.57</v>
          </cell>
          <cell r="U9702">
            <v>42278</v>
          </cell>
        </row>
        <row r="9703">
          <cell r="C9703">
            <v>0</v>
          </cell>
          <cell r="F9703">
            <v>69.09</v>
          </cell>
          <cell r="K9703">
            <v>0.44</v>
          </cell>
          <cell r="O9703">
            <v>20</v>
          </cell>
          <cell r="U9703">
            <v>42278</v>
          </cell>
        </row>
        <row r="9704">
          <cell r="C9704">
            <v>2</v>
          </cell>
          <cell r="F9704">
            <v>213.25</v>
          </cell>
          <cell r="K9704">
            <v>1.94</v>
          </cell>
          <cell r="O9704">
            <v>90.02</v>
          </cell>
          <cell r="U9704">
            <v>42278</v>
          </cell>
        </row>
        <row r="9705">
          <cell r="C9705">
            <v>16</v>
          </cell>
          <cell r="F9705">
            <v>9.49</v>
          </cell>
          <cell r="K9705">
            <v>0.1</v>
          </cell>
          <cell r="O9705">
            <v>4.72</v>
          </cell>
          <cell r="U9705">
            <v>42278</v>
          </cell>
        </row>
        <row r="9706">
          <cell r="C9706">
            <v>2</v>
          </cell>
          <cell r="F9706">
            <v>24.59</v>
          </cell>
          <cell r="K9706">
            <v>0.1</v>
          </cell>
          <cell r="O9706">
            <v>4.8</v>
          </cell>
          <cell r="U9706">
            <v>42278</v>
          </cell>
        </row>
        <row r="9707">
          <cell r="C9707">
            <v>16</v>
          </cell>
          <cell r="F9707">
            <v>2684.97</v>
          </cell>
          <cell r="K9707">
            <v>15.39</v>
          </cell>
          <cell r="O9707">
            <v>722.99</v>
          </cell>
          <cell r="U9707">
            <v>42278</v>
          </cell>
        </row>
        <row r="9708">
          <cell r="C9708">
            <v>0</v>
          </cell>
          <cell r="F9708">
            <v>30.12</v>
          </cell>
          <cell r="K9708">
            <v>0.18</v>
          </cell>
          <cell r="O9708">
            <v>8.3000000000000007</v>
          </cell>
          <cell r="U9708">
            <v>42278</v>
          </cell>
        </row>
        <row r="9709">
          <cell r="C9709">
            <v>2</v>
          </cell>
          <cell r="F9709">
            <v>23</v>
          </cell>
          <cell r="K9709">
            <v>0.11</v>
          </cell>
          <cell r="O9709">
            <v>5.45</v>
          </cell>
          <cell r="U9709">
            <v>42278</v>
          </cell>
        </row>
        <row r="9710">
          <cell r="C9710">
            <v>15</v>
          </cell>
          <cell r="F9710">
            <v>36.93</v>
          </cell>
          <cell r="K9710">
            <v>0.3</v>
          </cell>
          <cell r="O9710">
            <v>13.8</v>
          </cell>
          <cell r="U9710">
            <v>42278</v>
          </cell>
        </row>
        <row r="9711">
          <cell r="C9711">
            <v>15</v>
          </cell>
          <cell r="F9711">
            <v>53.95</v>
          </cell>
          <cell r="K9711">
            <v>0.31</v>
          </cell>
          <cell r="O9711">
            <v>14.44</v>
          </cell>
          <cell r="U9711">
            <v>42278</v>
          </cell>
        </row>
        <row r="9712">
          <cell r="C9712">
            <v>0</v>
          </cell>
          <cell r="F9712">
            <v>20.43</v>
          </cell>
          <cell r="K9712">
            <v>0.11</v>
          </cell>
          <cell r="O9712">
            <v>5.21</v>
          </cell>
          <cell r="U9712">
            <v>42278</v>
          </cell>
        </row>
        <row r="9713">
          <cell r="C9713">
            <v>2</v>
          </cell>
          <cell r="F9713">
            <v>31.14</v>
          </cell>
          <cell r="K9713">
            <v>0.22</v>
          </cell>
          <cell r="O9713">
            <v>10.54</v>
          </cell>
          <cell r="U9713">
            <v>42278</v>
          </cell>
        </row>
        <row r="9714">
          <cell r="C9714">
            <v>15</v>
          </cell>
          <cell r="F9714">
            <v>10.98</v>
          </cell>
          <cell r="K9714">
            <v>7.0000000000000007E-2</v>
          </cell>
          <cell r="O9714">
            <v>3.11</v>
          </cell>
          <cell r="U9714">
            <v>42278</v>
          </cell>
        </row>
        <row r="9715">
          <cell r="C9715">
            <v>16</v>
          </cell>
          <cell r="F9715">
            <v>11.8</v>
          </cell>
          <cell r="K9715">
            <v>0.08</v>
          </cell>
          <cell r="O9715">
            <v>3.72</v>
          </cell>
          <cell r="U9715">
            <v>42278</v>
          </cell>
        </row>
        <row r="9716">
          <cell r="C9716">
            <v>2</v>
          </cell>
          <cell r="F9716">
            <v>9.89</v>
          </cell>
          <cell r="K9716">
            <v>0.1</v>
          </cell>
          <cell r="O9716">
            <v>4.72</v>
          </cell>
          <cell r="U9716">
            <v>42278</v>
          </cell>
        </row>
        <row r="9717">
          <cell r="C9717">
            <v>15</v>
          </cell>
          <cell r="F9717">
            <v>58.6</v>
          </cell>
          <cell r="K9717">
            <v>0.34</v>
          </cell>
          <cell r="O9717">
            <v>16.72</v>
          </cell>
          <cell r="U9717">
            <v>42278</v>
          </cell>
        </row>
        <row r="9718">
          <cell r="C9718">
            <v>15</v>
          </cell>
          <cell r="F9718">
            <v>2194.1799999999998</v>
          </cell>
          <cell r="K9718">
            <v>37.31</v>
          </cell>
          <cell r="O9718">
            <v>1608.53</v>
          </cell>
          <cell r="U9718">
            <v>42278</v>
          </cell>
        </row>
        <row r="9719">
          <cell r="C9719">
            <v>2</v>
          </cell>
          <cell r="F9719">
            <v>1.1000000000000001</v>
          </cell>
          <cell r="K9719">
            <v>0.02</v>
          </cell>
          <cell r="O9719">
            <v>0.52</v>
          </cell>
          <cell r="U9719">
            <v>42278</v>
          </cell>
        </row>
        <row r="9720">
          <cell r="C9720">
            <v>15</v>
          </cell>
          <cell r="F9720">
            <v>3825.69</v>
          </cell>
          <cell r="K9720">
            <v>38.11</v>
          </cell>
          <cell r="O9720">
            <v>1838.31</v>
          </cell>
          <cell r="U9720">
            <v>42278</v>
          </cell>
        </row>
        <row r="9721">
          <cell r="C9721">
            <v>64</v>
          </cell>
          <cell r="F9721">
            <v>-1920</v>
          </cell>
          <cell r="K9721">
            <v>0</v>
          </cell>
          <cell r="O9721">
            <v>-0.02</v>
          </cell>
          <cell r="U9721">
            <v>42278</v>
          </cell>
        </row>
        <row r="9722">
          <cell r="C9722">
            <v>94</v>
          </cell>
          <cell r="F9722">
            <v>-25549.32</v>
          </cell>
          <cell r="K9722">
            <v>0</v>
          </cell>
          <cell r="O9722">
            <v>0</v>
          </cell>
          <cell r="U9722">
            <v>42278</v>
          </cell>
        </row>
        <row r="9723">
          <cell r="C9723">
            <v>62</v>
          </cell>
          <cell r="F9723">
            <v>39064.449999999997</v>
          </cell>
          <cell r="K9723">
            <v>487.54</v>
          </cell>
          <cell r="O9723">
            <v>22594.13</v>
          </cell>
          <cell r="U9723">
            <v>42278</v>
          </cell>
        </row>
        <row r="9724">
          <cell r="C9724">
            <v>64</v>
          </cell>
          <cell r="F9724">
            <v>352572.66</v>
          </cell>
          <cell r="K9724">
            <v>4492.8599999999997</v>
          </cell>
          <cell r="O9724">
            <v>208215.36</v>
          </cell>
          <cell r="U9724">
            <v>42278</v>
          </cell>
        </row>
        <row r="9725">
          <cell r="C9725">
            <v>66</v>
          </cell>
          <cell r="F9725">
            <v>38223.67</v>
          </cell>
          <cell r="K9725">
            <v>472.5</v>
          </cell>
          <cell r="O9725">
            <v>21897.040000000001</v>
          </cell>
          <cell r="U9725">
            <v>42278</v>
          </cell>
        </row>
        <row r="9726">
          <cell r="C9726">
            <v>64</v>
          </cell>
          <cell r="F9726">
            <v>44331.79</v>
          </cell>
          <cell r="K9726">
            <v>518.23</v>
          </cell>
          <cell r="O9726">
            <v>24377.07</v>
          </cell>
          <cell r="U9726">
            <v>42278</v>
          </cell>
        </row>
        <row r="9727">
          <cell r="C9727">
            <v>62</v>
          </cell>
          <cell r="F9727">
            <v>36216.28</v>
          </cell>
          <cell r="K9727">
            <v>134.07</v>
          </cell>
          <cell r="O9727">
            <v>6213.13</v>
          </cell>
          <cell r="U9727">
            <v>42278</v>
          </cell>
        </row>
        <row r="9728">
          <cell r="C9728">
            <v>64</v>
          </cell>
          <cell r="F9728">
            <v>233551.08</v>
          </cell>
          <cell r="K9728">
            <v>1942.81</v>
          </cell>
          <cell r="O9728">
            <v>90036.43</v>
          </cell>
          <cell r="U9728">
            <v>42278</v>
          </cell>
        </row>
        <row r="9729">
          <cell r="C9729">
            <v>66</v>
          </cell>
          <cell r="F9729">
            <v>15970.78</v>
          </cell>
          <cell r="K9729">
            <v>128.74</v>
          </cell>
          <cell r="O9729">
            <v>5966.05</v>
          </cell>
          <cell r="U9729">
            <v>42278</v>
          </cell>
        </row>
        <row r="9730">
          <cell r="C9730">
            <v>64</v>
          </cell>
          <cell r="F9730">
            <v>34807.040000000001</v>
          </cell>
          <cell r="K9730">
            <v>443.81</v>
          </cell>
          <cell r="O9730">
            <v>20876.189999999999</v>
          </cell>
          <cell r="U9730">
            <v>42278</v>
          </cell>
        </row>
        <row r="9731">
          <cell r="C9731">
            <v>66</v>
          </cell>
          <cell r="F9731">
            <v>65865.22</v>
          </cell>
          <cell r="K9731">
            <v>836.25</v>
          </cell>
          <cell r="O9731">
            <v>39336.19</v>
          </cell>
          <cell r="U9731">
            <v>42278</v>
          </cell>
        </row>
        <row r="9732">
          <cell r="C9732">
            <v>64</v>
          </cell>
          <cell r="F9732">
            <v>46064.47</v>
          </cell>
          <cell r="K9732">
            <v>435.56</v>
          </cell>
          <cell r="O9732">
            <v>20487.97</v>
          </cell>
          <cell r="U9732">
            <v>42278</v>
          </cell>
        </row>
        <row r="9733">
          <cell r="C9733">
            <v>64</v>
          </cell>
          <cell r="F9733">
            <v>45962.84</v>
          </cell>
          <cell r="K9733">
            <v>227.92</v>
          </cell>
          <cell r="O9733">
            <v>10721.11</v>
          </cell>
          <cell r="U9733">
            <v>42278</v>
          </cell>
        </row>
        <row r="9734">
          <cell r="C9734">
            <v>66</v>
          </cell>
          <cell r="F9734">
            <v>34852.54</v>
          </cell>
          <cell r="K9734">
            <v>281.75</v>
          </cell>
          <cell r="O9734">
            <v>13253.51</v>
          </cell>
          <cell r="U9734">
            <v>42278</v>
          </cell>
        </row>
        <row r="9735">
          <cell r="C9735">
            <v>64</v>
          </cell>
          <cell r="F9735">
            <v>19664.62</v>
          </cell>
          <cell r="K9735">
            <v>0</v>
          </cell>
          <cell r="O9735">
            <v>18516.169999999998</v>
          </cell>
          <cell r="U9735">
            <v>42278</v>
          </cell>
        </row>
        <row r="9736">
          <cell r="C9736">
            <v>94</v>
          </cell>
          <cell r="F9736">
            <v>-3347.42</v>
          </cell>
          <cell r="K9736">
            <v>0</v>
          </cell>
          <cell r="O9736">
            <v>0</v>
          </cell>
          <cell r="U9736">
            <v>42278</v>
          </cell>
        </row>
        <row r="9737">
          <cell r="C9737">
            <v>64</v>
          </cell>
          <cell r="F9737">
            <v>20540.990000000002</v>
          </cell>
          <cell r="K9737">
            <v>0</v>
          </cell>
          <cell r="O9737">
            <v>18758.599999999999</v>
          </cell>
          <cell r="U9737">
            <v>42278</v>
          </cell>
        </row>
        <row r="9738">
          <cell r="C9738">
            <v>0</v>
          </cell>
          <cell r="F9738">
            <v>9.9600000000000009</v>
          </cell>
          <cell r="K9738">
            <v>0.16</v>
          </cell>
          <cell r="O9738">
            <v>7.44</v>
          </cell>
          <cell r="U9738">
            <v>42278</v>
          </cell>
        </row>
        <row r="9739">
          <cell r="C9739">
            <v>15</v>
          </cell>
          <cell r="F9739">
            <v>57.34</v>
          </cell>
          <cell r="K9739">
            <v>0.91</v>
          </cell>
          <cell r="O9739">
            <v>43.01</v>
          </cell>
          <cell r="U9739">
            <v>42278</v>
          </cell>
        </row>
        <row r="9740">
          <cell r="C9740">
            <v>2</v>
          </cell>
          <cell r="F9740">
            <v>2.68</v>
          </cell>
          <cell r="K9740">
            <v>0.03</v>
          </cell>
          <cell r="O9740">
            <v>1.9</v>
          </cell>
          <cell r="U9740">
            <v>42278</v>
          </cell>
        </row>
        <row r="9741">
          <cell r="C9741">
            <v>0</v>
          </cell>
          <cell r="F9741">
            <v>91.29</v>
          </cell>
          <cell r="K9741">
            <v>1.46</v>
          </cell>
          <cell r="O9741">
            <v>68.430000000000007</v>
          </cell>
          <cell r="U9741">
            <v>42278</v>
          </cell>
        </row>
        <row r="9742">
          <cell r="C9742">
            <v>2</v>
          </cell>
          <cell r="F9742">
            <v>397.91</v>
          </cell>
          <cell r="K9742">
            <v>6.45</v>
          </cell>
          <cell r="O9742">
            <v>298.3</v>
          </cell>
          <cell r="U9742">
            <v>42278</v>
          </cell>
        </row>
        <row r="9743">
          <cell r="C9743">
            <v>4</v>
          </cell>
          <cell r="F9743">
            <v>79.38</v>
          </cell>
          <cell r="K9743">
            <v>1.27</v>
          </cell>
          <cell r="O9743">
            <v>59.54</v>
          </cell>
          <cell r="U9743">
            <v>42278</v>
          </cell>
        </row>
        <row r="9744">
          <cell r="C9744">
            <v>15</v>
          </cell>
          <cell r="F9744">
            <v>87.14</v>
          </cell>
          <cell r="K9744">
            <v>1.41</v>
          </cell>
          <cell r="O9744">
            <v>65.31</v>
          </cell>
          <cell r="U9744">
            <v>42278</v>
          </cell>
        </row>
        <row r="9745">
          <cell r="C9745">
            <v>16</v>
          </cell>
          <cell r="F9745">
            <v>30.97</v>
          </cell>
          <cell r="K9745">
            <v>0.51</v>
          </cell>
          <cell r="O9745">
            <v>23.2</v>
          </cell>
          <cell r="U9745">
            <v>42278</v>
          </cell>
        </row>
        <row r="9746">
          <cell r="C9746">
            <v>2</v>
          </cell>
          <cell r="F9746">
            <v>132.86000000000001</v>
          </cell>
          <cell r="K9746">
            <v>2.16</v>
          </cell>
          <cell r="O9746">
            <v>99.62</v>
          </cell>
          <cell r="U9746">
            <v>42278</v>
          </cell>
        </row>
        <row r="9747">
          <cell r="C9747">
            <v>15</v>
          </cell>
          <cell r="F9747">
            <v>1659.36</v>
          </cell>
          <cell r="K9747">
            <v>26.48</v>
          </cell>
          <cell r="O9747">
            <v>1244.1300000000001</v>
          </cell>
          <cell r="U9747">
            <v>42278</v>
          </cell>
        </row>
        <row r="9748">
          <cell r="C9748">
            <v>62</v>
          </cell>
          <cell r="F9748">
            <v>9720</v>
          </cell>
          <cell r="K9748">
            <v>0</v>
          </cell>
          <cell r="O9748">
            <v>0</v>
          </cell>
          <cell r="U9748">
            <v>42278</v>
          </cell>
        </row>
        <row r="9749">
          <cell r="C9749">
            <v>66</v>
          </cell>
          <cell r="F9749">
            <v>160</v>
          </cell>
          <cell r="K9749">
            <v>0</v>
          </cell>
          <cell r="O9749">
            <v>0</v>
          </cell>
          <cell r="U9749">
            <v>42278</v>
          </cell>
        </row>
        <row r="9750">
          <cell r="C9750">
            <v>16</v>
          </cell>
          <cell r="F9750">
            <v>499.7</v>
          </cell>
          <cell r="K9750">
            <v>0</v>
          </cell>
          <cell r="O9750">
            <v>234.1</v>
          </cell>
          <cell r="U9750">
            <v>42278</v>
          </cell>
        </row>
        <row r="9751">
          <cell r="C9751">
            <v>68</v>
          </cell>
          <cell r="F9751">
            <v>9936.4599999999991</v>
          </cell>
          <cell r="K9751">
            <v>-669.44</v>
          </cell>
          <cell r="O9751">
            <v>4354.83</v>
          </cell>
          <cell r="U9751">
            <v>42309</v>
          </cell>
        </row>
        <row r="9752">
          <cell r="C9752">
            <v>62</v>
          </cell>
          <cell r="F9752">
            <v>35725.21</v>
          </cell>
          <cell r="K9752">
            <v>-2591.33</v>
          </cell>
          <cell r="O9752">
            <v>16856.97</v>
          </cell>
          <cell r="U9752">
            <v>42309</v>
          </cell>
        </row>
        <row r="9753">
          <cell r="C9753">
            <v>64</v>
          </cell>
          <cell r="F9753">
            <v>17133</v>
          </cell>
          <cell r="K9753">
            <v>-1073.6300000000001</v>
          </cell>
          <cell r="O9753">
            <v>6984.09</v>
          </cell>
          <cell r="U9753">
            <v>42309</v>
          </cell>
        </row>
        <row r="9754">
          <cell r="C9754">
            <v>66</v>
          </cell>
          <cell r="F9754">
            <v>27614.48</v>
          </cell>
          <cell r="K9754">
            <v>-1892.64</v>
          </cell>
          <cell r="O9754">
            <v>12311.87</v>
          </cell>
          <cell r="U9754">
            <v>42309</v>
          </cell>
        </row>
        <row r="9755">
          <cell r="C9755">
            <v>62</v>
          </cell>
          <cell r="F9755">
            <v>877.07</v>
          </cell>
          <cell r="K9755">
            <v>-33.17</v>
          </cell>
          <cell r="O9755">
            <v>215.76</v>
          </cell>
          <cell r="U9755">
            <v>42309</v>
          </cell>
        </row>
        <row r="9756">
          <cell r="C9756">
            <v>67</v>
          </cell>
          <cell r="F9756">
            <v>8334.68</v>
          </cell>
          <cell r="K9756">
            <v>-530.47</v>
          </cell>
          <cell r="O9756">
            <v>3450.77</v>
          </cell>
          <cell r="U9756">
            <v>42309</v>
          </cell>
        </row>
        <row r="9757">
          <cell r="C9757">
            <v>62</v>
          </cell>
          <cell r="F9757">
            <v>1733.15</v>
          </cell>
          <cell r="K9757">
            <v>-86.74</v>
          </cell>
          <cell r="O9757">
            <v>564.26</v>
          </cell>
          <cell r="U9757">
            <v>42309</v>
          </cell>
        </row>
        <row r="9758">
          <cell r="C9758">
            <v>64</v>
          </cell>
          <cell r="F9758">
            <v>3130.46</v>
          </cell>
          <cell r="K9758">
            <v>-207.7</v>
          </cell>
          <cell r="O9758">
            <v>1351.15</v>
          </cell>
          <cell r="U9758">
            <v>42309</v>
          </cell>
        </row>
        <row r="9759">
          <cell r="C9759">
            <v>2</v>
          </cell>
          <cell r="F9759">
            <v>-929.03</v>
          </cell>
          <cell r="K9759">
            <v>3.67</v>
          </cell>
          <cell r="O9759">
            <v>-349.25</v>
          </cell>
          <cell r="U9759">
            <v>42309</v>
          </cell>
        </row>
        <row r="9760">
          <cell r="C9760">
            <v>4</v>
          </cell>
          <cell r="F9760">
            <v>-1505.07</v>
          </cell>
          <cell r="K9760">
            <v>2.9</v>
          </cell>
          <cell r="O9760">
            <v>-204.11</v>
          </cell>
          <cell r="U9760">
            <v>42309</v>
          </cell>
        </row>
        <row r="9761">
          <cell r="C9761">
            <v>64</v>
          </cell>
          <cell r="F9761">
            <v>0.5</v>
          </cell>
          <cell r="K9761">
            <v>0</v>
          </cell>
          <cell r="O9761">
            <v>0</v>
          </cell>
          <cell r="U9761">
            <v>42309</v>
          </cell>
        </row>
        <row r="9762">
          <cell r="C9762">
            <v>4</v>
          </cell>
          <cell r="F9762">
            <v>781.09</v>
          </cell>
          <cell r="K9762">
            <v>-1.38</v>
          </cell>
          <cell r="O9762">
            <v>82.4</v>
          </cell>
          <cell r="U9762">
            <v>42309</v>
          </cell>
        </row>
        <row r="9763">
          <cell r="C9763">
            <v>1</v>
          </cell>
          <cell r="F9763">
            <v>17904.68</v>
          </cell>
          <cell r="K9763">
            <v>-1013.61</v>
          </cell>
          <cell r="O9763">
            <v>6375.52</v>
          </cell>
          <cell r="U9763">
            <v>42309</v>
          </cell>
        </row>
        <row r="9764">
          <cell r="C9764">
            <v>2</v>
          </cell>
          <cell r="F9764">
            <v>4011631.82</v>
          </cell>
          <cell r="K9764">
            <v>-220418.12</v>
          </cell>
          <cell r="O9764">
            <v>1434273.77</v>
          </cell>
          <cell r="U9764">
            <v>42309</v>
          </cell>
        </row>
        <row r="9765">
          <cell r="C9765">
            <v>4</v>
          </cell>
          <cell r="F9765">
            <v>235985.88</v>
          </cell>
          <cell r="K9765">
            <v>-13144.13</v>
          </cell>
          <cell r="O9765">
            <v>85397.91</v>
          </cell>
          <cell r="U9765">
            <v>42309</v>
          </cell>
        </row>
        <row r="9766">
          <cell r="C9766">
            <v>15</v>
          </cell>
          <cell r="F9766">
            <v>9420.4699999999993</v>
          </cell>
          <cell r="K9766">
            <v>-544.80999999999995</v>
          </cell>
          <cell r="O9766">
            <v>3544.17</v>
          </cell>
          <cell r="U9766">
            <v>42309</v>
          </cell>
        </row>
        <row r="9767">
          <cell r="C9767">
            <v>16</v>
          </cell>
          <cell r="F9767">
            <v>335086.86</v>
          </cell>
          <cell r="K9767">
            <v>-17656.68</v>
          </cell>
          <cell r="O9767">
            <v>115055.15</v>
          </cell>
          <cell r="U9767">
            <v>42309</v>
          </cell>
        </row>
        <row r="9768">
          <cell r="C9768">
            <v>17</v>
          </cell>
          <cell r="F9768">
            <v>66.239999999999995</v>
          </cell>
          <cell r="K9768">
            <v>-1.61</v>
          </cell>
          <cell r="O9768">
            <v>10.51</v>
          </cell>
          <cell r="U9768">
            <v>42309</v>
          </cell>
        </row>
        <row r="9769">
          <cell r="C9769">
            <v>18</v>
          </cell>
          <cell r="F9769">
            <v>30436.07</v>
          </cell>
          <cell r="K9769">
            <v>-1778.89</v>
          </cell>
          <cell r="O9769">
            <v>11576.35</v>
          </cell>
          <cell r="U9769">
            <v>42309</v>
          </cell>
        </row>
        <row r="9770">
          <cell r="C9770">
            <v>62</v>
          </cell>
          <cell r="F9770">
            <v>918850.93</v>
          </cell>
          <cell r="K9770">
            <v>-59726.22</v>
          </cell>
          <cell r="O9770">
            <v>388432.91</v>
          </cell>
          <cell r="U9770">
            <v>42309</v>
          </cell>
        </row>
        <row r="9771">
          <cell r="C9771">
            <v>64</v>
          </cell>
          <cell r="F9771">
            <v>169953.14</v>
          </cell>
          <cell r="K9771">
            <v>-10485.49</v>
          </cell>
          <cell r="O9771">
            <v>67451.37</v>
          </cell>
          <cell r="U9771">
            <v>42309</v>
          </cell>
        </row>
        <row r="9772">
          <cell r="C9772">
            <v>66</v>
          </cell>
          <cell r="F9772">
            <v>324074.56</v>
          </cell>
          <cell r="K9772">
            <v>-17677.64</v>
          </cell>
          <cell r="O9772">
            <v>114995.47</v>
          </cell>
          <cell r="U9772">
            <v>42309</v>
          </cell>
        </row>
        <row r="9773">
          <cell r="C9773">
            <v>68</v>
          </cell>
          <cell r="F9773">
            <v>9185.5499999999993</v>
          </cell>
          <cell r="K9773">
            <v>-722.44</v>
          </cell>
          <cell r="O9773">
            <v>4699.6000000000004</v>
          </cell>
          <cell r="U9773">
            <v>42309</v>
          </cell>
        </row>
        <row r="9774">
          <cell r="C9774">
            <v>1</v>
          </cell>
          <cell r="F9774">
            <v>81.66</v>
          </cell>
          <cell r="K9774">
            <v>-1.26</v>
          </cell>
          <cell r="O9774">
            <v>8.27</v>
          </cell>
          <cell r="U9774">
            <v>42309</v>
          </cell>
        </row>
        <row r="9775">
          <cell r="C9775">
            <v>2</v>
          </cell>
          <cell r="F9775">
            <v>14000.25</v>
          </cell>
          <cell r="K9775">
            <v>-253.63</v>
          </cell>
          <cell r="O9775">
            <v>1649.9</v>
          </cell>
          <cell r="U9775">
            <v>42309</v>
          </cell>
        </row>
        <row r="9776">
          <cell r="C9776">
            <v>4</v>
          </cell>
          <cell r="F9776">
            <v>915.9</v>
          </cell>
          <cell r="K9776">
            <v>-7.15</v>
          </cell>
          <cell r="O9776">
            <v>99.96</v>
          </cell>
          <cell r="U9776">
            <v>42309</v>
          </cell>
        </row>
        <row r="9777">
          <cell r="C9777">
            <v>16</v>
          </cell>
          <cell r="F9777">
            <v>7779.77</v>
          </cell>
          <cell r="K9777">
            <v>-141.03</v>
          </cell>
          <cell r="O9777">
            <v>917.44</v>
          </cell>
          <cell r="U9777">
            <v>42309</v>
          </cell>
        </row>
        <row r="9778">
          <cell r="C9778">
            <v>18</v>
          </cell>
          <cell r="F9778">
            <v>196.89</v>
          </cell>
          <cell r="K9778">
            <v>-3.63</v>
          </cell>
          <cell r="O9778">
            <v>23.58</v>
          </cell>
          <cell r="U9778">
            <v>42309</v>
          </cell>
        </row>
        <row r="9779">
          <cell r="C9779">
            <v>62</v>
          </cell>
          <cell r="F9779">
            <v>1207.98</v>
          </cell>
          <cell r="K9779">
            <v>-22.26</v>
          </cell>
          <cell r="O9779">
            <v>144.82</v>
          </cell>
          <cell r="U9779">
            <v>42309</v>
          </cell>
        </row>
        <row r="9780">
          <cell r="C9780">
            <v>64</v>
          </cell>
          <cell r="F9780">
            <v>5895.6</v>
          </cell>
          <cell r="K9780">
            <v>-10.15</v>
          </cell>
          <cell r="O9780">
            <v>716.14</v>
          </cell>
          <cell r="U9780">
            <v>42309</v>
          </cell>
        </row>
        <row r="9781">
          <cell r="C9781">
            <v>4</v>
          </cell>
          <cell r="F9781">
            <v>5844.42</v>
          </cell>
          <cell r="K9781">
            <v>-341.25</v>
          </cell>
          <cell r="O9781">
            <v>2219.85</v>
          </cell>
          <cell r="U9781">
            <v>42309</v>
          </cell>
        </row>
        <row r="9782">
          <cell r="C9782">
            <v>62</v>
          </cell>
          <cell r="F9782">
            <v>3756.92</v>
          </cell>
          <cell r="K9782">
            <v>-232.78</v>
          </cell>
          <cell r="O9782">
            <v>1514.29</v>
          </cell>
          <cell r="U9782">
            <v>42309</v>
          </cell>
        </row>
        <row r="9783">
          <cell r="C9783">
            <v>66</v>
          </cell>
          <cell r="F9783">
            <v>8468.76</v>
          </cell>
          <cell r="K9783">
            <v>-557.53</v>
          </cell>
          <cell r="O9783">
            <v>3626.78</v>
          </cell>
          <cell r="U9783">
            <v>42309</v>
          </cell>
        </row>
        <row r="9784">
          <cell r="C9784">
            <v>66</v>
          </cell>
          <cell r="F9784">
            <v>8563.9</v>
          </cell>
          <cell r="K9784">
            <v>-602.65</v>
          </cell>
          <cell r="O9784">
            <v>3920.31</v>
          </cell>
          <cell r="U9784">
            <v>42309</v>
          </cell>
        </row>
        <row r="9785">
          <cell r="C9785">
            <v>2</v>
          </cell>
          <cell r="F9785">
            <v>109846.66</v>
          </cell>
          <cell r="K9785">
            <v>-6858.53</v>
          </cell>
          <cell r="O9785">
            <v>44615.55</v>
          </cell>
          <cell r="U9785">
            <v>42309</v>
          </cell>
        </row>
        <row r="9786">
          <cell r="C9786">
            <v>4</v>
          </cell>
          <cell r="F9786">
            <v>4644.3599999999997</v>
          </cell>
          <cell r="K9786">
            <v>-240.75</v>
          </cell>
          <cell r="O9786">
            <v>1566.09</v>
          </cell>
          <cell r="U9786">
            <v>42309</v>
          </cell>
        </row>
        <row r="9787">
          <cell r="C9787">
            <v>16</v>
          </cell>
          <cell r="F9787">
            <v>1665.22</v>
          </cell>
          <cell r="K9787">
            <v>-78.959999999999994</v>
          </cell>
          <cell r="O9787">
            <v>513.62</v>
          </cell>
          <cell r="U9787">
            <v>42309</v>
          </cell>
        </row>
        <row r="9788">
          <cell r="C9788">
            <v>17</v>
          </cell>
          <cell r="F9788">
            <v>2691.7</v>
          </cell>
          <cell r="K9788">
            <v>-158.99</v>
          </cell>
          <cell r="O9788">
            <v>1034.24</v>
          </cell>
          <cell r="U9788">
            <v>42309</v>
          </cell>
        </row>
        <row r="9789">
          <cell r="C9789">
            <v>62</v>
          </cell>
          <cell r="F9789">
            <v>78935.41</v>
          </cell>
          <cell r="K9789">
            <v>-5057.45</v>
          </cell>
          <cell r="O9789">
            <v>32899.35</v>
          </cell>
          <cell r="U9789">
            <v>42309</v>
          </cell>
        </row>
        <row r="9790">
          <cell r="C9790">
            <v>64</v>
          </cell>
          <cell r="F9790">
            <v>18772.8</v>
          </cell>
          <cell r="K9790">
            <v>-1431.41</v>
          </cell>
          <cell r="O9790">
            <v>9311.5300000000007</v>
          </cell>
          <cell r="U9790">
            <v>42309</v>
          </cell>
        </row>
        <row r="9791">
          <cell r="C9791">
            <v>66</v>
          </cell>
          <cell r="F9791">
            <v>5115.47</v>
          </cell>
          <cell r="K9791">
            <v>-253.38</v>
          </cell>
          <cell r="O9791">
            <v>1648.28</v>
          </cell>
          <cell r="U9791">
            <v>42309</v>
          </cell>
        </row>
        <row r="9792">
          <cell r="C9792">
            <v>2</v>
          </cell>
          <cell r="F9792">
            <v>38.700000000000003</v>
          </cell>
          <cell r="K9792">
            <v>-0.36</v>
          </cell>
          <cell r="O9792">
            <v>2.33</v>
          </cell>
          <cell r="U9792">
            <v>42309</v>
          </cell>
        </row>
        <row r="9793">
          <cell r="C9793">
            <v>62</v>
          </cell>
          <cell r="F9793">
            <v>399.24</v>
          </cell>
          <cell r="K9793">
            <v>-7.26</v>
          </cell>
          <cell r="O9793">
            <v>47.23</v>
          </cell>
          <cell r="U9793">
            <v>42309</v>
          </cell>
        </row>
        <row r="9794">
          <cell r="C9794">
            <v>2</v>
          </cell>
          <cell r="F9794">
            <v>57610.74</v>
          </cell>
          <cell r="K9794">
            <v>-2269.64</v>
          </cell>
          <cell r="O9794">
            <v>15288.85</v>
          </cell>
          <cell r="U9794">
            <v>42309</v>
          </cell>
        </row>
        <row r="9795">
          <cell r="C9795">
            <v>62</v>
          </cell>
          <cell r="F9795">
            <v>4188.7700000000004</v>
          </cell>
          <cell r="K9795">
            <v>-179.61</v>
          </cell>
          <cell r="O9795">
            <v>1168.3800000000001</v>
          </cell>
          <cell r="U9795">
            <v>42309</v>
          </cell>
        </row>
        <row r="9796">
          <cell r="C9796">
            <v>2</v>
          </cell>
          <cell r="F9796">
            <v>659.36</v>
          </cell>
          <cell r="K9796">
            <v>-12</v>
          </cell>
          <cell r="O9796">
            <v>78.06</v>
          </cell>
          <cell r="U9796">
            <v>42309</v>
          </cell>
        </row>
        <row r="9797">
          <cell r="C9797">
            <v>2</v>
          </cell>
          <cell r="F9797">
            <v>36162.870000000003</v>
          </cell>
          <cell r="K9797">
            <v>-1658.18</v>
          </cell>
          <cell r="O9797">
            <v>10825.73</v>
          </cell>
          <cell r="U9797">
            <v>42309</v>
          </cell>
        </row>
        <row r="9798">
          <cell r="C9798">
            <v>2</v>
          </cell>
          <cell r="F9798">
            <v>12153.76</v>
          </cell>
          <cell r="K9798">
            <v>-372.63</v>
          </cell>
          <cell r="O9798">
            <v>2423.6799999999998</v>
          </cell>
          <cell r="U9798">
            <v>42309</v>
          </cell>
        </row>
        <row r="9799">
          <cell r="C9799">
            <v>62</v>
          </cell>
          <cell r="F9799">
            <v>1608.37</v>
          </cell>
          <cell r="K9799">
            <v>0</v>
          </cell>
          <cell r="O9799">
            <v>882.95</v>
          </cell>
          <cell r="U9799">
            <v>42309</v>
          </cell>
        </row>
        <row r="9800">
          <cell r="C9800">
            <v>64</v>
          </cell>
          <cell r="F9800">
            <v>115.48</v>
          </cell>
          <cell r="K9800">
            <v>0</v>
          </cell>
          <cell r="O9800">
            <v>-182.48</v>
          </cell>
          <cell r="U9800">
            <v>42309</v>
          </cell>
        </row>
        <row r="9801">
          <cell r="C9801">
            <v>62</v>
          </cell>
          <cell r="F9801">
            <v>-10891.57</v>
          </cell>
          <cell r="K9801">
            <v>-70.569999999999993</v>
          </cell>
          <cell r="O9801">
            <v>-3319.84</v>
          </cell>
          <cell r="U9801">
            <v>42309</v>
          </cell>
        </row>
        <row r="9802">
          <cell r="C9802">
            <v>62</v>
          </cell>
          <cell r="F9802">
            <v>619993.92000000004</v>
          </cell>
          <cell r="K9802">
            <v>-74271.94</v>
          </cell>
          <cell r="O9802">
            <v>486414.56</v>
          </cell>
          <cell r="U9802">
            <v>42309</v>
          </cell>
        </row>
        <row r="9803">
          <cell r="C9803">
            <v>64</v>
          </cell>
          <cell r="F9803">
            <v>638915.25</v>
          </cell>
          <cell r="K9803">
            <v>-77178.02</v>
          </cell>
          <cell r="O9803">
            <v>502053.8</v>
          </cell>
          <cell r="U9803">
            <v>42309</v>
          </cell>
        </row>
        <row r="9804">
          <cell r="C9804">
            <v>66</v>
          </cell>
          <cell r="F9804">
            <v>35925.68</v>
          </cell>
          <cell r="K9804">
            <v>-4339.1400000000003</v>
          </cell>
          <cell r="O9804">
            <v>28226.720000000001</v>
          </cell>
          <cell r="U9804">
            <v>42309</v>
          </cell>
        </row>
        <row r="9805">
          <cell r="C9805">
            <v>64</v>
          </cell>
          <cell r="F9805">
            <v>53699.02</v>
          </cell>
          <cell r="K9805">
            <v>-3574.97</v>
          </cell>
          <cell r="O9805">
            <v>23255.69</v>
          </cell>
          <cell r="U9805">
            <v>42309</v>
          </cell>
        </row>
        <row r="9806">
          <cell r="C9806">
            <v>2</v>
          </cell>
          <cell r="F9806">
            <v>18394.28</v>
          </cell>
          <cell r="K9806">
            <v>-1210.67</v>
          </cell>
          <cell r="O9806">
            <v>0</v>
          </cell>
          <cell r="U9806">
            <v>42309</v>
          </cell>
        </row>
        <row r="9807">
          <cell r="C9807">
            <v>62</v>
          </cell>
          <cell r="F9807">
            <v>830323.96</v>
          </cell>
          <cell r="K9807">
            <v>-29752.17</v>
          </cell>
          <cell r="O9807">
            <v>194055.24</v>
          </cell>
          <cell r="U9807">
            <v>42309</v>
          </cell>
        </row>
        <row r="9808">
          <cell r="C9808">
            <v>64</v>
          </cell>
          <cell r="F9808">
            <v>915784.41</v>
          </cell>
          <cell r="K9808">
            <v>-32651.85</v>
          </cell>
          <cell r="O9808">
            <v>212355.75</v>
          </cell>
          <cell r="U9808">
            <v>42309</v>
          </cell>
        </row>
        <row r="9809">
          <cell r="C9809">
            <v>66</v>
          </cell>
          <cell r="F9809">
            <v>91728.84</v>
          </cell>
          <cell r="K9809">
            <v>-2524.17</v>
          </cell>
          <cell r="O9809">
            <v>16420.13</v>
          </cell>
          <cell r="U9809">
            <v>42309</v>
          </cell>
        </row>
        <row r="9810">
          <cell r="C9810">
            <v>62</v>
          </cell>
          <cell r="F9810">
            <v>5928.13</v>
          </cell>
          <cell r="K9810">
            <v>-717.16</v>
          </cell>
          <cell r="O9810">
            <v>4736.29</v>
          </cell>
          <cell r="U9810">
            <v>42309</v>
          </cell>
        </row>
        <row r="9811">
          <cell r="C9811">
            <v>64</v>
          </cell>
          <cell r="F9811">
            <v>53931.1</v>
          </cell>
          <cell r="K9811">
            <v>-6343.41</v>
          </cell>
          <cell r="O9811">
            <v>41893.160000000003</v>
          </cell>
          <cell r="U9811">
            <v>42309</v>
          </cell>
        </row>
        <row r="9812">
          <cell r="C9812">
            <v>66</v>
          </cell>
          <cell r="F9812">
            <v>4274.24</v>
          </cell>
          <cell r="K9812">
            <v>-517.08000000000004</v>
          </cell>
          <cell r="O9812">
            <v>3414.9</v>
          </cell>
          <cell r="U9812">
            <v>42309</v>
          </cell>
        </row>
        <row r="9813">
          <cell r="C9813">
            <v>62</v>
          </cell>
          <cell r="F9813">
            <v>8916.75</v>
          </cell>
          <cell r="K9813">
            <v>-298.82</v>
          </cell>
          <cell r="O9813">
            <v>1973.49</v>
          </cell>
          <cell r="U9813">
            <v>42309</v>
          </cell>
        </row>
        <row r="9814">
          <cell r="C9814">
            <v>64</v>
          </cell>
          <cell r="F9814">
            <v>46019.78</v>
          </cell>
          <cell r="K9814">
            <v>-1817.58</v>
          </cell>
          <cell r="O9814">
            <v>12003.65</v>
          </cell>
          <cell r="U9814">
            <v>42309</v>
          </cell>
        </row>
        <row r="9815">
          <cell r="C9815">
            <v>66</v>
          </cell>
          <cell r="F9815">
            <v>8950.9699999999993</v>
          </cell>
          <cell r="K9815">
            <v>-261.94</v>
          </cell>
          <cell r="O9815">
            <v>1729.87</v>
          </cell>
          <cell r="U9815">
            <v>42309</v>
          </cell>
        </row>
        <row r="9816">
          <cell r="C9816">
            <v>66</v>
          </cell>
          <cell r="F9816">
            <v>7300.39</v>
          </cell>
          <cell r="K9816">
            <v>-883.17</v>
          </cell>
          <cell r="O9816">
            <v>5832.66</v>
          </cell>
          <cell r="U9816">
            <v>42309</v>
          </cell>
        </row>
        <row r="9817">
          <cell r="C9817">
            <v>66</v>
          </cell>
          <cell r="F9817">
            <v>8267.4</v>
          </cell>
          <cell r="K9817">
            <v>-323.24</v>
          </cell>
          <cell r="O9817">
            <v>2134.77</v>
          </cell>
          <cell r="U9817">
            <v>42309</v>
          </cell>
        </row>
        <row r="9818">
          <cell r="C9818">
            <v>64</v>
          </cell>
          <cell r="F9818">
            <v>21894.81</v>
          </cell>
          <cell r="K9818">
            <v>-2638.01</v>
          </cell>
          <cell r="O9818">
            <v>17160.63</v>
          </cell>
          <cell r="U9818">
            <v>42309</v>
          </cell>
        </row>
        <row r="9819">
          <cell r="C9819">
            <v>64</v>
          </cell>
          <cell r="F9819">
            <v>36147.269999999997</v>
          </cell>
          <cell r="K9819">
            <v>-1196.47</v>
          </cell>
          <cell r="O9819">
            <v>7783.18</v>
          </cell>
          <cell r="U9819">
            <v>42309</v>
          </cell>
        </row>
        <row r="9820">
          <cell r="C9820">
            <v>62</v>
          </cell>
          <cell r="F9820">
            <v>425607.14</v>
          </cell>
          <cell r="K9820">
            <v>-51410.58</v>
          </cell>
          <cell r="O9820">
            <v>339525.85</v>
          </cell>
          <cell r="U9820">
            <v>42309</v>
          </cell>
        </row>
        <row r="9821">
          <cell r="C9821">
            <v>64</v>
          </cell>
          <cell r="F9821">
            <v>416424.15</v>
          </cell>
          <cell r="K9821">
            <v>-50349.97</v>
          </cell>
          <cell r="O9821">
            <v>332521.34000000003</v>
          </cell>
          <cell r="U9821">
            <v>42309</v>
          </cell>
        </row>
        <row r="9822">
          <cell r="C9822">
            <v>66</v>
          </cell>
          <cell r="F9822">
            <v>164137.85999999999</v>
          </cell>
          <cell r="K9822">
            <v>-19256.11</v>
          </cell>
          <cell r="O9822">
            <v>127171.32</v>
          </cell>
          <cell r="U9822">
            <v>42309</v>
          </cell>
        </row>
        <row r="9823">
          <cell r="C9823">
            <v>67</v>
          </cell>
          <cell r="F9823">
            <v>6983.55</v>
          </cell>
          <cell r="K9823">
            <v>-761.06</v>
          </cell>
          <cell r="O9823">
            <v>5026.21</v>
          </cell>
          <cell r="U9823">
            <v>42309</v>
          </cell>
        </row>
        <row r="9824">
          <cell r="C9824">
            <v>68</v>
          </cell>
          <cell r="F9824">
            <v>16768.39</v>
          </cell>
          <cell r="K9824">
            <v>-2028.58</v>
          </cell>
          <cell r="O9824">
            <v>13397.14</v>
          </cell>
          <cell r="U9824">
            <v>42309</v>
          </cell>
        </row>
        <row r="9825">
          <cell r="C9825">
            <v>62</v>
          </cell>
          <cell r="F9825">
            <v>489713.95</v>
          </cell>
          <cell r="K9825">
            <v>-19418.310000000001</v>
          </cell>
          <cell r="O9825">
            <v>128242.51</v>
          </cell>
          <cell r="U9825">
            <v>42309</v>
          </cell>
        </row>
        <row r="9826">
          <cell r="C9826">
            <v>64</v>
          </cell>
          <cell r="F9826">
            <v>487193.04</v>
          </cell>
          <cell r="K9826">
            <v>-19861.46</v>
          </cell>
          <cell r="O9826">
            <v>131169.04</v>
          </cell>
          <cell r="U9826">
            <v>42309</v>
          </cell>
        </row>
        <row r="9827">
          <cell r="C9827">
            <v>66</v>
          </cell>
          <cell r="F9827">
            <v>182303.12</v>
          </cell>
          <cell r="K9827">
            <v>-6594.19</v>
          </cell>
          <cell r="O9827">
            <v>43549.32</v>
          </cell>
          <cell r="U9827">
            <v>42309</v>
          </cell>
        </row>
        <row r="9828">
          <cell r="C9828">
            <v>67</v>
          </cell>
          <cell r="F9828">
            <v>-222.48</v>
          </cell>
          <cell r="K9828">
            <v>-3.38</v>
          </cell>
          <cell r="O9828">
            <v>22.33</v>
          </cell>
          <cell r="U9828">
            <v>42309</v>
          </cell>
        </row>
        <row r="9829">
          <cell r="C9829">
            <v>68</v>
          </cell>
          <cell r="F9829">
            <v>21557</v>
          </cell>
          <cell r="K9829">
            <v>-884.36</v>
          </cell>
          <cell r="O9829">
            <v>5840.49</v>
          </cell>
          <cell r="U9829">
            <v>42309</v>
          </cell>
        </row>
        <row r="9830">
          <cell r="C9830">
            <v>64</v>
          </cell>
          <cell r="F9830">
            <v>24693.7</v>
          </cell>
          <cell r="K9830">
            <v>0</v>
          </cell>
          <cell r="O9830">
            <v>17283.060000000001</v>
          </cell>
          <cell r="U9830">
            <v>42309</v>
          </cell>
        </row>
        <row r="9831">
          <cell r="C9831">
            <v>2</v>
          </cell>
          <cell r="F9831">
            <v>18971.09</v>
          </cell>
          <cell r="K9831">
            <v>-1364.88</v>
          </cell>
          <cell r="O9831">
            <v>8878.86</v>
          </cell>
          <cell r="U9831">
            <v>42309</v>
          </cell>
        </row>
        <row r="9832">
          <cell r="C9832">
            <v>4</v>
          </cell>
          <cell r="F9832">
            <v>276.52</v>
          </cell>
          <cell r="K9832">
            <v>-19.690000000000001</v>
          </cell>
          <cell r="O9832">
            <v>128.11000000000001</v>
          </cell>
          <cell r="U9832">
            <v>42309</v>
          </cell>
        </row>
        <row r="9833">
          <cell r="C9833">
            <v>16</v>
          </cell>
          <cell r="F9833">
            <v>20615.79</v>
          </cell>
          <cell r="K9833">
            <v>-1535.63</v>
          </cell>
          <cell r="O9833">
            <v>9989.5400000000009</v>
          </cell>
          <cell r="U9833">
            <v>42309</v>
          </cell>
        </row>
        <row r="9834">
          <cell r="C9834">
            <v>66</v>
          </cell>
          <cell r="F9834">
            <v>47666.77</v>
          </cell>
          <cell r="K9834">
            <v>-3599.28</v>
          </cell>
          <cell r="O9834">
            <v>23249.31</v>
          </cell>
          <cell r="U9834">
            <v>42309</v>
          </cell>
        </row>
        <row r="9835">
          <cell r="C9835">
            <v>4</v>
          </cell>
          <cell r="F9835">
            <v>8.18</v>
          </cell>
          <cell r="K9835">
            <v>-0.4</v>
          </cell>
          <cell r="O9835">
            <v>2.62</v>
          </cell>
          <cell r="U9835">
            <v>42309</v>
          </cell>
        </row>
        <row r="9836">
          <cell r="C9836">
            <v>16</v>
          </cell>
          <cell r="F9836">
            <v>94.32</v>
          </cell>
          <cell r="K9836">
            <v>-4.16</v>
          </cell>
          <cell r="O9836">
            <v>27.02</v>
          </cell>
          <cell r="U9836">
            <v>42309</v>
          </cell>
        </row>
        <row r="9837">
          <cell r="C9837">
            <v>1</v>
          </cell>
          <cell r="F9837">
            <v>68.64</v>
          </cell>
          <cell r="K9837">
            <v>-3.91</v>
          </cell>
          <cell r="O9837">
            <v>25.42</v>
          </cell>
          <cell r="U9837">
            <v>42309</v>
          </cell>
        </row>
        <row r="9838">
          <cell r="C9838">
            <v>2</v>
          </cell>
          <cell r="F9838">
            <v>39682.480000000003</v>
          </cell>
          <cell r="K9838">
            <v>-2257.86</v>
          </cell>
          <cell r="O9838">
            <v>14687.69</v>
          </cell>
          <cell r="U9838">
            <v>42309</v>
          </cell>
        </row>
        <row r="9839">
          <cell r="C9839">
            <v>15</v>
          </cell>
          <cell r="F9839">
            <v>3</v>
          </cell>
          <cell r="K9839">
            <v>0</v>
          </cell>
          <cell r="O9839">
            <v>0</v>
          </cell>
          <cell r="U9839">
            <v>42309</v>
          </cell>
        </row>
        <row r="9840">
          <cell r="C9840">
            <v>16</v>
          </cell>
          <cell r="F9840">
            <v>1267.26</v>
          </cell>
          <cell r="K9840">
            <v>-66.33</v>
          </cell>
          <cell r="O9840">
            <v>431.49</v>
          </cell>
          <cell r="U9840">
            <v>42309</v>
          </cell>
        </row>
        <row r="9841">
          <cell r="C9841">
            <v>2</v>
          </cell>
          <cell r="F9841">
            <v>83.99</v>
          </cell>
          <cell r="K9841">
            <v>0</v>
          </cell>
          <cell r="O9841">
            <v>0</v>
          </cell>
          <cell r="U9841">
            <v>42309</v>
          </cell>
        </row>
        <row r="9842">
          <cell r="C9842">
            <v>62</v>
          </cell>
          <cell r="F9842">
            <v>1832.58</v>
          </cell>
          <cell r="K9842">
            <v>0</v>
          </cell>
          <cell r="O9842">
            <v>0</v>
          </cell>
          <cell r="U9842">
            <v>42309</v>
          </cell>
        </row>
        <row r="9843">
          <cell r="C9843">
            <v>64</v>
          </cell>
          <cell r="F9843">
            <v>247.19</v>
          </cell>
          <cell r="K9843">
            <v>0</v>
          </cell>
          <cell r="O9843">
            <v>0</v>
          </cell>
          <cell r="U9843">
            <v>42309</v>
          </cell>
        </row>
        <row r="9844">
          <cell r="C9844">
            <v>66</v>
          </cell>
          <cell r="F9844">
            <v>87.12</v>
          </cell>
          <cell r="K9844">
            <v>0</v>
          </cell>
          <cell r="O9844">
            <v>0</v>
          </cell>
          <cell r="U9844">
            <v>42309</v>
          </cell>
        </row>
        <row r="9845">
          <cell r="C9845">
            <v>2</v>
          </cell>
          <cell r="F9845">
            <v>13</v>
          </cell>
          <cell r="K9845">
            <v>0</v>
          </cell>
          <cell r="O9845">
            <v>0</v>
          </cell>
          <cell r="U9845">
            <v>42309</v>
          </cell>
        </row>
        <row r="9846">
          <cell r="C9846">
            <v>62</v>
          </cell>
          <cell r="F9846">
            <v>78</v>
          </cell>
          <cell r="K9846">
            <v>0</v>
          </cell>
          <cell r="O9846">
            <v>0</v>
          </cell>
          <cell r="U9846">
            <v>42309</v>
          </cell>
        </row>
        <row r="9847">
          <cell r="C9847">
            <v>62</v>
          </cell>
          <cell r="F9847">
            <v>12985.88</v>
          </cell>
          <cell r="K9847">
            <v>0</v>
          </cell>
          <cell r="O9847">
            <v>0</v>
          </cell>
          <cell r="U9847">
            <v>42309</v>
          </cell>
        </row>
        <row r="9848">
          <cell r="C9848">
            <v>64</v>
          </cell>
          <cell r="F9848">
            <v>3540</v>
          </cell>
          <cell r="K9848">
            <v>0</v>
          </cell>
          <cell r="O9848">
            <v>0</v>
          </cell>
          <cell r="U9848">
            <v>42309</v>
          </cell>
        </row>
        <row r="9849">
          <cell r="C9849">
            <v>66</v>
          </cell>
          <cell r="F9849">
            <v>13806</v>
          </cell>
          <cell r="K9849">
            <v>0</v>
          </cell>
          <cell r="O9849">
            <v>0</v>
          </cell>
          <cell r="U9849">
            <v>42309</v>
          </cell>
        </row>
        <row r="9850">
          <cell r="C9850">
            <v>62</v>
          </cell>
          <cell r="F9850">
            <v>3540</v>
          </cell>
          <cell r="K9850">
            <v>0</v>
          </cell>
          <cell r="O9850">
            <v>0</v>
          </cell>
          <cell r="U9850">
            <v>42309</v>
          </cell>
        </row>
        <row r="9851">
          <cell r="C9851">
            <v>64</v>
          </cell>
          <cell r="F9851">
            <v>1939.14</v>
          </cell>
          <cell r="K9851">
            <v>0</v>
          </cell>
          <cell r="O9851">
            <v>0</v>
          </cell>
          <cell r="U9851">
            <v>42309</v>
          </cell>
        </row>
        <row r="9852">
          <cell r="C9852">
            <v>1</v>
          </cell>
          <cell r="F9852">
            <v>19.18</v>
          </cell>
          <cell r="K9852">
            <v>-0.73</v>
          </cell>
          <cell r="O9852">
            <v>4.75</v>
          </cell>
          <cell r="U9852">
            <v>42309</v>
          </cell>
        </row>
        <row r="9853">
          <cell r="C9853">
            <v>2</v>
          </cell>
          <cell r="F9853">
            <v>230.16</v>
          </cell>
          <cell r="K9853">
            <v>-8.76</v>
          </cell>
          <cell r="O9853">
            <v>57</v>
          </cell>
          <cell r="U9853">
            <v>42309</v>
          </cell>
        </row>
        <row r="9854">
          <cell r="C9854">
            <v>16</v>
          </cell>
          <cell r="F9854">
            <v>421.96</v>
          </cell>
          <cell r="K9854">
            <v>-16.059999999999999</v>
          </cell>
          <cell r="O9854">
            <v>104.5</v>
          </cell>
          <cell r="U9854">
            <v>42309</v>
          </cell>
        </row>
        <row r="9855">
          <cell r="C9855">
            <v>0</v>
          </cell>
          <cell r="F9855">
            <v>1259.19</v>
          </cell>
          <cell r="K9855">
            <v>-29.29</v>
          </cell>
          <cell r="O9855">
            <v>188.76</v>
          </cell>
          <cell r="U9855">
            <v>42309</v>
          </cell>
        </row>
        <row r="9856">
          <cell r="C9856">
            <v>1</v>
          </cell>
          <cell r="F9856">
            <v>113.8</v>
          </cell>
          <cell r="K9856">
            <v>-2.34</v>
          </cell>
          <cell r="O9856">
            <v>15.08</v>
          </cell>
          <cell r="U9856">
            <v>42309</v>
          </cell>
        </row>
        <row r="9857">
          <cell r="C9857">
            <v>2</v>
          </cell>
          <cell r="F9857">
            <v>264.89</v>
          </cell>
          <cell r="K9857">
            <v>-5.76</v>
          </cell>
          <cell r="O9857">
            <v>37.119999999999997</v>
          </cell>
          <cell r="U9857">
            <v>42309</v>
          </cell>
        </row>
        <row r="9858">
          <cell r="C9858">
            <v>4</v>
          </cell>
          <cell r="F9858">
            <v>7.65</v>
          </cell>
          <cell r="K9858">
            <v>-0.18</v>
          </cell>
          <cell r="O9858">
            <v>1.1599999999999999</v>
          </cell>
          <cell r="U9858">
            <v>42309</v>
          </cell>
        </row>
        <row r="9859">
          <cell r="C9859">
            <v>16</v>
          </cell>
          <cell r="F9859">
            <v>18.170000000000002</v>
          </cell>
          <cell r="K9859">
            <v>-0.36</v>
          </cell>
          <cell r="O9859">
            <v>2.3199999999999998</v>
          </cell>
          <cell r="U9859">
            <v>42309</v>
          </cell>
        </row>
        <row r="9860">
          <cell r="C9860">
            <v>0</v>
          </cell>
          <cell r="F9860">
            <v>11.06</v>
          </cell>
          <cell r="K9860">
            <v>-0.18</v>
          </cell>
          <cell r="O9860">
            <v>1.19</v>
          </cell>
          <cell r="U9860">
            <v>42309</v>
          </cell>
        </row>
        <row r="9861">
          <cell r="C9861">
            <v>1</v>
          </cell>
          <cell r="F9861">
            <v>1009.46</v>
          </cell>
          <cell r="K9861">
            <v>-18.78</v>
          </cell>
          <cell r="O9861">
            <v>122.93</v>
          </cell>
          <cell r="U9861">
            <v>42309</v>
          </cell>
        </row>
        <row r="9862">
          <cell r="C9862">
            <v>2</v>
          </cell>
          <cell r="F9862">
            <v>541.02</v>
          </cell>
          <cell r="K9862">
            <v>-12</v>
          </cell>
          <cell r="O9862">
            <v>77.83</v>
          </cell>
          <cell r="U9862">
            <v>42309</v>
          </cell>
        </row>
        <row r="9863">
          <cell r="C9863">
            <v>15</v>
          </cell>
          <cell r="F9863">
            <v>83.03</v>
          </cell>
          <cell r="K9863">
            <v>-3.52</v>
          </cell>
          <cell r="O9863">
            <v>22.89</v>
          </cell>
          <cell r="U9863">
            <v>42309</v>
          </cell>
        </row>
        <row r="9864">
          <cell r="C9864">
            <v>15</v>
          </cell>
          <cell r="F9864">
            <v>654.85</v>
          </cell>
          <cell r="K9864">
            <v>-14.05</v>
          </cell>
          <cell r="O9864">
            <v>91.37</v>
          </cell>
          <cell r="U9864">
            <v>42309</v>
          </cell>
        </row>
        <row r="9865">
          <cell r="C9865">
            <v>15</v>
          </cell>
          <cell r="F9865">
            <v>4397.5600000000004</v>
          </cell>
          <cell r="K9865">
            <v>-132.30000000000001</v>
          </cell>
          <cell r="O9865">
            <v>860.63</v>
          </cell>
          <cell r="U9865">
            <v>42309</v>
          </cell>
        </row>
        <row r="9866">
          <cell r="C9866">
            <v>15</v>
          </cell>
          <cell r="F9866">
            <v>33.39</v>
          </cell>
          <cell r="K9866">
            <v>-1.47</v>
          </cell>
          <cell r="O9866">
            <v>9.5500000000000007</v>
          </cell>
          <cell r="U9866">
            <v>42309</v>
          </cell>
        </row>
        <row r="9867">
          <cell r="C9867">
            <v>0</v>
          </cell>
          <cell r="F9867">
            <v>447.97</v>
          </cell>
          <cell r="K9867">
            <v>-19.57</v>
          </cell>
          <cell r="O9867">
            <v>127.71</v>
          </cell>
          <cell r="U9867">
            <v>42309</v>
          </cell>
        </row>
        <row r="9868">
          <cell r="C9868">
            <v>1</v>
          </cell>
          <cell r="F9868">
            <v>444.88</v>
          </cell>
          <cell r="K9868">
            <v>-20.079999999999998</v>
          </cell>
          <cell r="O9868">
            <v>130.96</v>
          </cell>
          <cell r="U9868">
            <v>42309</v>
          </cell>
        </row>
        <row r="9869">
          <cell r="C9869">
            <v>2</v>
          </cell>
          <cell r="F9869">
            <v>11619.17</v>
          </cell>
          <cell r="K9869">
            <v>-548.96</v>
          </cell>
          <cell r="O9869">
            <v>3580.76</v>
          </cell>
          <cell r="U9869">
            <v>42309</v>
          </cell>
        </row>
        <row r="9870">
          <cell r="C9870">
            <v>4</v>
          </cell>
          <cell r="F9870">
            <v>703.59</v>
          </cell>
          <cell r="K9870">
            <v>-34.770000000000003</v>
          </cell>
          <cell r="O9870">
            <v>226.89</v>
          </cell>
          <cell r="U9870">
            <v>42309</v>
          </cell>
        </row>
        <row r="9871">
          <cell r="C9871">
            <v>15</v>
          </cell>
          <cell r="F9871">
            <v>12.06</v>
          </cell>
          <cell r="K9871">
            <v>-0.38</v>
          </cell>
          <cell r="O9871">
            <v>2.4700000000000002</v>
          </cell>
          <cell r="U9871">
            <v>42309</v>
          </cell>
        </row>
        <row r="9872">
          <cell r="C9872">
            <v>16</v>
          </cell>
          <cell r="F9872">
            <v>3089.87</v>
          </cell>
          <cell r="K9872">
            <v>-146.81</v>
          </cell>
          <cell r="O9872">
            <v>957.74</v>
          </cell>
          <cell r="U9872">
            <v>42309</v>
          </cell>
        </row>
        <row r="9873">
          <cell r="C9873">
            <v>17</v>
          </cell>
          <cell r="F9873">
            <v>38.86</v>
          </cell>
          <cell r="K9873">
            <v>-1.5</v>
          </cell>
          <cell r="O9873">
            <v>9.77</v>
          </cell>
          <cell r="U9873">
            <v>42309</v>
          </cell>
        </row>
        <row r="9874">
          <cell r="C9874">
            <v>18</v>
          </cell>
          <cell r="F9874">
            <v>92.46</v>
          </cell>
          <cell r="K9874">
            <v>-3.74</v>
          </cell>
          <cell r="O9874">
            <v>24.37</v>
          </cell>
          <cell r="U9874">
            <v>42309</v>
          </cell>
        </row>
        <row r="9875">
          <cell r="C9875">
            <v>1</v>
          </cell>
          <cell r="F9875">
            <v>12.5</v>
          </cell>
          <cell r="K9875">
            <v>-0.02</v>
          </cell>
          <cell r="O9875">
            <v>1.38</v>
          </cell>
          <cell r="U9875">
            <v>42309</v>
          </cell>
        </row>
        <row r="9876">
          <cell r="C9876">
            <v>0</v>
          </cell>
          <cell r="F9876">
            <v>8502.2000000000007</v>
          </cell>
          <cell r="K9876">
            <v>-250.64</v>
          </cell>
          <cell r="O9876">
            <v>1638</v>
          </cell>
          <cell r="U9876">
            <v>42309</v>
          </cell>
        </row>
        <row r="9877">
          <cell r="C9877">
            <v>1</v>
          </cell>
          <cell r="F9877">
            <v>4086.47</v>
          </cell>
          <cell r="K9877">
            <v>-100.87</v>
          </cell>
          <cell r="O9877">
            <v>661.74</v>
          </cell>
          <cell r="U9877">
            <v>42309</v>
          </cell>
        </row>
        <row r="9878">
          <cell r="C9878">
            <v>2</v>
          </cell>
          <cell r="F9878">
            <v>10318.6</v>
          </cell>
          <cell r="K9878">
            <v>-372.72</v>
          </cell>
          <cell r="O9878">
            <v>2452.86</v>
          </cell>
          <cell r="U9878">
            <v>42309</v>
          </cell>
        </row>
        <row r="9879">
          <cell r="C9879">
            <v>4</v>
          </cell>
          <cell r="F9879">
            <v>1008.15</v>
          </cell>
          <cell r="K9879">
            <v>-41.36</v>
          </cell>
          <cell r="O9879">
            <v>269.25</v>
          </cell>
          <cell r="U9879">
            <v>42309</v>
          </cell>
        </row>
        <row r="9880">
          <cell r="C9880">
            <v>15</v>
          </cell>
          <cell r="F9880">
            <v>62.82</v>
          </cell>
          <cell r="K9880">
            <v>-0.54</v>
          </cell>
          <cell r="O9880">
            <v>3.57</v>
          </cell>
          <cell r="U9880">
            <v>42309</v>
          </cell>
        </row>
        <row r="9881">
          <cell r="C9881">
            <v>16</v>
          </cell>
          <cell r="F9881">
            <v>1871.75</v>
          </cell>
          <cell r="K9881">
            <v>-57.18</v>
          </cell>
          <cell r="O9881">
            <v>372.81</v>
          </cell>
          <cell r="U9881">
            <v>42309</v>
          </cell>
        </row>
        <row r="9882">
          <cell r="C9882">
            <v>17</v>
          </cell>
          <cell r="F9882">
            <v>15.04</v>
          </cell>
          <cell r="K9882">
            <v>-0.36</v>
          </cell>
          <cell r="O9882">
            <v>2.38</v>
          </cell>
          <cell r="U9882">
            <v>42309</v>
          </cell>
        </row>
        <row r="9883">
          <cell r="C9883">
            <v>18</v>
          </cell>
          <cell r="F9883">
            <v>20.18</v>
          </cell>
          <cell r="K9883">
            <v>-0.63</v>
          </cell>
          <cell r="O9883">
            <v>4.13</v>
          </cell>
          <cell r="U9883">
            <v>42309</v>
          </cell>
        </row>
        <row r="9884">
          <cell r="C9884">
            <v>0</v>
          </cell>
          <cell r="F9884">
            <v>-77.319999999999993</v>
          </cell>
          <cell r="K9884">
            <v>0</v>
          </cell>
          <cell r="O9884">
            <v>0</v>
          </cell>
          <cell r="U9884">
            <v>42309</v>
          </cell>
        </row>
        <row r="9885">
          <cell r="C9885">
            <v>1</v>
          </cell>
          <cell r="F9885">
            <v>-4.3600000000000003</v>
          </cell>
          <cell r="K9885">
            <v>0.11</v>
          </cell>
          <cell r="O9885">
            <v>-0.7</v>
          </cell>
          <cell r="U9885">
            <v>42309</v>
          </cell>
        </row>
        <row r="9886">
          <cell r="C9886">
            <v>1</v>
          </cell>
          <cell r="F9886">
            <v>104.96</v>
          </cell>
          <cell r="K9886">
            <v>-2.56</v>
          </cell>
          <cell r="O9886">
            <v>16.559999999999999</v>
          </cell>
          <cell r="U9886">
            <v>42309</v>
          </cell>
        </row>
        <row r="9887">
          <cell r="C9887">
            <v>2</v>
          </cell>
          <cell r="F9887">
            <v>242.24</v>
          </cell>
          <cell r="K9887">
            <v>-5.49</v>
          </cell>
          <cell r="O9887">
            <v>35.49</v>
          </cell>
          <cell r="U9887">
            <v>42309</v>
          </cell>
        </row>
        <row r="9888">
          <cell r="C9888">
            <v>0</v>
          </cell>
          <cell r="F9888">
            <v>-14874.08</v>
          </cell>
          <cell r="K9888">
            <v>56.12</v>
          </cell>
          <cell r="O9888">
            <v>-4638.2299999999996</v>
          </cell>
          <cell r="U9888">
            <v>42309</v>
          </cell>
        </row>
        <row r="9889">
          <cell r="C9889">
            <v>1</v>
          </cell>
          <cell r="F9889">
            <v>-152.02000000000001</v>
          </cell>
          <cell r="K9889">
            <v>1.24</v>
          </cell>
          <cell r="O9889">
            <v>-49.41</v>
          </cell>
          <cell r="U9889">
            <v>42309</v>
          </cell>
        </row>
        <row r="9890">
          <cell r="C9890">
            <v>0</v>
          </cell>
          <cell r="F9890">
            <v>2602.3000000000002</v>
          </cell>
          <cell r="K9890">
            <v>0</v>
          </cell>
          <cell r="O9890">
            <v>837.5</v>
          </cell>
          <cell r="U9890">
            <v>42309</v>
          </cell>
        </row>
        <row r="9891">
          <cell r="C9891">
            <v>0</v>
          </cell>
          <cell r="F9891">
            <v>-116224.66</v>
          </cell>
          <cell r="K9891">
            <v>709.73</v>
          </cell>
          <cell r="O9891">
            <v>-32088.45</v>
          </cell>
          <cell r="U9891">
            <v>42309</v>
          </cell>
        </row>
        <row r="9892">
          <cell r="C9892">
            <v>1</v>
          </cell>
          <cell r="F9892">
            <v>-275.10000000000002</v>
          </cell>
          <cell r="K9892">
            <v>-1.92</v>
          </cell>
          <cell r="O9892">
            <v>-87.66</v>
          </cell>
          <cell r="U9892">
            <v>42309</v>
          </cell>
        </row>
        <row r="9893">
          <cell r="C9893">
            <v>2</v>
          </cell>
          <cell r="F9893">
            <v>-197.29</v>
          </cell>
          <cell r="K9893">
            <v>-1.39</v>
          </cell>
          <cell r="O9893">
            <v>-65.28</v>
          </cell>
          <cell r="U9893">
            <v>42309</v>
          </cell>
        </row>
        <row r="9894">
          <cell r="C9894">
            <v>60</v>
          </cell>
          <cell r="F9894">
            <v>-6.79</v>
          </cell>
          <cell r="K9894">
            <v>0</v>
          </cell>
          <cell r="O9894">
            <v>-2.5299999999999998</v>
          </cell>
          <cell r="U9894">
            <v>42309</v>
          </cell>
        </row>
        <row r="9895">
          <cell r="C9895">
            <v>70</v>
          </cell>
          <cell r="F9895">
            <v>-875</v>
          </cell>
          <cell r="K9895">
            <v>0</v>
          </cell>
          <cell r="O9895">
            <v>0</v>
          </cell>
          <cell r="U9895">
            <v>42309</v>
          </cell>
        </row>
        <row r="9896">
          <cell r="C9896">
            <v>0</v>
          </cell>
          <cell r="F9896">
            <v>387.04</v>
          </cell>
          <cell r="K9896">
            <v>0</v>
          </cell>
          <cell r="O9896">
            <v>137.81</v>
          </cell>
          <cell r="U9896">
            <v>42309</v>
          </cell>
        </row>
        <row r="9897">
          <cell r="C9897">
            <v>0</v>
          </cell>
          <cell r="F9897">
            <v>12546.35</v>
          </cell>
          <cell r="K9897">
            <v>-63.4</v>
          </cell>
          <cell r="O9897">
            <v>3847.73</v>
          </cell>
          <cell r="U9897">
            <v>42309</v>
          </cell>
        </row>
        <row r="9898">
          <cell r="C9898">
            <v>1</v>
          </cell>
          <cell r="F9898">
            <v>24.85</v>
          </cell>
          <cell r="K9898">
            <v>-0.2</v>
          </cell>
          <cell r="O9898">
            <v>6.73</v>
          </cell>
          <cell r="U9898">
            <v>42309</v>
          </cell>
        </row>
        <row r="9899">
          <cell r="C9899">
            <v>0</v>
          </cell>
          <cell r="F9899">
            <v>-897.59</v>
          </cell>
          <cell r="K9899">
            <v>0</v>
          </cell>
          <cell r="O9899">
            <v>-278.2</v>
          </cell>
          <cell r="U9899">
            <v>42309</v>
          </cell>
        </row>
        <row r="9900">
          <cell r="C9900">
            <v>0</v>
          </cell>
          <cell r="F9900">
            <v>7145005.5499999998</v>
          </cell>
          <cell r="K9900">
            <v>-375080.51</v>
          </cell>
          <cell r="O9900">
            <v>2460857.25</v>
          </cell>
          <cell r="U9900">
            <v>42309</v>
          </cell>
        </row>
        <row r="9901">
          <cell r="C9901">
            <v>1</v>
          </cell>
          <cell r="F9901">
            <v>89878.32</v>
          </cell>
          <cell r="K9901">
            <v>-4636.79</v>
          </cell>
          <cell r="O9901">
            <v>30214.43</v>
          </cell>
          <cell r="U9901">
            <v>42309</v>
          </cell>
        </row>
        <row r="9902">
          <cell r="C9902">
            <v>16</v>
          </cell>
          <cell r="F9902">
            <v>14.7</v>
          </cell>
          <cell r="K9902">
            <v>-0.57999999999999996</v>
          </cell>
          <cell r="O9902">
            <v>3.79</v>
          </cell>
          <cell r="U9902">
            <v>42309</v>
          </cell>
        </row>
        <row r="9903">
          <cell r="C9903">
            <v>60</v>
          </cell>
          <cell r="F9903">
            <v>125.82</v>
          </cell>
          <cell r="K9903">
            <v>-6.99</v>
          </cell>
          <cell r="O9903">
            <v>45.45</v>
          </cell>
          <cell r="U9903">
            <v>42309</v>
          </cell>
        </row>
        <row r="9904">
          <cell r="C9904">
            <v>15</v>
          </cell>
          <cell r="F9904">
            <v>36.53</v>
          </cell>
          <cell r="K9904">
            <v>-4.8499999999999996</v>
          </cell>
          <cell r="O9904">
            <v>31.54</v>
          </cell>
          <cell r="U9904">
            <v>42309</v>
          </cell>
        </row>
        <row r="9905">
          <cell r="C9905">
            <v>15</v>
          </cell>
          <cell r="F9905">
            <v>4.88</v>
          </cell>
          <cell r="K9905">
            <v>-0.18</v>
          </cell>
          <cell r="O9905">
            <v>1.19</v>
          </cell>
          <cell r="U9905">
            <v>42309</v>
          </cell>
        </row>
        <row r="9906">
          <cell r="C9906">
            <v>15</v>
          </cell>
          <cell r="F9906">
            <v>236.48</v>
          </cell>
          <cell r="K9906">
            <v>-31.36</v>
          </cell>
          <cell r="O9906">
            <v>204.08</v>
          </cell>
          <cell r="U9906">
            <v>42309</v>
          </cell>
        </row>
        <row r="9907">
          <cell r="C9907">
            <v>2</v>
          </cell>
          <cell r="F9907">
            <v>2360</v>
          </cell>
          <cell r="K9907">
            <v>-77.92</v>
          </cell>
          <cell r="O9907">
            <v>506.87</v>
          </cell>
          <cell r="U9907">
            <v>42309</v>
          </cell>
        </row>
        <row r="9908">
          <cell r="C9908">
            <v>15</v>
          </cell>
          <cell r="F9908">
            <v>13010.96</v>
          </cell>
          <cell r="K9908">
            <v>-472.4</v>
          </cell>
          <cell r="O9908">
            <v>3072.65</v>
          </cell>
          <cell r="U9908">
            <v>42309</v>
          </cell>
        </row>
        <row r="9909">
          <cell r="C9909">
            <v>15</v>
          </cell>
          <cell r="F9909">
            <v>1710.67</v>
          </cell>
          <cell r="K9909">
            <v>-38.4</v>
          </cell>
          <cell r="O9909">
            <v>250.03</v>
          </cell>
          <cell r="U9909">
            <v>42309</v>
          </cell>
        </row>
        <row r="9910">
          <cell r="C9910">
            <v>15</v>
          </cell>
          <cell r="F9910">
            <v>347.66</v>
          </cell>
          <cell r="K9910">
            <v>-12.34</v>
          </cell>
          <cell r="O9910">
            <v>80.290000000000006</v>
          </cell>
          <cell r="U9910">
            <v>42309</v>
          </cell>
        </row>
        <row r="9911">
          <cell r="C9911">
            <v>2</v>
          </cell>
          <cell r="F9911">
            <v>18.739999999999998</v>
          </cell>
          <cell r="K9911">
            <v>-0.73</v>
          </cell>
          <cell r="O9911">
            <v>4.75</v>
          </cell>
          <cell r="U9911">
            <v>42309</v>
          </cell>
        </row>
        <row r="9912">
          <cell r="C9912">
            <v>15</v>
          </cell>
          <cell r="F9912">
            <v>2070.52</v>
          </cell>
          <cell r="K9912">
            <v>-61.04</v>
          </cell>
          <cell r="O9912">
            <v>397.01</v>
          </cell>
          <cell r="U9912">
            <v>42309</v>
          </cell>
        </row>
        <row r="9913">
          <cell r="C9913">
            <v>2</v>
          </cell>
          <cell r="F9913">
            <v>44.33</v>
          </cell>
          <cell r="K9913">
            <v>-1.57</v>
          </cell>
          <cell r="O9913">
            <v>10.27</v>
          </cell>
          <cell r="U9913">
            <v>42309</v>
          </cell>
        </row>
        <row r="9914">
          <cell r="C9914">
            <v>15</v>
          </cell>
          <cell r="F9914">
            <v>75117.05</v>
          </cell>
          <cell r="K9914">
            <v>-3223.52</v>
          </cell>
          <cell r="O9914">
            <v>20971.34</v>
          </cell>
          <cell r="U9914">
            <v>42309</v>
          </cell>
        </row>
        <row r="9915">
          <cell r="C9915">
            <v>2</v>
          </cell>
          <cell r="F9915">
            <v>1393.81</v>
          </cell>
          <cell r="K9915">
            <v>-15</v>
          </cell>
          <cell r="O9915">
            <v>97.67</v>
          </cell>
          <cell r="U9915">
            <v>42309</v>
          </cell>
        </row>
        <row r="9916">
          <cell r="C9916">
            <v>15</v>
          </cell>
          <cell r="F9916">
            <v>7123.33</v>
          </cell>
          <cell r="K9916">
            <v>-111.11</v>
          </cell>
          <cell r="O9916">
            <v>722.5</v>
          </cell>
          <cell r="U9916">
            <v>42309</v>
          </cell>
        </row>
        <row r="9917">
          <cell r="C9917">
            <v>15</v>
          </cell>
          <cell r="F9917">
            <v>32.67</v>
          </cell>
          <cell r="K9917">
            <v>-0.65</v>
          </cell>
          <cell r="O9917">
            <v>4.25</v>
          </cell>
          <cell r="U9917">
            <v>42309</v>
          </cell>
        </row>
        <row r="9918">
          <cell r="C9918">
            <v>2</v>
          </cell>
          <cell r="F9918">
            <v>1936.8</v>
          </cell>
          <cell r="K9918">
            <v>-25.31</v>
          </cell>
          <cell r="O9918">
            <v>164.57</v>
          </cell>
          <cell r="U9918">
            <v>42309</v>
          </cell>
        </row>
        <row r="9919">
          <cell r="C9919">
            <v>15</v>
          </cell>
          <cell r="F9919">
            <v>7980.68</v>
          </cell>
          <cell r="K9919">
            <v>-183.89</v>
          </cell>
          <cell r="O9919">
            <v>1196.19</v>
          </cell>
          <cell r="U9919">
            <v>42309</v>
          </cell>
        </row>
        <row r="9920">
          <cell r="C9920">
            <v>15</v>
          </cell>
          <cell r="F9920">
            <v>3436.49</v>
          </cell>
          <cell r="K9920">
            <v>-117.62</v>
          </cell>
          <cell r="O9920">
            <v>765.06</v>
          </cell>
          <cell r="U9920">
            <v>42309</v>
          </cell>
        </row>
        <row r="9921">
          <cell r="C9921">
            <v>15</v>
          </cell>
          <cell r="F9921">
            <v>80.959999999999994</v>
          </cell>
          <cell r="K9921">
            <v>-8.3800000000000008</v>
          </cell>
          <cell r="O9921">
            <v>54.57</v>
          </cell>
          <cell r="U9921">
            <v>42309</v>
          </cell>
        </row>
        <row r="9922">
          <cell r="C9922">
            <v>0</v>
          </cell>
          <cell r="F9922">
            <v>65.59</v>
          </cell>
          <cell r="K9922">
            <v>-3.06</v>
          </cell>
          <cell r="O9922">
            <v>20</v>
          </cell>
          <cell r="U9922">
            <v>42309</v>
          </cell>
        </row>
        <row r="9923">
          <cell r="C9923">
            <v>2</v>
          </cell>
          <cell r="F9923">
            <v>188.8</v>
          </cell>
          <cell r="K9923">
            <v>-13.12</v>
          </cell>
          <cell r="O9923">
            <v>85.3</v>
          </cell>
          <cell r="U9923">
            <v>42309</v>
          </cell>
        </row>
        <row r="9924">
          <cell r="C9924">
            <v>16</v>
          </cell>
          <cell r="F9924">
            <v>8.66</v>
          </cell>
          <cell r="K9924">
            <v>-0.73</v>
          </cell>
          <cell r="O9924">
            <v>4.72</v>
          </cell>
          <cell r="U9924">
            <v>42309</v>
          </cell>
        </row>
        <row r="9925">
          <cell r="C9925">
            <v>2</v>
          </cell>
          <cell r="F9925">
            <v>21.2</v>
          </cell>
          <cell r="K9925">
            <v>-0.62</v>
          </cell>
          <cell r="O9925">
            <v>4.05</v>
          </cell>
          <cell r="U9925">
            <v>42309</v>
          </cell>
        </row>
        <row r="9926">
          <cell r="C9926">
            <v>16</v>
          </cell>
          <cell r="F9926">
            <v>2620.2399999999998</v>
          </cell>
          <cell r="K9926">
            <v>-113.94</v>
          </cell>
          <cell r="O9926">
            <v>741.24</v>
          </cell>
          <cell r="U9926">
            <v>42309</v>
          </cell>
        </row>
        <row r="9927">
          <cell r="C9927">
            <v>0</v>
          </cell>
          <cell r="F9927">
            <v>28.67</v>
          </cell>
          <cell r="K9927">
            <v>-1.27</v>
          </cell>
          <cell r="O9927">
            <v>8.3000000000000007</v>
          </cell>
          <cell r="U9927">
            <v>42309</v>
          </cell>
        </row>
        <row r="9928">
          <cell r="C9928">
            <v>2</v>
          </cell>
          <cell r="F9928">
            <v>22.06</v>
          </cell>
          <cell r="K9928">
            <v>-0.83</v>
          </cell>
          <cell r="O9928">
            <v>5.45</v>
          </cell>
          <cell r="U9928">
            <v>42309</v>
          </cell>
        </row>
        <row r="9929">
          <cell r="C9929">
            <v>15</v>
          </cell>
          <cell r="F9929">
            <v>34.5</v>
          </cell>
          <cell r="K9929">
            <v>-2.13</v>
          </cell>
          <cell r="O9929">
            <v>13.8</v>
          </cell>
          <cell r="U9929">
            <v>42309</v>
          </cell>
        </row>
        <row r="9930">
          <cell r="C9930">
            <v>15</v>
          </cell>
          <cell r="F9930">
            <v>51.44</v>
          </cell>
          <cell r="K9930">
            <v>-2.2000000000000002</v>
          </cell>
          <cell r="O9930">
            <v>14.44</v>
          </cell>
          <cell r="U9930">
            <v>42309</v>
          </cell>
        </row>
        <row r="9931">
          <cell r="C9931">
            <v>0</v>
          </cell>
          <cell r="F9931">
            <v>19.52</v>
          </cell>
          <cell r="K9931">
            <v>-0.8</v>
          </cell>
          <cell r="O9931">
            <v>5.21</v>
          </cell>
          <cell r="U9931">
            <v>42309</v>
          </cell>
        </row>
        <row r="9932">
          <cell r="C9932">
            <v>2</v>
          </cell>
          <cell r="F9932">
            <v>29.29</v>
          </cell>
          <cell r="K9932">
            <v>-1.63</v>
          </cell>
          <cell r="O9932">
            <v>10.54</v>
          </cell>
          <cell r="U9932">
            <v>42309</v>
          </cell>
        </row>
        <row r="9933">
          <cell r="C9933">
            <v>15</v>
          </cell>
          <cell r="F9933">
            <v>10.43</v>
          </cell>
          <cell r="K9933">
            <v>-0.48</v>
          </cell>
          <cell r="O9933">
            <v>3.11</v>
          </cell>
          <cell r="U9933">
            <v>42309</v>
          </cell>
        </row>
        <row r="9934">
          <cell r="C9934">
            <v>16</v>
          </cell>
          <cell r="F9934">
            <v>11.14</v>
          </cell>
          <cell r="K9934">
            <v>-0.57999999999999996</v>
          </cell>
          <cell r="O9934">
            <v>3.72</v>
          </cell>
          <cell r="U9934">
            <v>42309</v>
          </cell>
        </row>
        <row r="9935">
          <cell r="C9935">
            <v>2</v>
          </cell>
          <cell r="F9935">
            <v>9.06</v>
          </cell>
          <cell r="K9935">
            <v>-0.73</v>
          </cell>
          <cell r="O9935">
            <v>4.72</v>
          </cell>
          <cell r="U9935">
            <v>42309</v>
          </cell>
        </row>
        <row r="9936">
          <cell r="C9936">
            <v>15</v>
          </cell>
          <cell r="F9936">
            <v>55.7</v>
          </cell>
          <cell r="K9936">
            <v>-2.56</v>
          </cell>
          <cell r="O9936">
            <v>16.72</v>
          </cell>
          <cell r="U9936">
            <v>42309</v>
          </cell>
        </row>
        <row r="9937">
          <cell r="C9937">
            <v>15</v>
          </cell>
          <cell r="F9937">
            <v>1909.42</v>
          </cell>
          <cell r="K9937">
            <v>-247.45</v>
          </cell>
          <cell r="O9937">
            <v>1608.53</v>
          </cell>
          <cell r="U9937">
            <v>42309</v>
          </cell>
        </row>
        <row r="9938">
          <cell r="C9938">
            <v>2</v>
          </cell>
          <cell r="F9938">
            <v>1</v>
          </cell>
          <cell r="K9938">
            <v>-0.08</v>
          </cell>
          <cell r="O9938">
            <v>0.52</v>
          </cell>
          <cell r="U9938">
            <v>42309</v>
          </cell>
        </row>
        <row r="9939">
          <cell r="C9939">
            <v>15</v>
          </cell>
          <cell r="F9939">
            <v>3503.9</v>
          </cell>
          <cell r="K9939">
            <v>-283.68</v>
          </cell>
          <cell r="O9939">
            <v>1838.31</v>
          </cell>
          <cell r="U9939">
            <v>42309</v>
          </cell>
        </row>
        <row r="9940">
          <cell r="C9940">
            <v>62</v>
          </cell>
          <cell r="F9940">
            <v>37037.910000000003</v>
          </cell>
          <cell r="K9940">
            <v>-3372.13</v>
          </cell>
          <cell r="O9940">
            <v>21611.98</v>
          </cell>
          <cell r="U9940">
            <v>42309</v>
          </cell>
        </row>
        <row r="9941">
          <cell r="C9941">
            <v>64</v>
          </cell>
          <cell r="F9941">
            <v>317450.75</v>
          </cell>
          <cell r="K9941">
            <v>-32682.52</v>
          </cell>
          <cell r="O9941">
            <v>209462.36</v>
          </cell>
          <cell r="U9941">
            <v>42309</v>
          </cell>
        </row>
        <row r="9942">
          <cell r="C9942">
            <v>66</v>
          </cell>
          <cell r="F9942">
            <v>36235.050000000003</v>
          </cell>
          <cell r="K9942">
            <v>-3634.66</v>
          </cell>
          <cell r="O9942">
            <v>23294.53</v>
          </cell>
          <cell r="U9942">
            <v>42309</v>
          </cell>
        </row>
        <row r="9943">
          <cell r="C9943">
            <v>64</v>
          </cell>
          <cell r="F9943">
            <v>38759.17</v>
          </cell>
          <cell r="K9943">
            <v>-3445.18</v>
          </cell>
          <cell r="O9943">
            <v>22411.38</v>
          </cell>
          <cell r="U9943">
            <v>42309</v>
          </cell>
        </row>
        <row r="9944">
          <cell r="C9944">
            <v>62</v>
          </cell>
          <cell r="F9944">
            <v>10745.61</v>
          </cell>
          <cell r="K9944">
            <v>-478.21</v>
          </cell>
          <cell r="O9944">
            <v>3064.85</v>
          </cell>
          <cell r="U9944">
            <v>42309</v>
          </cell>
        </row>
        <row r="9945">
          <cell r="C9945">
            <v>64</v>
          </cell>
          <cell r="F9945">
            <v>215376.23</v>
          </cell>
          <cell r="K9945">
            <v>-13882.29</v>
          </cell>
          <cell r="O9945">
            <v>88971.62</v>
          </cell>
          <cell r="U9945">
            <v>42309</v>
          </cell>
        </row>
        <row r="9946">
          <cell r="C9946">
            <v>66</v>
          </cell>
          <cell r="F9946">
            <v>21706.720000000001</v>
          </cell>
          <cell r="K9946">
            <v>-1003.73</v>
          </cell>
          <cell r="O9946">
            <v>6432.9</v>
          </cell>
          <cell r="U9946">
            <v>42309</v>
          </cell>
        </row>
        <row r="9947">
          <cell r="C9947">
            <v>64</v>
          </cell>
          <cell r="F9947">
            <v>35702.94</v>
          </cell>
          <cell r="K9947">
            <v>-3677.77</v>
          </cell>
          <cell r="O9947">
            <v>23924.39</v>
          </cell>
          <cell r="U9947">
            <v>42309</v>
          </cell>
        </row>
        <row r="9948">
          <cell r="C9948">
            <v>66</v>
          </cell>
          <cell r="F9948">
            <v>68968.929999999993</v>
          </cell>
          <cell r="K9948">
            <v>-7074.93</v>
          </cell>
          <cell r="O9948">
            <v>46023.44</v>
          </cell>
          <cell r="U9948">
            <v>42309</v>
          </cell>
        </row>
        <row r="9949">
          <cell r="C9949">
            <v>64</v>
          </cell>
          <cell r="F9949">
            <v>43567.5</v>
          </cell>
          <cell r="K9949">
            <v>-3239.01</v>
          </cell>
          <cell r="O9949">
            <v>21070.2</v>
          </cell>
          <cell r="U9949">
            <v>42309</v>
          </cell>
        </row>
        <row r="9950">
          <cell r="C9950">
            <v>64</v>
          </cell>
          <cell r="F9950">
            <v>41883.699999999997</v>
          </cell>
          <cell r="K9950">
            <v>-1448.29</v>
          </cell>
          <cell r="O9950">
            <v>9421.33</v>
          </cell>
          <cell r="U9950">
            <v>42309</v>
          </cell>
        </row>
        <row r="9951">
          <cell r="C9951">
            <v>66</v>
          </cell>
          <cell r="F9951">
            <v>33876.83</v>
          </cell>
          <cell r="K9951">
            <v>-2187.7800000000002</v>
          </cell>
          <cell r="O9951">
            <v>14231.86</v>
          </cell>
          <cell r="U9951">
            <v>42309</v>
          </cell>
        </row>
        <row r="9952">
          <cell r="C9952">
            <v>64</v>
          </cell>
          <cell r="F9952">
            <v>18432.61</v>
          </cell>
          <cell r="K9952">
            <v>0</v>
          </cell>
          <cell r="O9952">
            <v>15013.16</v>
          </cell>
          <cell r="U9952">
            <v>42309</v>
          </cell>
        </row>
        <row r="9953">
          <cell r="C9953">
            <v>64</v>
          </cell>
          <cell r="F9953">
            <v>17620.79</v>
          </cell>
          <cell r="K9953">
            <v>0</v>
          </cell>
          <cell r="O9953">
            <v>14565.66</v>
          </cell>
          <cell r="U9953">
            <v>42309</v>
          </cell>
        </row>
        <row r="9954">
          <cell r="C9954">
            <v>0</v>
          </cell>
          <cell r="F9954">
            <v>8.64</v>
          </cell>
          <cell r="K9954">
            <v>-1.1599999999999999</v>
          </cell>
          <cell r="O9954">
            <v>7.44</v>
          </cell>
          <cell r="U9954">
            <v>42309</v>
          </cell>
        </row>
        <row r="9955">
          <cell r="C9955">
            <v>15</v>
          </cell>
          <cell r="F9955">
            <v>49.82</v>
          </cell>
          <cell r="K9955">
            <v>-6.61</v>
          </cell>
          <cell r="O9955">
            <v>43.01</v>
          </cell>
          <cell r="U9955">
            <v>42309</v>
          </cell>
        </row>
        <row r="9956">
          <cell r="C9956">
            <v>0</v>
          </cell>
          <cell r="F9956">
            <v>82.82</v>
          </cell>
          <cell r="K9956">
            <v>-10.9</v>
          </cell>
          <cell r="O9956">
            <v>71.39</v>
          </cell>
          <cell r="U9956">
            <v>42309</v>
          </cell>
        </row>
        <row r="9957">
          <cell r="C9957">
            <v>2</v>
          </cell>
          <cell r="F9957">
            <v>346.38</v>
          </cell>
          <cell r="K9957">
            <v>-46</v>
          </cell>
          <cell r="O9957">
            <v>299</v>
          </cell>
          <cell r="U9957">
            <v>42309</v>
          </cell>
        </row>
        <row r="9958">
          <cell r="C9958">
            <v>4</v>
          </cell>
          <cell r="F9958">
            <v>71.739999999999995</v>
          </cell>
          <cell r="K9958">
            <v>-9.58</v>
          </cell>
          <cell r="O9958">
            <v>61.99</v>
          </cell>
          <cell r="U9958">
            <v>42309</v>
          </cell>
        </row>
        <row r="9959">
          <cell r="C9959">
            <v>15</v>
          </cell>
          <cell r="F9959">
            <v>75.650000000000006</v>
          </cell>
          <cell r="K9959">
            <v>-10.08</v>
          </cell>
          <cell r="O9959">
            <v>65.31</v>
          </cell>
          <cell r="U9959">
            <v>42309</v>
          </cell>
        </row>
        <row r="9960">
          <cell r="C9960">
            <v>16</v>
          </cell>
          <cell r="F9960">
            <v>26.9</v>
          </cell>
          <cell r="K9960">
            <v>-3.56</v>
          </cell>
          <cell r="O9960">
            <v>23.2</v>
          </cell>
          <cell r="U9960">
            <v>42309</v>
          </cell>
        </row>
        <row r="9961">
          <cell r="C9961">
            <v>2</v>
          </cell>
          <cell r="F9961">
            <v>126.24</v>
          </cell>
          <cell r="K9961">
            <v>-16.190000000000001</v>
          </cell>
          <cell r="O9961">
            <v>108.56</v>
          </cell>
          <cell r="U9961">
            <v>42309</v>
          </cell>
        </row>
        <row r="9962">
          <cell r="C9962">
            <v>15</v>
          </cell>
          <cell r="F9962">
            <v>1475.54</v>
          </cell>
          <cell r="K9962">
            <v>-194.02</v>
          </cell>
          <cell r="O9962">
            <v>1272.05</v>
          </cell>
          <cell r="U9962">
            <v>42309</v>
          </cell>
        </row>
        <row r="9963">
          <cell r="C9963">
            <v>16</v>
          </cell>
          <cell r="F9963">
            <v>502.59</v>
          </cell>
          <cell r="K9963">
            <v>0</v>
          </cell>
          <cell r="O9963">
            <v>269.04000000000002</v>
          </cell>
          <cell r="U9963">
            <v>42309</v>
          </cell>
        </row>
        <row r="9964">
          <cell r="C9964">
            <v>68</v>
          </cell>
          <cell r="F9964">
            <v>10360.41</v>
          </cell>
          <cell r="K9964">
            <v>-463.22</v>
          </cell>
          <cell r="O9964">
            <v>4277.6899999999996</v>
          </cell>
          <cell r="U9964">
            <v>42339</v>
          </cell>
        </row>
        <row r="9965">
          <cell r="C9965">
            <v>62</v>
          </cell>
          <cell r="F9965">
            <v>39631.730000000003</v>
          </cell>
          <cell r="K9965">
            <v>-2019.5</v>
          </cell>
          <cell r="O9965">
            <v>18649.439999999999</v>
          </cell>
          <cell r="U9965">
            <v>42339</v>
          </cell>
        </row>
        <row r="9966">
          <cell r="C9966">
            <v>64</v>
          </cell>
          <cell r="F9966">
            <v>19387.91</v>
          </cell>
          <cell r="K9966">
            <v>-818.93</v>
          </cell>
          <cell r="O9966">
            <v>7562.5</v>
          </cell>
          <cell r="U9966">
            <v>42339</v>
          </cell>
        </row>
        <row r="9967">
          <cell r="C9967">
            <v>66</v>
          </cell>
          <cell r="F9967">
            <v>29047.25</v>
          </cell>
          <cell r="K9967">
            <v>-1328.14</v>
          </cell>
          <cell r="O9967">
            <v>12265.01</v>
          </cell>
          <cell r="U9967">
            <v>42339</v>
          </cell>
        </row>
        <row r="9968">
          <cell r="C9968">
            <v>62</v>
          </cell>
          <cell r="F9968">
            <v>978.59</v>
          </cell>
          <cell r="K9968">
            <v>-27.84</v>
          </cell>
          <cell r="O9968">
            <v>257.07</v>
          </cell>
          <cell r="U9968">
            <v>42339</v>
          </cell>
        </row>
        <row r="9969">
          <cell r="C9969">
            <v>67</v>
          </cell>
          <cell r="F9969">
            <v>10743.21</v>
          </cell>
          <cell r="K9969">
            <v>-506.75</v>
          </cell>
          <cell r="O9969">
            <v>4679.66</v>
          </cell>
          <cell r="U9969">
            <v>42339</v>
          </cell>
        </row>
        <row r="9970">
          <cell r="C9970">
            <v>62</v>
          </cell>
          <cell r="F9970">
            <v>2149.9699999999998</v>
          </cell>
          <cell r="K9970">
            <v>-74.14</v>
          </cell>
          <cell r="O9970">
            <v>684.65</v>
          </cell>
          <cell r="U9970">
            <v>42339</v>
          </cell>
        </row>
        <row r="9971">
          <cell r="C9971">
            <v>64</v>
          </cell>
          <cell r="F9971">
            <v>3678.45</v>
          </cell>
          <cell r="K9971">
            <v>-174.17</v>
          </cell>
          <cell r="O9971">
            <v>1608.45</v>
          </cell>
          <cell r="U9971">
            <v>42339</v>
          </cell>
        </row>
        <row r="9972">
          <cell r="C9972">
            <v>2</v>
          </cell>
          <cell r="F9972">
            <v>-11291.54</v>
          </cell>
          <cell r="K9972">
            <v>-353.47</v>
          </cell>
          <cell r="O9972">
            <v>-4439.33</v>
          </cell>
          <cell r="U9972">
            <v>42339</v>
          </cell>
        </row>
        <row r="9973">
          <cell r="C9973">
            <v>4</v>
          </cell>
          <cell r="F9973">
            <v>35.69</v>
          </cell>
          <cell r="K9973">
            <v>0.15</v>
          </cell>
          <cell r="O9973">
            <v>9.15</v>
          </cell>
          <cell r="U9973">
            <v>42339</v>
          </cell>
        </row>
        <row r="9974">
          <cell r="C9974">
            <v>16</v>
          </cell>
          <cell r="F9974">
            <v>-0.08</v>
          </cell>
          <cell r="K9974">
            <v>0</v>
          </cell>
          <cell r="O9974">
            <v>-0.03</v>
          </cell>
          <cell r="U9974">
            <v>42339</v>
          </cell>
        </row>
        <row r="9975">
          <cell r="C9975">
            <v>1</v>
          </cell>
          <cell r="F9975">
            <v>22724.14</v>
          </cell>
          <cell r="K9975">
            <v>-849.74</v>
          </cell>
          <cell r="O9975">
            <v>7847.31</v>
          </cell>
          <cell r="U9975">
            <v>42339</v>
          </cell>
        </row>
        <row r="9976">
          <cell r="C9976">
            <v>2</v>
          </cell>
          <cell r="F9976">
            <v>4522528.1399999997</v>
          </cell>
          <cell r="K9976">
            <v>-172653.3</v>
          </cell>
          <cell r="O9976">
            <v>1590771.18</v>
          </cell>
          <cell r="U9976">
            <v>42339</v>
          </cell>
        </row>
        <row r="9977">
          <cell r="C9977">
            <v>4</v>
          </cell>
          <cell r="F9977">
            <v>234751.88</v>
          </cell>
          <cell r="K9977">
            <v>-8882.2199999999993</v>
          </cell>
          <cell r="O9977">
            <v>81825.63</v>
          </cell>
          <cell r="U9977">
            <v>42339</v>
          </cell>
        </row>
        <row r="9978">
          <cell r="C9978">
            <v>15</v>
          </cell>
          <cell r="F9978">
            <v>11431.98</v>
          </cell>
          <cell r="K9978">
            <v>-475.22</v>
          </cell>
          <cell r="O9978">
            <v>4388.4799999999996</v>
          </cell>
          <cell r="U9978">
            <v>42339</v>
          </cell>
        </row>
        <row r="9979">
          <cell r="C9979">
            <v>16</v>
          </cell>
          <cell r="F9979">
            <v>395718.46</v>
          </cell>
          <cell r="K9979">
            <v>-14749.02</v>
          </cell>
          <cell r="O9979">
            <v>135859.1</v>
          </cell>
          <cell r="U9979">
            <v>42339</v>
          </cell>
        </row>
        <row r="9980">
          <cell r="C9980">
            <v>17</v>
          </cell>
          <cell r="F9980">
            <v>78.75</v>
          </cell>
          <cell r="K9980">
            <v>-1.56</v>
          </cell>
          <cell r="O9980">
            <v>14.44</v>
          </cell>
          <cell r="U9980">
            <v>42339</v>
          </cell>
        </row>
        <row r="9981">
          <cell r="C9981">
            <v>18</v>
          </cell>
          <cell r="F9981">
            <v>27794.560000000001</v>
          </cell>
          <cell r="K9981">
            <v>-1105.3399999999999</v>
          </cell>
          <cell r="O9981">
            <v>10205.81</v>
          </cell>
          <cell r="U9981">
            <v>42339</v>
          </cell>
        </row>
        <row r="9982">
          <cell r="C9982">
            <v>62</v>
          </cell>
          <cell r="F9982">
            <v>993843.09</v>
          </cell>
          <cell r="K9982">
            <v>-44589.78</v>
          </cell>
          <cell r="O9982">
            <v>411706.37</v>
          </cell>
          <cell r="U9982">
            <v>42339</v>
          </cell>
        </row>
        <row r="9983">
          <cell r="C9983">
            <v>64</v>
          </cell>
          <cell r="F9983">
            <v>175288.12</v>
          </cell>
          <cell r="K9983">
            <v>-7357.37</v>
          </cell>
          <cell r="O9983">
            <v>67943.03</v>
          </cell>
          <cell r="U9983">
            <v>42339</v>
          </cell>
        </row>
        <row r="9984">
          <cell r="C9984">
            <v>66</v>
          </cell>
          <cell r="F9984">
            <v>338959.02</v>
          </cell>
          <cell r="K9984">
            <v>-12505.39</v>
          </cell>
          <cell r="O9984">
            <v>115483.67</v>
          </cell>
          <cell r="U9984">
            <v>42339</v>
          </cell>
        </row>
        <row r="9985">
          <cell r="C9985">
            <v>68</v>
          </cell>
          <cell r="F9985">
            <v>11352.61</v>
          </cell>
          <cell r="K9985">
            <v>-626.02</v>
          </cell>
          <cell r="O9985">
            <v>5781.15</v>
          </cell>
          <cell r="U9985">
            <v>42339</v>
          </cell>
        </row>
        <row r="9986">
          <cell r="C9986">
            <v>1</v>
          </cell>
          <cell r="F9986">
            <v>66.38</v>
          </cell>
          <cell r="K9986">
            <v>-0.68</v>
          </cell>
          <cell r="O9986">
            <v>6.26</v>
          </cell>
          <cell r="U9986">
            <v>42339</v>
          </cell>
        </row>
        <row r="9987">
          <cell r="C9987">
            <v>2</v>
          </cell>
          <cell r="F9987">
            <v>8102.62</v>
          </cell>
          <cell r="K9987">
            <v>-97.07</v>
          </cell>
          <cell r="O9987">
            <v>910.77</v>
          </cell>
          <cell r="U9987">
            <v>42339</v>
          </cell>
        </row>
        <row r="9988">
          <cell r="C9988">
            <v>4</v>
          </cell>
          <cell r="F9988">
            <v>548.75</v>
          </cell>
          <cell r="K9988">
            <v>-6.09</v>
          </cell>
          <cell r="O9988">
            <v>56.26</v>
          </cell>
          <cell r="U9988">
            <v>42339</v>
          </cell>
        </row>
        <row r="9989">
          <cell r="C9989">
            <v>16</v>
          </cell>
          <cell r="F9989">
            <v>8323.43</v>
          </cell>
          <cell r="K9989">
            <v>-105.46</v>
          </cell>
          <cell r="O9989">
            <v>973.77</v>
          </cell>
          <cell r="U9989">
            <v>42339</v>
          </cell>
        </row>
        <row r="9990">
          <cell r="C9990">
            <v>18</v>
          </cell>
          <cell r="F9990">
            <v>176.46</v>
          </cell>
          <cell r="K9990">
            <v>-2.14</v>
          </cell>
          <cell r="O9990">
            <v>19.8</v>
          </cell>
          <cell r="U9990">
            <v>42339</v>
          </cell>
        </row>
        <row r="9991">
          <cell r="C9991">
            <v>62</v>
          </cell>
          <cell r="F9991">
            <v>3544.21</v>
          </cell>
          <cell r="K9991">
            <v>-46.26</v>
          </cell>
          <cell r="O9991">
            <v>427.27</v>
          </cell>
          <cell r="U9991">
            <v>42339</v>
          </cell>
        </row>
        <row r="9992">
          <cell r="C9992">
            <v>64</v>
          </cell>
          <cell r="F9992">
            <v>2161.69</v>
          </cell>
          <cell r="K9992">
            <v>-28.51</v>
          </cell>
          <cell r="O9992">
            <v>263.25</v>
          </cell>
          <cell r="U9992">
            <v>42339</v>
          </cell>
        </row>
        <row r="9993">
          <cell r="C9993">
            <v>4</v>
          </cell>
          <cell r="F9993">
            <v>5968.3</v>
          </cell>
          <cell r="K9993">
            <v>-231.06</v>
          </cell>
          <cell r="O9993">
            <v>2133.81</v>
          </cell>
          <cell r="U9993">
            <v>42339</v>
          </cell>
        </row>
        <row r="9994">
          <cell r="C9994">
            <v>62</v>
          </cell>
          <cell r="F9994">
            <v>4142.8</v>
          </cell>
          <cell r="K9994">
            <v>-177.89</v>
          </cell>
          <cell r="O9994">
            <v>1642.72</v>
          </cell>
          <cell r="U9994">
            <v>42339</v>
          </cell>
        </row>
        <row r="9995">
          <cell r="C9995">
            <v>66</v>
          </cell>
          <cell r="F9995">
            <v>8246.7099999999991</v>
          </cell>
          <cell r="K9995">
            <v>-342.84</v>
          </cell>
          <cell r="O9995">
            <v>3166.01</v>
          </cell>
          <cell r="U9995">
            <v>42339</v>
          </cell>
        </row>
        <row r="9996">
          <cell r="C9996">
            <v>66</v>
          </cell>
          <cell r="F9996">
            <v>9903.5400000000009</v>
          </cell>
          <cell r="K9996">
            <v>-487.56</v>
          </cell>
          <cell r="O9996">
            <v>4502.45</v>
          </cell>
          <cell r="U9996">
            <v>42339</v>
          </cell>
        </row>
        <row r="9997">
          <cell r="C9997">
            <v>2</v>
          </cell>
          <cell r="F9997">
            <v>121266.4</v>
          </cell>
          <cell r="K9997">
            <v>-5365.73</v>
          </cell>
          <cell r="O9997">
            <v>49448.37</v>
          </cell>
          <cell r="U9997">
            <v>42339</v>
          </cell>
        </row>
        <row r="9998">
          <cell r="C9998">
            <v>4</v>
          </cell>
          <cell r="F9998">
            <v>4045.28</v>
          </cell>
          <cell r="K9998">
            <v>-143.44</v>
          </cell>
          <cell r="O9998">
            <v>1324.64</v>
          </cell>
          <cell r="U9998">
            <v>42339</v>
          </cell>
        </row>
        <row r="9999">
          <cell r="C9999">
            <v>16</v>
          </cell>
          <cell r="F9999">
            <v>1934.58</v>
          </cell>
          <cell r="K9999">
            <v>-68.42</v>
          </cell>
          <cell r="O9999">
            <v>631.84</v>
          </cell>
          <cell r="U9999">
            <v>42339</v>
          </cell>
        </row>
        <row r="10000">
          <cell r="C10000">
            <v>17</v>
          </cell>
          <cell r="F10000">
            <v>2010.56</v>
          </cell>
          <cell r="K10000">
            <v>-62.56</v>
          </cell>
          <cell r="O10000">
            <v>577.67999999999995</v>
          </cell>
          <cell r="U10000">
            <v>42339</v>
          </cell>
        </row>
        <row r="10001">
          <cell r="C10001">
            <v>62</v>
          </cell>
          <cell r="F10001">
            <v>91695.64</v>
          </cell>
          <cell r="K10001">
            <v>-4104.71</v>
          </cell>
          <cell r="O10001">
            <v>37905.79</v>
          </cell>
          <cell r="U10001">
            <v>42339</v>
          </cell>
        </row>
        <row r="10002">
          <cell r="C10002">
            <v>64</v>
          </cell>
          <cell r="F10002">
            <v>20290.169999999998</v>
          </cell>
          <cell r="K10002">
            <v>-1049.1400000000001</v>
          </cell>
          <cell r="O10002">
            <v>9688.4500000000007</v>
          </cell>
          <cell r="U10002">
            <v>42339</v>
          </cell>
        </row>
        <row r="10003">
          <cell r="C10003">
            <v>66</v>
          </cell>
          <cell r="F10003">
            <v>5427.88</v>
          </cell>
          <cell r="K10003">
            <v>-185.02</v>
          </cell>
          <cell r="O10003">
            <v>1708.64</v>
          </cell>
          <cell r="U10003">
            <v>42339</v>
          </cell>
        </row>
        <row r="10004">
          <cell r="C10004">
            <v>2</v>
          </cell>
          <cell r="F10004">
            <v>20</v>
          </cell>
          <cell r="K10004">
            <v>0</v>
          </cell>
          <cell r="O10004">
            <v>0</v>
          </cell>
          <cell r="U10004">
            <v>42339</v>
          </cell>
        </row>
        <row r="10005">
          <cell r="C10005">
            <v>62</v>
          </cell>
          <cell r="F10005">
            <v>55.85</v>
          </cell>
          <cell r="K10005">
            <v>-0.48</v>
          </cell>
          <cell r="O10005">
            <v>4.4000000000000004</v>
          </cell>
          <cell r="U10005">
            <v>42339</v>
          </cell>
        </row>
        <row r="10006">
          <cell r="C10006">
            <v>2</v>
          </cell>
          <cell r="F10006">
            <v>63151.199999999997</v>
          </cell>
          <cell r="K10006">
            <v>-1967.55</v>
          </cell>
          <cell r="O10006">
            <v>17782.990000000002</v>
          </cell>
          <cell r="U10006">
            <v>42339</v>
          </cell>
        </row>
        <row r="10007">
          <cell r="C10007">
            <v>62</v>
          </cell>
          <cell r="F10007">
            <v>4778.24</v>
          </cell>
          <cell r="K10007">
            <v>-153.62</v>
          </cell>
          <cell r="O10007">
            <v>1418.61</v>
          </cell>
          <cell r="U10007">
            <v>42339</v>
          </cell>
        </row>
        <row r="10008">
          <cell r="C10008">
            <v>2</v>
          </cell>
          <cell r="F10008">
            <v>552.73</v>
          </cell>
          <cell r="K10008">
            <v>-6.91</v>
          </cell>
          <cell r="O10008">
            <v>63.8</v>
          </cell>
          <cell r="U10008">
            <v>42339</v>
          </cell>
        </row>
        <row r="10009">
          <cell r="C10009">
            <v>2</v>
          </cell>
          <cell r="F10009">
            <v>48871.76</v>
          </cell>
          <cell r="K10009">
            <v>-1560.25</v>
          </cell>
          <cell r="O10009">
            <v>14394.33</v>
          </cell>
          <cell r="U10009">
            <v>42339</v>
          </cell>
        </row>
        <row r="10010">
          <cell r="C10010">
            <v>2</v>
          </cell>
          <cell r="F10010">
            <v>7799.22</v>
          </cell>
          <cell r="K10010">
            <v>-164.33</v>
          </cell>
          <cell r="O10010">
            <v>1517.52</v>
          </cell>
          <cell r="U10010">
            <v>42339</v>
          </cell>
        </row>
        <row r="10011">
          <cell r="C10011">
            <v>62</v>
          </cell>
          <cell r="F10011">
            <v>1634.19</v>
          </cell>
          <cell r="K10011">
            <v>0</v>
          </cell>
          <cell r="O10011">
            <v>969.69</v>
          </cell>
          <cell r="U10011">
            <v>42339</v>
          </cell>
        </row>
        <row r="10012">
          <cell r="C10012">
            <v>64</v>
          </cell>
          <cell r="F10012">
            <v>-148.83000000000001</v>
          </cell>
          <cell r="K10012">
            <v>0</v>
          </cell>
          <cell r="O10012">
            <v>-414.07</v>
          </cell>
          <cell r="U10012">
            <v>42339</v>
          </cell>
        </row>
        <row r="10013">
          <cell r="C10013">
            <v>62</v>
          </cell>
          <cell r="F10013">
            <v>-18062.89</v>
          </cell>
          <cell r="K10013">
            <v>852.97</v>
          </cell>
          <cell r="O10013">
            <v>-7876.97</v>
          </cell>
          <cell r="U10013">
            <v>42339</v>
          </cell>
        </row>
        <row r="10014">
          <cell r="C10014">
            <v>64</v>
          </cell>
          <cell r="F10014">
            <v>-52844.44</v>
          </cell>
          <cell r="K10014">
            <v>2463.91</v>
          </cell>
          <cell r="O10014">
            <v>-22753.439999999999</v>
          </cell>
          <cell r="U10014">
            <v>42339</v>
          </cell>
        </row>
        <row r="10015">
          <cell r="C10015">
            <v>62</v>
          </cell>
          <cell r="F10015">
            <v>690709.22</v>
          </cell>
          <cell r="K10015">
            <v>-56697.88</v>
          </cell>
          <cell r="O10015">
            <v>523587.66</v>
          </cell>
          <cell r="U10015">
            <v>42339</v>
          </cell>
        </row>
        <row r="10016">
          <cell r="C10016">
            <v>64</v>
          </cell>
          <cell r="F10016">
            <v>687354.15</v>
          </cell>
          <cell r="K10016">
            <v>-56442.38</v>
          </cell>
          <cell r="O10016">
            <v>521228.29</v>
          </cell>
          <cell r="U10016">
            <v>42339</v>
          </cell>
        </row>
        <row r="10017">
          <cell r="C10017">
            <v>66</v>
          </cell>
          <cell r="F10017">
            <v>39296.67</v>
          </cell>
          <cell r="K10017">
            <v>-3228.42</v>
          </cell>
          <cell r="O10017">
            <v>29813.51</v>
          </cell>
          <cell r="U10017">
            <v>42339</v>
          </cell>
        </row>
        <row r="10018">
          <cell r="C10018">
            <v>64</v>
          </cell>
          <cell r="F10018">
            <v>65727.73</v>
          </cell>
          <cell r="K10018">
            <v>-3032.4</v>
          </cell>
          <cell r="O10018">
            <v>28003.21</v>
          </cell>
          <cell r="U10018">
            <v>42339</v>
          </cell>
        </row>
        <row r="10019">
          <cell r="C10019">
            <v>2</v>
          </cell>
          <cell r="F10019">
            <v>19019.73</v>
          </cell>
          <cell r="K10019">
            <v>-906.55</v>
          </cell>
          <cell r="O10019">
            <v>0</v>
          </cell>
          <cell r="U10019">
            <v>42339</v>
          </cell>
        </row>
        <row r="10020">
          <cell r="C10020">
            <v>62</v>
          </cell>
          <cell r="F10020">
            <v>864692.3</v>
          </cell>
          <cell r="K10020">
            <v>-21804.11</v>
          </cell>
          <cell r="O10020">
            <v>201354.09</v>
          </cell>
          <cell r="U10020">
            <v>42339</v>
          </cell>
        </row>
        <row r="10021">
          <cell r="C10021">
            <v>64</v>
          </cell>
          <cell r="F10021">
            <v>930386.33</v>
          </cell>
          <cell r="K10021">
            <v>-22324.75</v>
          </cell>
          <cell r="O10021">
            <v>206112.05</v>
          </cell>
          <cell r="U10021">
            <v>42339</v>
          </cell>
        </row>
        <row r="10022">
          <cell r="C10022">
            <v>66</v>
          </cell>
          <cell r="F10022">
            <v>94435.27</v>
          </cell>
          <cell r="K10022">
            <v>-1738.65</v>
          </cell>
          <cell r="O10022">
            <v>16055.89</v>
          </cell>
          <cell r="U10022">
            <v>42339</v>
          </cell>
        </row>
        <row r="10023">
          <cell r="C10023">
            <v>62</v>
          </cell>
          <cell r="F10023">
            <v>7082.8</v>
          </cell>
          <cell r="K10023">
            <v>-578.92999999999995</v>
          </cell>
          <cell r="O10023">
            <v>5427.61</v>
          </cell>
          <cell r="U10023">
            <v>42339</v>
          </cell>
        </row>
        <row r="10024">
          <cell r="C10024">
            <v>64</v>
          </cell>
          <cell r="F10024">
            <v>65947.22</v>
          </cell>
          <cell r="K10024">
            <v>-5396.66</v>
          </cell>
          <cell r="O10024">
            <v>50595.53</v>
          </cell>
          <cell r="U10024">
            <v>42339</v>
          </cell>
        </row>
        <row r="10025">
          <cell r="C10025">
            <v>66</v>
          </cell>
          <cell r="F10025">
            <v>4302.07</v>
          </cell>
          <cell r="K10025">
            <v>-351.92</v>
          </cell>
          <cell r="O10025">
            <v>3299.33</v>
          </cell>
          <cell r="U10025">
            <v>42339</v>
          </cell>
        </row>
        <row r="10026">
          <cell r="C10026">
            <v>62</v>
          </cell>
          <cell r="F10026">
            <v>9690.91</v>
          </cell>
          <cell r="K10026">
            <v>-194.17</v>
          </cell>
          <cell r="O10026">
            <v>1820.39</v>
          </cell>
          <cell r="U10026">
            <v>42339</v>
          </cell>
        </row>
        <row r="10027">
          <cell r="C10027">
            <v>64</v>
          </cell>
          <cell r="F10027">
            <v>63347.44</v>
          </cell>
          <cell r="K10027">
            <v>-1463.3</v>
          </cell>
          <cell r="O10027">
            <v>13718.91</v>
          </cell>
          <cell r="U10027">
            <v>42339</v>
          </cell>
        </row>
        <row r="10028">
          <cell r="C10028">
            <v>66</v>
          </cell>
          <cell r="F10028">
            <v>8929.7900000000009</v>
          </cell>
          <cell r="K10028">
            <v>-179.65</v>
          </cell>
          <cell r="O10028">
            <v>1684.33</v>
          </cell>
          <cell r="U10028">
            <v>42339</v>
          </cell>
        </row>
        <row r="10029">
          <cell r="C10029">
            <v>66</v>
          </cell>
          <cell r="F10029">
            <v>8710.7800000000007</v>
          </cell>
          <cell r="K10029">
            <v>-716.69</v>
          </cell>
          <cell r="O10029">
            <v>6719.21</v>
          </cell>
          <cell r="U10029">
            <v>42339</v>
          </cell>
        </row>
        <row r="10030">
          <cell r="C10030">
            <v>66</v>
          </cell>
          <cell r="F10030">
            <v>8977.1200000000008</v>
          </cell>
          <cell r="K10030">
            <v>-230.06</v>
          </cell>
          <cell r="O10030">
            <v>2156.9</v>
          </cell>
          <cell r="U10030">
            <v>42339</v>
          </cell>
        </row>
        <row r="10031">
          <cell r="C10031">
            <v>64</v>
          </cell>
          <cell r="F10031">
            <v>26164.03</v>
          </cell>
          <cell r="K10031">
            <v>-2152.69</v>
          </cell>
          <cell r="O10031">
            <v>19879.400000000001</v>
          </cell>
          <cell r="U10031">
            <v>42339</v>
          </cell>
        </row>
        <row r="10032">
          <cell r="C10032">
            <v>64</v>
          </cell>
          <cell r="F10032">
            <v>40902.29</v>
          </cell>
          <cell r="K10032">
            <v>-851.48</v>
          </cell>
          <cell r="O10032">
            <v>7863.13</v>
          </cell>
          <cell r="U10032">
            <v>42339</v>
          </cell>
        </row>
        <row r="10033">
          <cell r="C10033">
            <v>62</v>
          </cell>
          <cell r="F10033">
            <v>496446.27</v>
          </cell>
          <cell r="K10033">
            <v>-40818.9</v>
          </cell>
          <cell r="O10033">
            <v>382690.4</v>
          </cell>
          <cell r="U10033">
            <v>42339</v>
          </cell>
        </row>
        <row r="10034">
          <cell r="C10034">
            <v>64</v>
          </cell>
          <cell r="F10034">
            <v>474690.39</v>
          </cell>
          <cell r="K10034">
            <v>-38999.74</v>
          </cell>
          <cell r="O10034">
            <v>365635.17</v>
          </cell>
          <cell r="U10034">
            <v>42339</v>
          </cell>
        </row>
        <row r="10035">
          <cell r="C10035">
            <v>66</v>
          </cell>
          <cell r="F10035">
            <v>176104.56</v>
          </cell>
          <cell r="K10035">
            <v>-14164.37</v>
          </cell>
          <cell r="O10035">
            <v>132795.65</v>
          </cell>
          <cell r="U10035">
            <v>42339</v>
          </cell>
        </row>
        <row r="10036">
          <cell r="C10036">
            <v>67</v>
          </cell>
          <cell r="F10036">
            <v>7777.35</v>
          </cell>
          <cell r="K10036">
            <v>-582.91</v>
          </cell>
          <cell r="O10036">
            <v>5465</v>
          </cell>
          <cell r="U10036">
            <v>42339</v>
          </cell>
        </row>
        <row r="10037">
          <cell r="C10037">
            <v>68</v>
          </cell>
          <cell r="F10037">
            <v>20787.27</v>
          </cell>
          <cell r="K10037">
            <v>-1710.3</v>
          </cell>
          <cell r="O10037">
            <v>16034.64</v>
          </cell>
          <cell r="U10037">
            <v>42339</v>
          </cell>
        </row>
        <row r="10038">
          <cell r="C10038">
            <v>62</v>
          </cell>
          <cell r="F10038">
            <v>547435.47</v>
          </cell>
          <cell r="K10038">
            <v>-14765.83</v>
          </cell>
          <cell r="O10038">
            <v>138434.72</v>
          </cell>
          <cell r="U10038">
            <v>42339</v>
          </cell>
        </row>
        <row r="10039">
          <cell r="C10039">
            <v>64</v>
          </cell>
          <cell r="F10039">
            <v>521683.39</v>
          </cell>
          <cell r="K10039">
            <v>-13823.92</v>
          </cell>
          <cell r="O10039">
            <v>129603.78</v>
          </cell>
          <cell r="U10039">
            <v>42339</v>
          </cell>
        </row>
        <row r="10040">
          <cell r="C10040">
            <v>66</v>
          </cell>
          <cell r="F10040">
            <v>195489.77</v>
          </cell>
          <cell r="K10040">
            <v>-4431.1499999999996</v>
          </cell>
          <cell r="O10040">
            <v>41543.43</v>
          </cell>
          <cell r="U10040">
            <v>42339</v>
          </cell>
        </row>
        <row r="10041">
          <cell r="C10041">
            <v>67</v>
          </cell>
          <cell r="F10041">
            <v>167.2</v>
          </cell>
          <cell r="K10041">
            <v>-2.66</v>
          </cell>
          <cell r="O10041">
            <v>24.98</v>
          </cell>
          <cell r="U10041">
            <v>42339</v>
          </cell>
        </row>
        <row r="10042">
          <cell r="C10042">
            <v>68</v>
          </cell>
          <cell r="F10042">
            <v>23953.88</v>
          </cell>
          <cell r="K10042">
            <v>-696.64</v>
          </cell>
          <cell r="O10042">
            <v>6531.26</v>
          </cell>
          <cell r="U10042">
            <v>42339</v>
          </cell>
        </row>
        <row r="10043">
          <cell r="C10043">
            <v>64</v>
          </cell>
          <cell r="F10043">
            <v>15026.38</v>
          </cell>
          <cell r="K10043">
            <v>0</v>
          </cell>
          <cell r="O10043">
            <v>11627.26</v>
          </cell>
          <cell r="U10043">
            <v>42339</v>
          </cell>
        </row>
        <row r="10044">
          <cell r="C10044">
            <v>2</v>
          </cell>
          <cell r="F10044">
            <v>27792.76</v>
          </cell>
          <cell r="K10044">
            <v>-1348.67</v>
          </cell>
          <cell r="O10044">
            <v>12454.5</v>
          </cell>
          <cell r="U10044">
            <v>42339</v>
          </cell>
        </row>
        <row r="10045">
          <cell r="C10045">
            <v>4</v>
          </cell>
          <cell r="F10045">
            <v>0</v>
          </cell>
          <cell r="K10045">
            <v>0</v>
          </cell>
          <cell r="O10045">
            <v>0</v>
          </cell>
          <cell r="U10045">
            <v>42339</v>
          </cell>
        </row>
        <row r="10046">
          <cell r="C10046">
            <v>16</v>
          </cell>
          <cell r="F10046">
            <v>29797.58</v>
          </cell>
          <cell r="K10046">
            <v>-1478.58</v>
          </cell>
          <cell r="O10046">
            <v>13654.46</v>
          </cell>
          <cell r="U10046">
            <v>42339</v>
          </cell>
        </row>
        <row r="10047">
          <cell r="C10047">
            <v>66</v>
          </cell>
          <cell r="F10047">
            <v>55714.58</v>
          </cell>
          <cell r="K10047">
            <v>-2786.98</v>
          </cell>
          <cell r="O10047">
            <v>25627.99</v>
          </cell>
          <cell r="U10047">
            <v>42339</v>
          </cell>
        </row>
        <row r="10048">
          <cell r="C10048">
            <v>4</v>
          </cell>
          <cell r="F10048">
            <v>8.51</v>
          </cell>
          <cell r="K10048">
            <v>-0.28000000000000003</v>
          </cell>
          <cell r="O10048">
            <v>2.62</v>
          </cell>
          <cell r="U10048">
            <v>42339</v>
          </cell>
        </row>
        <row r="10049">
          <cell r="C10049">
            <v>16</v>
          </cell>
          <cell r="F10049">
            <v>97.69</v>
          </cell>
          <cell r="K10049">
            <v>-2.93</v>
          </cell>
          <cell r="O10049">
            <v>27.02</v>
          </cell>
          <cell r="U10049">
            <v>42339</v>
          </cell>
        </row>
        <row r="10050">
          <cell r="C10050">
            <v>1</v>
          </cell>
          <cell r="F10050">
            <v>71.81</v>
          </cell>
          <cell r="K10050">
            <v>-2.75</v>
          </cell>
          <cell r="O10050">
            <v>25.42</v>
          </cell>
          <cell r="U10050">
            <v>42339</v>
          </cell>
        </row>
        <row r="10051">
          <cell r="C10051">
            <v>2</v>
          </cell>
          <cell r="F10051">
            <v>41511.58</v>
          </cell>
          <cell r="K10051">
            <v>-1590.76</v>
          </cell>
          <cell r="O10051">
            <v>14687.69</v>
          </cell>
          <cell r="U10051">
            <v>42339</v>
          </cell>
        </row>
        <row r="10052">
          <cell r="C10052">
            <v>15</v>
          </cell>
          <cell r="F10052">
            <v>3</v>
          </cell>
          <cell r="K10052">
            <v>0</v>
          </cell>
          <cell r="O10052">
            <v>0</v>
          </cell>
          <cell r="U10052">
            <v>42339</v>
          </cell>
        </row>
        <row r="10053">
          <cell r="C10053">
            <v>16</v>
          </cell>
          <cell r="F10053">
            <v>1320.98</v>
          </cell>
          <cell r="K10053">
            <v>-46.72</v>
          </cell>
          <cell r="O10053">
            <v>431.49</v>
          </cell>
          <cell r="U10053">
            <v>42339</v>
          </cell>
        </row>
        <row r="10054">
          <cell r="C10054">
            <v>2</v>
          </cell>
          <cell r="F10054">
            <v>83.99</v>
          </cell>
          <cell r="K10054">
            <v>0</v>
          </cell>
          <cell r="O10054">
            <v>0</v>
          </cell>
          <cell r="U10054">
            <v>42339</v>
          </cell>
        </row>
        <row r="10055">
          <cell r="C10055">
            <v>62</v>
          </cell>
          <cell r="F10055">
            <v>1832.58</v>
          </cell>
          <cell r="K10055">
            <v>0</v>
          </cell>
          <cell r="O10055">
            <v>0</v>
          </cell>
          <cell r="U10055">
            <v>42339</v>
          </cell>
        </row>
        <row r="10056">
          <cell r="C10056">
            <v>64</v>
          </cell>
          <cell r="F10056">
            <v>247.19</v>
          </cell>
          <cell r="K10056">
            <v>0</v>
          </cell>
          <cell r="O10056">
            <v>0</v>
          </cell>
          <cell r="U10056">
            <v>42339</v>
          </cell>
        </row>
        <row r="10057">
          <cell r="C10057">
            <v>66</v>
          </cell>
          <cell r="F10057">
            <v>87.12</v>
          </cell>
          <cell r="K10057">
            <v>0</v>
          </cell>
          <cell r="O10057">
            <v>0</v>
          </cell>
          <cell r="U10057">
            <v>42339</v>
          </cell>
        </row>
        <row r="10058">
          <cell r="C10058">
            <v>2</v>
          </cell>
          <cell r="F10058">
            <v>13</v>
          </cell>
          <cell r="K10058">
            <v>0</v>
          </cell>
          <cell r="O10058">
            <v>0</v>
          </cell>
          <cell r="U10058">
            <v>42339</v>
          </cell>
        </row>
        <row r="10059">
          <cell r="C10059">
            <v>62</v>
          </cell>
          <cell r="F10059">
            <v>78</v>
          </cell>
          <cell r="K10059">
            <v>0</v>
          </cell>
          <cell r="O10059">
            <v>0</v>
          </cell>
          <cell r="U10059">
            <v>42339</v>
          </cell>
        </row>
        <row r="10060">
          <cell r="C10060">
            <v>62</v>
          </cell>
          <cell r="F10060">
            <v>12985.88</v>
          </cell>
          <cell r="K10060">
            <v>0</v>
          </cell>
          <cell r="O10060">
            <v>0</v>
          </cell>
          <cell r="U10060">
            <v>42339</v>
          </cell>
        </row>
        <row r="10061">
          <cell r="C10061">
            <v>64</v>
          </cell>
          <cell r="F10061">
            <v>3540</v>
          </cell>
          <cell r="K10061">
            <v>0</v>
          </cell>
          <cell r="O10061">
            <v>0</v>
          </cell>
          <cell r="U10061">
            <v>42339</v>
          </cell>
        </row>
        <row r="10062">
          <cell r="C10062">
            <v>66</v>
          </cell>
          <cell r="F10062">
            <v>13806</v>
          </cell>
          <cell r="K10062">
            <v>0</v>
          </cell>
          <cell r="O10062">
            <v>0</v>
          </cell>
          <cell r="U10062">
            <v>42339</v>
          </cell>
        </row>
        <row r="10063">
          <cell r="C10063">
            <v>62</v>
          </cell>
          <cell r="F10063">
            <v>3540</v>
          </cell>
          <cell r="K10063">
            <v>0</v>
          </cell>
          <cell r="O10063">
            <v>0</v>
          </cell>
          <cell r="U10063">
            <v>42339</v>
          </cell>
        </row>
        <row r="10064">
          <cell r="C10064">
            <v>64</v>
          </cell>
          <cell r="F10064">
            <v>1939.14</v>
          </cell>
          <cell r="K10064">
            <v>0</v>
          </cell>
          <cell r="O10064">
            <v>0</v>
          </cell>
          <cell r="U10064">
            <v>42339</v>
          </cell>
        </row>
        <row r="10065">
          <cell r="C10065">
            <v>16</v>
          </cell>
          <cell r="F10065">
            <v>7150.26</v>
          </cell>
          <cell r="K10065">
            <v>0</v>
          </cell>
          <cell r="O10065">
            <v>0</v>
          </cell>
          <cell r="U10065">
            <v>42339</v>
          </cell>
        </row>
        <row r="10066">
          <cell r="C10066">
            <v>1</v>
          </cell>
          <cell r="F10066">
            <v>19.77</v>
          </cell>
          <cell r="K10066">
            <v>-0.51</v>
          </cell>
          <cell r="O10066">
            <v>4.75</v>
          </cell>
          <cell r="U10066">
            <v>42339</v>
          </cell>
        </row>
        <row r="10067">
          <cell r="C10067">
            <v>2</v>
          </cell>
          <cell r="F10067">
            <v>237.24</v>
          </cell>
          <cell r="K10067">
            <v>-6.12</v>
          </cell>
          <cell r="O10067">
            <v>57</v>
          </cell>
          <cell r="U10067">
            <v>42339</v>
          </cell>
        </row>
        <row r="10068">
          <cell r="C10068">
            <v>16</v>
          </cell>
          <cell r="F10068">
            <v>434.94</v>
          </cell>
          <cell r="K10068">
            <v>-11.22</v>
          </cell>
          <cell r="O10068">
            <v>104.5</v>
          </cell>
          <cell r="U10068">
            <v>42339</v>
          </cell>
        </row>
        <row r="10069">
          <cell r="C10069">
            <v>0</v>
          </cell>
          <cell r="F10069">
            <v>1297.6199999999999</v>
          </cell>
          <cell r="K10069">
            <v>-21.46</v>
          </cell>
          <cell r="O10069">
            <v>191.12</v>
          </cell>
          <cell r="U10069">
            <v>42339</v>
          </cell>
        </row>
        <row r="10070">
          <cell r="C10070">
            <v>1</v>
          </cell>
          <cell r="F10070">
            <v>115.62</v>
          </cell>
          <cell r="K10070">
            <v>-1.69</v>
          </cell>
          <cell r="O10070">
            <v>15.08</v>
          </cell>
          <cell r="U10070">
            <v>42339</v>
          </cell>
        </row>
        <row r="10071">
          <cell r="C10071">
            <v>2</v>
          </cell>
          <cell r="F10071">
            <v>269.37</v>
          </cell>
          <cell r="K10071">
            <v>-4.16</v>
          </cell>
          <cell r="O10071">
            <v>37.119999999999997</v>
          </cell>
          <cell r="U10071">
            <v>42339</v>
          </cell>
        </row>
        <row r="10072">
          <cell r="C10072">
            <v>4</v>
          </cell>
          <cell r="F10072">
            <v>7.79</v>
          </cell>
          <cell r="K10072">
            <v>-0.13</v>
          </cell>
          <cell r="O10072">
            <v>1.1599999999999999</v>
          </cell>
          <cell r="U10072">
            <v>42339</v>
          </cell>
        </row>
        <row r="10073">
          <cell r="C10073">
            <v>16</v>
          </cell>
          <cell r="F10073">
            <v>18.45</v>
          </cell>
          <cell r="K10073">
            <v>-0.26</v>
          </cell>
          <cell r="O10073">
            <v>2.3199999999999998</v>
          </cell>
          <cell r="U10073">
            <v>42339</v>
          </cell>
        </row>
        <row r="10074">
          <cell r="C10074">
            <v>0</v>
          </cell>
          <cell r="F10074">
            <v>10.89</v>
          </cell>
          <cell r="K10074">
            <v>-0.12</v>
          </cell>
          <cell r="O10074">
            <v>1.1399999999999999</v>
          </cell>
          <cell r="U10074">
            <v>42339</v>
          </cell>
        </row>
        <row r="10075">
          <cell r="C10075">
            <v>1</v>
          </cell>
          <cell r="F10075">
            <v>1007.99</v>
          </cell>
          <cell r="K10075">
            <v>-13.01</v>
          </cell>
          <cell r="O10075">
            <v>120.51</v>
          </cell>
          <cell r="U10075">
            <v>42339</v>
          </cell>
        </row>
        <row r="10076">
          <cell r="C10076">
            <v>2</v>
          </cell>
          <cell r="F10076">
            <v>550.79999999999995</v>
          </cell>
          <cell r="K10076">
            <v>-8.3000000000000007</v>
          </cell>
          <cell r="O10076">
            <v>77.83</v>
          </cell>
          <cell r="U10076">
            <v>42339</v>
          </cell>
        </row>
        <row r="10077">
          <cell r="C10077">
            <v>15</v>
          </cell>
          <cell r="F10077">
            <v>85.88</v>
          </cell>
          <cell r="K10077">
            <v>-2.48</v>
          </cell>
          <cell r="O10077">
            <v>22.89</v>
          </cell>
          <cell r="U10077">
            <v>42339</v>
          </cell>
        </row>
        <row r="10078">
          <cell r="C10078">
            <v>15</v>
          </cell>
          <cell r="F10078">
            <v>666.24</v>
          </cell>
          <cell r="K10078">
            <v>-9.89</v>
          </cell>
          <cell r="O10078">
            <v>91.37</v>
          </cell>
          <cell r="U10078">
            <v>42339</v>
          </cell>
        </row>
        <row r="10079">
          <cell r="C10079">
            <v>15</v>
          </cell>
          <cell r="F10079">
            <v>4283.45</v>
          </cell>
          <cell r="K10079">
            <v>-89.27</v>
          </cell>
          <cell r="O10079">
            <v>824.32</v>
          </cell>
          <cell r="U10079">
            <v>42339</v>
          </cell>
        </row>
        <row r="10080">
          <cell r="C10080">
            <v>15</v>
          </cell>
          <cell r="F10080">
            <v>34.58</v>
          </cell>
          <cell r="K10080">
            <v>-1.03</v>
          </cell>
          <cell r="O10080">
            <v>9.5500000000000007</v>
          </cell>
          <cell r="U10080">
            <v>42339</v>
          </cell>
        </row>
        <row r="10081">
          <cell r="C10081">
            <v>0</v>
          </cell>
          <cell r="F10081">
            <v>463.85</v>
          </cell>
          <cell r="K10081">
            <v>-13.79</v>
          </cell>
          <cell r="O10081">
            <v>127.71</v>
          </cell>
          <cell r="U10081">
            <v>42339</v>
          </cell>
        </row>
        <row r="10082">
          <cell r="C10082">
            <v>1</v>
          </cell>
          <cell r="F10082">
            <v>461.18</v>
          </cell>
          <cell r="K10082">
            <v>-14.14</v>
          </cell>
          <cell r="O10082">
            <v>130.96</v>
          </cell>
          <cell r="U10082">
            <v>42339</v>
          </cell>
        </row>
        <row r="10083">
          <cell r="C10083">
            <v>2</v>
          </cell>
          <cell r="F10083">
            <v>12275.47</v>
          </cell>
          <cell r="K10083">
            <v>-394.85</v>
          </cell>
          <cell r="O10083">
            <v>3645.85</v>
          </cell>
          <cell r="U10083">
            <v>42339</v>
          </cell>
        </row>
        <row r="10084">
          <cell r="C10084">
            <v>4</v>
          </cell>
          <cell r="F10084">
            <v>731.79</v>
          </cell>
          <cell r="K10084">
            <v>-24.44</v>
          </cell>
          <cell r="O10084">
            <v>226.89</v>
          </cell>
          <cell r="U10084">
            <v>42339</v>
          </cell>
        </row>
        <row r="10085">
          <cell r="C10085">
            <v>15</v>
          </cell>
          <cell r="F10085">
            <v>12.37</v>
          </cell>
          <cell r="K10085">
            <v>-0.27</v>
          </cell>
          <cell r="O10085">
            <v>2.4700000000000002</v>
          </cell>
          <cell r="U10085">
            <v>42339</v>
          </cell>
        </row>
        <row r="10086">
          <cell r="C10086">
            <v>16</v>
          </cell>
          <cell r="F10086">
            <v>3208.93</v>
          </cell>
          <cell r="K10086">
            <v>-103.27</v>
          </cell>
          <cell r="O10086">
            <v>957.74</v>
          </cell>
          <cell r="U10086">
            <v>42339</v>
          </cell>
        </row>
        <row r="10087">
          <cell r="C10087">
            <v>17</v>
          </cell>
          <cell r="F10087">
            <v>40.08</v>
          </cell>
          <cell r="K10087">
            <v>-1.06</v>
          </cell>
          <cell r="O10087">
            <v>9.77</v>
          </cell>
          <cell r="U10087">
            <v>42339</v>
          </cell>
        </row>
        <row r="10088">
          <cell r="C10088">
            <v>18</v>
          </cell>
          <cell r="F10088">
            <v>95.5</v>
          </cell>
          <cell r="K10088">
            <v>-2.64</v>
          </cell>
          <cell r="O10088">
            <v>24.37</v>
          </cell>
          <cell r="U10088">
            <v>42339</v>
          </cell>
        </row>
        <row r="10089">
          <cell r="C10089">
            <v>4</v>
          </cell>
          <cell r="F10089">
            <v>-30.68</v>
          </cell>
          <cell r="K10089">
            <v>1.04</v>
          </cell>
          <cell r="O10089">
            <v>-9.66</v>
          </cell>
          <cell r="U10089">
            <v>42339</v>
          </cell>
        </row>
        <row r="10090">
          <cell r="C10090">
            <v>0</v>
          </cell>
          <cell r="F10090">
            <v>3.2</v>
          </cell>
          <cell r="K10090">
            <v>0.01</v>
          </cell>
          <cell r="O10090">
            <v>0.47</v>
          </cell>
          <cell r="U10090">
            <v>42339</v>
          </cell>
        </row>
        <row r="10091">
          <cell r="C10091">
            <v>0</v>
          </cell>
          <cell r="F10091">
            <v>8727.34</v>
          </cell>
          <cell r="K10091">
            <v>-176.92</v>
          </cell>
          <cell r="O10091">
            <v>1640.02</v>
          </cell>
          <cell r="U10091">
            <v>42339</v>
          </cell>
        </row>
        <row r="10092">
          <cell r="C10092">
            <v>1</v>
          </cell>
          <cell r="F10092">
            <v>4162.62</v>
          </cell>
          <cell r="K10092">
            <v>-71.12</v>
          </cell>
          <cell r="O10092">
            <v>659.02</v>
          </cell>
          <cell r="U10092">
            <v>42339</v>
          </cell>
        </row>
        <row r="10093">
          <cell r="C10093">
            <v>2</v>
          </cell>
          <cell r="F10093">
            <v>10616.5</v>
          </cell>
          <cell r="K10093">
            <v>-264.97000000000003</v>
          </cell>
          <cell r="O10093">
            <v>2449.73</v>
          </cell>
          <cell r="U10093">
            <v>42339</v>
          </cell>
        </row>
        <row r="10094">
          <cell r="C10094">
            <v>4</v>
          </cell>
          <cell r="F10094">
            <v>1041.53</v>
          </cell>
          <cell r="K10094">
            <v>-28.95</v>
          </cell>
          <cell r="O10094">
            <v>269.25</v>
          </cell>
          <cell r="U10094">
            <v>42339</v>
          </cell>
        </row>
        <row r="10095">
          <cell r="C10095">
            <v>15</v>
          </cell>
          <cell r="F10095">
            <v>63.27</v>
          </cell>
          <cell r="K10095">
            <v>-0.39</v>
          </cell>
          <cell r="O10095">
            <v>3.57</v>
          </cell>
          <cell r="U10095">
            <v>42339</v>
          </cell>
        </row>
        <row r="10096">
          <cell r="C10096">
            <v>16</v>
          </cell>
          <cell r="F10096">
            <v>1918.07</v>
          </cell>
          <cell r="K10096">
            <v>-40.26</v>
          </cell>
          <cell r="O10096">
            <v>372.81</v>
          </cell>
          <cell r="U10096">
            <v>42339</v>
          </cell>
        </row>
        <row r="10097">
          <cell r="C10097">
            <v>17</v>
          </cell>
          <cell r="F10097">
            <v>15.34</v>
          </cell>
          <cell r="K10097">
            <v>-0.26</v>
          </cell>
          <cell r="O10097">
            <v>2.38</v>
          </cell>
          <cell r="U10097">
            <v>42339</v>
          </cell>
        </row>
        <row r="10098">
          <cell r="C10098">
            <v>18</v>
          </cell>
          <cell r="F10098">
            <v>20.69</v>
          </cell>
          <cell r="K10098">
            <v>-0.45</v>
          </cell>
          <cell r="O10098">
            <v>4.13</v>
          </cell>
          <cell r="U10098">
            <v>42339</v>
          </cell>
        </row>
        <row r="10099">
          <cell r="C10099">
            <v>0</v>
          </cell>
          <cell r="F10099">
            <v>-7.67</v>
          </cell>
          <cell r="K10099">
            <v>0.13</v>
          </cell>
          <cell r="O10099">
            <v>-1.19</v>
          </cell>
          <cell r="U10099">
            <v>42339</v>
          </cell>
        </row>
        <row r="10100">
          <cell r="C10100">
            <v>1</v>
          </cell>
          <cell r="F10100">
            <v>107.04</v>
          </cell>
          <cell r="K10100">
            <v>-1.76</v>
          </cell>
          <cell r="O10100">
            <v>16.559999999999999</v>
          </cell>
          <cell r="U10100">
            <v>42339</v>
          </cell>
        </row>
        <row r="10101">
          <cell r="C10101">
            <v>2</v>
          </cell>
          <cell r="F10101">
            <v>246.71</v>
          </cell>
          <cell r="K10101">
            <v>-3.79</v>
          </cell>
          <cell r="O10101">
            <v>35.49</v>
          </cell>
          <cell r="U10101">
            <v>42339</v>
          </cell>
        </row>
        <row r="10102">
          <cell r="C10102">
            <v>0</v>
          </cell>
          <cell r="F10102">
            <v>-12405.21</v>
          </cell>
          <cell r="K10102">
            <v>89.69</v>
          </cell>
          <cell r="O10102">
            <v>-3983.04</v>
          </cell>
          <cell r="U10102">
            <v>42339</v>
          </cell>
        </row>
        <row r="10103">
          <cell r="C10103">
            <v>0</v>
          </cell>
          <cell r="F10103">
            <v>5357.69</v>
          </cell>
          <cell r="K10103">
            <v>0</v>
          </cell>
          <cell r="O10103">
            <v>1509.54</v>
          </cell>
          <cell r="U10103">
            <v>42339</v>
          </cell>
        </row>
        <row r="10104">
          <cell r="C10104">
            <v>0</v>
          </cell>
          <cell r="F10104">
            <v>-104193.68</v>
          </cell>
          <cell r="K10104">
            <v>2777.54</v>
          </cell>
          <cell r="O10104">
            <v>-33394.639999999999</v>
          </cell>
          <cell r="U10104">
            <v>42339</v>
          </cell>
        </row>
        <row r="10105">
          <cell r="C10105">
            <v>1</v>
          </cell>
          <cell r="F10105">
            <v>-324.74</v>
          </cell>
          <cell r="K10105">
            <v>17.66</v>
          </cell>
          <cell r="O10105">
            <v>-116.5</v>
          </cell>
          <cell r="U10105">
            <v>42339</v>
          </cell>
        </row>
        <row r="10106">
          <cell r="C10106">
            <v>60</v>
          </cell>
          <cell r="F10106">
            <v>-4.96</v>
          </cell>
          <cell r="K10106">
            <v>0</v>
          </cell>
          <cell r="O10106">
            <v>-1.78</v>
          </cell>
          <cell r="U10106">
            <v>42339</v>
          </cell>
        </row>
        <row r="10107">
          <cell r="C10107">
            <v>70</v>
          </cell>
          <cell r="F10107">
            <v>-3500</v>
          </cell>
          <cell r="K10107">
            <v>0</v>
          </cell>
          <cell r="O10107">
            <v>0</v>
          </cell>
          <cell r="U10107">
            <v>42339</v>
          </cell>
        </row>
        <row r="10108">
          <cell r="C10108">
            <v>0</v>
          </cell>
          <cell r="F10108">
            <v>986.51</v>
          </cell>
          <cell r="K10108">
            <v>0</v>
          </cell>
          <cell r="O10108">
            <v>227.11</v>
          </cell>
          <cell r="U10108">
            <v>42339</v>
          </cell>
        </row>
        <row r="10109">
          <cell r="C10109">
            <v>0</v>
          </cell>
          <cell r="F10109">
            <v>5172.2700000000004</v>
          </cell>
          <cell r="K10109">
            <v>-19.64</v>
          </cell>
          <cell r="O10109">
            <v>1563.12</v>
          </cell>
          <cell r="U10109">
            <v>42339</v>
          </cell>
        </row>
        <row r="10110">
          <cell r="C10110">
            <v>0</v>
          </cell>
          <cell r="F10110">
            <v>-377.88</v>
          </cell>
          <cell r="K10110">
            <v>0</v>
          </cell>
          <cell r="O10110">
            <v>-101.82</v>
          </cell>
          <cell r="U10110">
            <v>42339</v>
          </cell>
        </row>
        <row r="10111">
          <cell r="C10111">
            <v>0</v>
          </cell>
          <cell r="F10111">
            <v>9891325.6099999994</v>
          </cell>
          <cell r="K10111">
            <v>-361277.01</v>
          </cell>
          <cell r="O10111">
            <v>3335632.52</v>
          </cell>
          <cell r="U10111">
            <v>42339</v>
          </cell>
        </row>
        <row r="10112">
          <cell r="C10112">
            <v>1</v>
          </cell>
          <cell r="F10112">
            <v>114722.89</v>
          </cell>
          <cell r="K10112">
            <v>-4095.46</v>
          </cell>
          <cell r="O10112">
            <v>37781.050000000003</v>
          </cell>
          <cell r="U10112">
            <v>42339</v>
          </cell>
        </row>
        <row r="10113">
          <cell r="C10113">
            <v>16</v>
          </cell>
          <cell r="F10113">
            <v>21.5</v>
          </cell>
          <cell r="K10113">
            <v>-0.66</v>
          </cell>
          <cell r="O10113">
            <v>6.06</v>
          </cell>
          <cell r="U10113">
            <v>42339</v>
          </cell>
        </row>
        <row r="10114">
          <cell r="C10114">
            <v>60</v>
          </cell>
          <cell r="F10114">
            <v>211.06</v>
          </cell>
          <cell r="K10114">
            <v>-8.01</v>
          </cell>
          <cell r="O10114">
            <v>73.959999999999994</v>
          </cell>
          <cell r="U10114">
            <v>42339</v>
          </cell>
        </row>
        <row r="10115">
          <cell r="C10115">
            <v>15</v>
          </cell>
          <cell r="F10115">
            <v>40.47</v>
          </cell>
          <cell r="K10115">
            <v>-3.41</v>
          </cell>
          <cell r="O10115">
            <v>31.54</v>
          </cell>
          <cell r="U10115">
            <v>42339</v>
          </cell>
        </row>
        <row r="10116">
          <cell r="C10116">
            <v>15</v>
          </cell>
          <cell r="F10116">
            <v>5.03</v>
          </cell>
          <cell r="K10116">
            <v>-0.13</v>
          </cell>
          <cell r="O10116">
            <v>1.19</v>
          </cell>
          <cell r="U10116">
            <v>42339</v>
          </cell>
        </row>
        <row r="10117">
          <cell r="C10117">
            <v>15</v>
          </cell>
          <cell r="F10117">
            <v>261.89</v>
          </cell>
          <cell r="K10117">
            <v>-22.1</v>
          </cell>
          <cell r="O10117">
            <v>204.08</v>
          </cell>
          <cell r="U10117">
            <v>42339</v>
          </cell>
        </row>
        <row r="10118">
          <cell r="C10118">
            <v>2</v>
          </cell>
          <cell r="F10118">
            <v>2381.33</v>
          </cell>
          <cell r="K10118">
            <v>-54.17</v>
          </cell>
          <cell r="O10118">
            <v>500.17</v>
          </cell>
          <cell r="U10118">
            <v>42339</v>
          </cell>
        </row>
        <row r="10119">
          <cell r="C10119">
            <v>15</v>
          </cell>
          <cell r="F10119">
            <v>11474.67</v>
          </cell>
          <cell r="K10119">
            <v>-274.08999999999997</v>
          </cell>
          <cell r="O10119">
            <v>2530.71</v>
          </cell>
          <cell r="U10119">
            <v>42339</v>
          </cell>
        </row>
        <row r="10120">
          <cell r="C10120">
            <v>15</v>
          </cell>
          <cell r="F10120">
            <v>1741.78</v>
          </cell>
          <cell r="K10120">
            <v>-27.09</v>
          </cell>
          <cell r="O10120">
            <v>250.03</v>
          </cell>
          <cell r="U10120">
            <v>42339</v>
          </cell>
        </row>
        <row r="10121">
          <cell r="C10121">
            <v>15</v>
          </cell>
          <cell r="F10121">
            <v>346.15</v>
          </cell>
          <cell r="K10121">
            <v>-8.2100000000000009</v>
          </cell>
          <cell r="O10121">
            <v>75.95</v>
          </cell>
          <cell r="U10121">
            <v>42339</v>
          </cell>
        </row>
        <row r="10122">
          <cell r="C10122">
            <v>2</v>
          </cell>
          <cell r="F10122">
            <v>19.329999999999998</v>
          </cell>
          <cell r="K10122">
            <v>-0.51</v>
          </cell>
          <cell r="O10122">
            <v>4.75</v>
          </cell>
          <cell r="U10122">
            <v>42339</v>
          </cell>
        </row>
        <row r="10123">
          <cell r="C10123">
            <v>15</v>
          </cell>
          <cell r="F10123">
            <v>2066.3000000000002</v>
          </cell>
          <cell r="K10123">
            <v>-41.6</v>
          </cell>
          <cell r="O10123">
            <v>384.43</v>
          </cell>
          <cell r="U10123">
            <v>42339</v>
          </cell>
        </row>
        <row r="10124">
          <cell r="C10124">
            <v>2</v>
          </cell>
          <cell r="F10124">
            <v>45.61</v>
          </cell>
          <cell r="K10124">
            <v>-1.1100000000000001</v>
          </cell>
          <cell r="O10124">
            <v>10.27</v>
          </cell>
          <cell r="U10124">
            <v>42339</v>
          </cell>
        </row>
        <row r="10125">
          <cell r="C10125">
            <v>15</v>
          </cell>
          <cell r="F10125">
            <v>75813.070000000007</v>
          </cell>
          <cell r="K10125">
            <v>-2210.71</v>
          </cell>
          <cell r="O10125">
            <v>20416.939999999999</v>
          </cell>
          <cell r="U10125">
            <v>42339</v>
          </cell>
        </row>
        <row r="10126">
          <cell r="C10126">
            <v>2</v>
          </cell>
          <cell r="F10126">
            <v>1363.57</v>
          </cell>
          <cell r="K10126">
            <v>-9.92</v>
          </cell>
          <cell r="O10126">
            <v>91.47</v>
          </cell>
          <cell r="U10126">
            <v>42339</v>
          </cell>
        </row>
        <row r="10127">
          <cell r="C10127">
            <v>15</v>
          </cell>
          <cell r="F10127">
            <v>7213.34</v>
          </cell>
          <cell r="K10127">
            <v>-78.23</v>
          </cell>
          <cell r="O10127">
            <v>722.5</v>
          </cell>
          <cell r="U10127">
            <v>42339</v>
          </cell>
        </row>
        <row r="10128">
          <cell r="C10128">
            <v>15</v>
          </cell>
          <cell r="F10128">
            <v>33.19</v>
          </cell>
          <cell r="K10128">
            <v>-0.46</v>
          </cell>
          <cell r="O10128">
            <v>4.25</v>
          </cell>
          <cell r="U10128">
            <v>42339</v>
          </cell>
        </row>
        <row r="10129">
          <cell r="C10129">
            <v>2</v>
          </cell>
          <cell r="F10129">
            <v>1945.42</v>
          </cell>
          <cell r="K10129">
            <v>-17.600000000000001</v>
          </cell>
          <cell r="O10129">
            <v>162.5</v>
          </cell>
          <cell r="U10129">
            <v>42339</v>
          </cell>
        </row>
        <row r="10130">
          <cell r="C10130">
            <v>15</v>
          </cell>
          <cell r="F10130">
            <v>8129.61</v>
          </cell>
          <cell r="K10130">
            <v>-129.58000000000001</v>
          </cell>
          <cell r="O10130">
            <v>1196.19</v>
          </cell>
          <cell r="U10130">
            <v>42339</v>
          </cell>
        </row>
        <row r="10131">
          <cell r="C10131">
            <v>15</v>
          </cell>
          <cell r="F10131">
            <v>3531.77</v>
          </cell>
          <cell r="K10131">
            <v>-82.87</v>
          </cell>
          <cell r="O10131">
            <v>765.06</v>
          </cell>
          <cell r="U10131">
            <v>42339</v>
          </cell>
        </row>
        <row r="10132">
          <cell r="C10132">
            <v>15</v>
          </cell>
          <cell r="F10132">
            <v>87.74</v>
          </cell>
          <cell r="K10132">
            <v>-5.91</v>
          </cell>
          <cell r="O10132">
            <v>54.57</v>
          </cell>
          <cell r="U10132">
            <v>42339</v>
          </cell>
        </row>
        <row r="10133">
          <cell r="C10133">
            <v>0</v>
          </cell>
          <cell r="F10133">
            <v>68.06</v>
          </cell>
          <cell r="K10133">
            <v>-2.19</v>
          </cell>
          <cell r="O10133">
            <v>20</v>
          </cell>
          <cell r="U10133">
            <v>42339</v>
          </cell>
        </row>
        <row r="10134">
          <cell r="C10134">
            <v>2</v>
          </cell>
          <cell r="F10134">
            <v>225.08</v>
          </cell>
          <cell r="K10134">
            <v>-10.75</v>
          </cell>
          <cell r="O10134">
            <v>97.04</v>
          </cell>
          <cell r="U10134">
            <v>42339</v>
          </cell>
        </row>
        <row r="10135">
          <cell r="C10135">
            <v>16</v>
          </cell>
          <cell r="F10135">
            <v>9.26</v>
          </cell>
          <cell r="K10135">
            <v>-0.51</v>
          </cell>
          <cell r="O10135">
            <v>4.72</v>
          </cell>
          <cell r="U10135">
            <v>42339</v>
          </cell>
        </row>
        <row r="10136">
          <cell r="C10136">
            <v>2</v>
          </cell>
          <cell r="F10136">
            <v>21.7</v>
          </cell>
          <cell r="K10136">
            <v>-0.44</v>
          </cell>
          <cell r="O10136">
            <v>4.05</v>
          </cell>
          <cell r="U10136">
            <v>42339</v>
          </cell>
        </row>
        <row r="10137">
          <cell r="C10137">
            <v>16</v>
          </cell>
          <cell r="F10137">
            <v>3057.67</v>
          </cell>
          <cell r="K10137">
            <v>-90.93</v>
          </cell>
          <cell r="O10137">
            <v>839.62</v>
          </cell>
          <cell r="U10137">
            <v>42339</v>
          </cell>
        </row>
        <row r="10138">
          <cell r="C10138">
            <v>0</v>
          </cell>
          <cell r="F10138">
            <v>29.7</v>
          </cell>
          <cell r="K10138">
            <v>-0.9</v>
          </cell>
          <cell r="O10138">
            <v>8.3000000000000007</v>
          </cell>
          <cell r="U10138">
            <v>42339</v>
          </cell>
        </row>
        <row r="10139">
          <cell r="C10139">
            <v>2</v>
          </cell>
          <cell r="F10139">
            <v>22.73</v>
          </cell>
          <cell r="K10139">
            <v>-0.6</v>
          </cell>
          <cell r="O10139">
            <v>5.45</v>
          </cell>
          <cell r="U10139">
            <v>42339</v>
          </cell>
        </row>
        <row r="10140">
          <cell r="C10140">
            <v>15</v>
          </cell>
          <cell r="F10140">
            <v>36.24</v>
          </cell>
          <cell r="K10140">
            <v>-1.5</v>
          </cell>
          <cell r="O10140">
            <v>13.8</v>
          </cell>
          <cell r="U10140">
            <v>42339</v>
          </cell>
        </row>
        <row r="10141">
          <cell r="C10141">
            <v>15</v>
          </cell>
          <cell r="F10141">
            <v>53.21</v>
          </cell>
          <cell r="K10141">
            <v>-1.59</v>
          </cell>
          <cell r="O10141">
            <v>14.44</v>
          </cell>
          <cell r="U10141">
            <v>42339</v>
          </cell>
        </row>
        <row r="10142">
          <cell r="C10142">
            <v>0</v>
          </cell>
          <cell r="F10142">
            <v>20.170000000000002</v>
          </cell>
          <cell r="K10142">
            <v>-0.56999999999999995</v>
          </cell>
          <cell r="O10142">
            <v>5.21</v>
          </cell>
          <cell r="U10142">
            <v>42339</v>
          </cell>
        </row>
        <row r="10143">
          <cell r="C10143">
            <v>2</v>
          </cell>
          <cell r="F10143">
            <v>30.63</v>
          </cell>
          <cell r="K10143">
            <v>-1.1399999999999999</v>
          </cell>
          <cell r="O10143">
            <v>10.54</v>
          </cell>
          <cell r="U10143">
            <v>42339</v>
          </cell>
        </row>
        <row r="10144">
          <cell r="C10144">
            <v>15</v>
          </cell>
          <cell r="F10144">
            <v>10.82</v>
          </cell>
          <cell r="K10144">
            <v>-0.34</v>
          </cell>
          <cell r="O10144">
            <v>3.11</v>
          </cell>
          <cell r="U10144">
            <v>42339</v>
          </cell>
        </row>
        <row r="10145">
          <cell r="C10145">
            <v>16</v>
          </cell>
          <cell r="F10145">
            <v>11.62</v>
          </cell>
          <cell r="K10145">
            <v>-0.4</v>
          </cell>
          <cell r="O10145">
            <v>3.72</v>
          </cell>
          <cell r="U10145">
            <v>42339</v>
          </cell>
        </row>
        <row r="10146">
          <cell r="C10146">
            <v>2</v>
          </cell>
          <cell r="F10146">
            <v>9.66</v>
          </cell>
          <cell r="K10146">
            <v>-0.51</v>
          </cell>
          <cell r="O10146">
            <v>4.72</v>
          </cell>
          <cell r="U10146">
            <v>42339</v>
          </cell>
        </row>
        <row r="10147">
          <cell r="C10147">
            <v>15</v>
          </cell>
          <cell r="F10147">
            <v>55.08</v>
          </cell>
          <cell r="K10147">
            <v>-1.59</v>
          </cell>
          <cell r="O10147">
            <v>14.62</v>
          </cell>
          <cell r="U10147">
            <v>42339</v>
          </cell>
        </row>
        <row r="10148">
          <cell r="C10148">
            <v>15</v>
          </cell>
          <cell r="F10148">
            <v>2095.44</v>
          </cell>
          <cell r="K10148">
            <v>-177.94</v>
          </cell>
          <cell r="O10148">
            <v>1608.53</v>
          </cell>
          <cell r="U10148">
            <v>42339</v>
          </cell>
        </row>
        <row r="10149">
          <cell r="C10149">
            <v>2</v>
          </cell>
          <cell r="F10149">
            <v>1.06</v>
          </cell>
          <cell r="K10149">
            <v>-0.06</v>
          </cell>
          <cell r="O10149">
            <v>0.52</v>
          </cell>
          <cell r="U10149">
            <v>42339</v>
          </cell>
        </row>
        <row r="10150">
          <cell r="C10150">
            <v>15</v>
          </cell>
          <cell r="F10150">
            <v>3735.41</v>
          </cell>
          <cell r="K10150">
            <v>-201.41</v>
          </cell>
          <cell r="O10150">
            <v>1838.31</v>
          </cell>
          <cell r="U10150">
            <v>42339</v>
          </cell>
        </row>
        <row r="10151">
          <cell r="C10151">
            <v>62</v>
          </cell>
          <cell r="F10151">
            <v>36057.47</v>
          </cell>
          <cell r="K10151">
            <v>-2231.44</v>
          </cell>
          <cell r="O10151">
            <v>20302.150000000001</v>
          </cell>
          <cell r="U10151">
            <v>42339</v>
          </cell>
        </row>
        <row r="10152">
          <cell r="C10152">
            <v>64</v>
          </cell>
          <cell r="F10152">
            <v>347089.88</v>
          </cell>
          <cell r="K10152">
            <v>-24435.07</v>
          </cell>
          <cell r="O10152">
            <v>222315.83</v>
          </cell>
          <cell r="U10152">
            <v>42339</v>
          </cell>
        </row>
        <row r="10153">
          <cell r="C10153">
            <v>66</v>
          </cell>
          <cell r="F10153">
            <v>36618.269999999997</v>
          </cell>
          <cell r="K10153">
            <v>-2510.5</v>
          </cell>
          <cell r="O10153">
            <v>22841.15</v>
          </cell>
          <cell r="U10153">
            <v>42339</v>
          </cell>
        </row>
        <row r="10154">
          <cell r="C10154">
            <v>64</v>
          </cell>
          <cell r="F10154">
            <v>46225.51</v>
          </cell>
          <cell r="K10154">
            <v>-2668.37</v>
          </cell>
          <cell r="O10154">
            <v>24641.57</v>
          </cell>
          <cell r="U10154">
            <v>42339</v>
          </cell>
        </row>
        <row r="10155">
          <cell r="C10155">
            <v>62</v>
          </cell>
          <cell r="F10155">
            <v>14643.53</v>
          </cell>
          <cell r="K10155">
            <v>-454.82</v>
          </cell>
          <cell r="O10155">
            <v>4138.05</v>
          </cell>
          <cell r="U10155">
            <v>42339</v>
          </cell>
        </row>
        <row r="10156">
          <cell r="C10156">
            <v>64</v>
          </cell>
          <cell r="F10156">
            <v>246710.74</v>
          </cell>
          <cell r="K10156">
            <v>-10181.83</v>
          </cell>
          <cell r="O10156">
            <v>92636.52</v>
          </cell>
          <cell r="U10156">
            <v>42339</v>
          </cell>
        </row>
        <row r="10157">
          <cell r="C10157">
            <v>66</v>
          </cell>
          <cell r="F10157">
            <v>22557.54</v>
          </cell>
          <cell r="K10157">
            <v>-747.93</v>
          </cell>
          <cell r="O10157">
            <v>6804.84</v>
          </cell>
          <cell r="U10157">
            <v>42339</v>
          </cell>
        </row>
        <row r="10158">
          <cell r="C10158">
            <v>64</v>
          </cell>
          <cell r="F10158">
            <v>37964.58</v>
          </cell>
          <cell r="K10158">
            <v>-2644.06</v>
          </cell>
          <cell r="O10158">
            <v>24417.05</v>
          </cell>
          <cell r="U10158">
            <v>42339</v>
          </cell>
        </row>
        <row r="10159">
          <cell r="C10159">
            <v>66</v>
          </cell>
          <cell r="F10159">
            <v>68687.13</v>
          </cell>
          <cell r="K10159">
            <v>-4836.8599999999997</v>
          </cell>
          <cell r="O10159">
            <v>44666.97</v>
          </cell>
          <cell r="U10159">
            <v>42339</v>
          </cell>
        </row>
        <row r="10160">
          <cell r="C10160">
            <v>64</v>
          </cell>
          <cell r="F10160">
            <v>48707.97</v>
          </cell>
          <cell r="K10160">
            <v>-2584.9899999999998</v>
          </cell>
          <cell r="O10160">
            <v>23871.63</v>
          </cell>
          <cell r="U10160">
            <v>42339</v>
          </cell>
        </row>
        <row r="10161">
          <cell r="C10161">
            <v>64</v>
          </cell>
          <cell r="F10161">
            <v>44718.16</v>
          </cell>
          <cell r="K10161">
            <v>-1172.76</v>
          </cell>
          <cell r="O10161">
            <v>10830.13</v>
          </cell>
          <cell r="U10161">
            <v>42339</v>
          </cell>
        </row>
        <row r="10162">
          <cell r="C10162">
            <v>66</v>
          </cell>
          <cell r="F10162">
            <v>44340.69</v>
          </cell>
          <cell r="K10162">
            <v>-1729.18</v>
          </cell>
          <cell r="O10162">
            <v>15968.38</v>
          </cell>
          <cell r="U10162">
            <v>42339</v>
          </cell>
        </row>
        <row r="10163">
          <cell r="C10163">
            <v>64</v>
          </cell>
          <cell r="F10163">
            <v>13115.34</v>
          </cell>
          <cell r="K10163">
            <v>0</v>
          </cell>
          <cell r="O10163">
            <v>12157.6</v>
          </cell>
          <cell r="U10163">
            <v>42339</v>
          </cell>
        </row>
        <row r="10164">
          <cell r="C10164">
            <v>64</v>
          </cell>
          <cell r="F10164">
            <v>12075.69</v>
          </cell>
          <cell r="K10164">
            <v>0</v>
          </cell>
          <cell r="O10164">
            <v>11053.54</v>
          </cell>
          <cell r="U10164">
            <v>42339</v>
          </cell>
        </row>
        <row r="10165">
          <cell r="C10165">
            <v>0</v>
          </cell>
          <cell r="F10165">
            <v>9.6</v>
          </cell>
          <cell r="K10165">
            <v>-0.8</v>
          </cell>
          <cell r="O10165">
            <v>7.44</v>
          </cell>
          <cell r="U10165">
            <v>42339</v>
          </cell>
        </row>
        <row r="10166">
          <cell r="C10166">
            <v>15</v>
          </cell>
          <cell r="F10166">
            <v>55.18</v>
          </cell>
          <cell r="K10166">
            <v>-4.66</v>
          </cell>
          <cell r="O10166">
            <v>43.01</v>
          </cell>
          <cell r="U10166">
            <v>42339</v>
          </cell>
        </row>
        <row r="10167">
          <cell r="C10167">
            <v>0</v>
          </cell>
          <cell r="F10167">
            <v>91.85</v>
          </cell>
          <cell r="K10167">
            <v>-7.82</v>
          </cell>
          <cell r="O10167">
            <v>71.540000000000006</v>
          </cell>
          <cell r="U10167">
            <v>42339</v>
          </cell>
        </row>
        <row r="10168">
          <cell r="C10168">
            <v>2</v>
          </cell>
          <cell r="F10168">
            <v>388.61</v>
          </cell>
          <cell r="K10168">
            <v>-32.71</v>
          </cell>
          <cell r="O10168">
            <v>302.64</v>
          </cell>
          <cell r="U10168">
            <v>42339</v>
          </cell>
        </row>
        <row r="10169">
          <cell r="C10169">
            <v>4</v>
          </cell>
          <cell r="F10169">
            <v>146.16999999999999</v>
          </cell>
          <cell r="K10169">
            <v>-12.91</v>
          </cell>
          <cell r="O10169">
            <v>114.88</v>
          </cell>
          <cell r="U10169">
            <v>42339</v>
          </cell>
        </row>
        <row r="10170">
          <cell r="C10170">
            <v>15</v>
          </cell>
          <cell r="F10170">
            <v>83.9</v>
          </cell>
          <cell r="K10170">
            <v>-7.08</v>
          </cell>
          <cell r="O10170">
            <v>65.31</v>
          </cell>
          <cell r="U10170">
            <v>42339</v>
          </cell>
        </row>
        <row r="10171">
          <cell r="C10171">
            <v>16</v>
          </cell>
          <cell r="F10171">
            <v>29.8</v>
          </cell>
          <cell r="K10171">
            <v>-2.5099999999999998</v>
          </cell>
          <cell r="O10171">
            <v>23.2</v>
          </cell>
          <cell r="U10171">
            <v>42339</v>
          </cell>
        </row>
        <row r="10172">
          <cell r="C10172">
            <v>2</v>
          </cell>
          <cell r="F10172">
            <v>145.52000000000001</v>
          </cell>
          <cell r="K10172">
            <v>-12.35</v>
          </cell>
          <cell r="O10172">
            <v>113.53</v>
          </cell>
          <cell r="U10172">
            <v>42339</v>
          </cell>
        </row>
        <row r="10173">
          <cell r="C10173">
            <v>15</v>
          </cell>
          <cell r="F10173">
            <v>1643.14</v>
          </cell>
          <cell r="K10173">
            <v>-138.54</v>
          </cell>
          <cell r="O10173">
            <v>1280.07</v>
          </cell>
          <cell r="U10173">
            <v>42339</v>
          </cell>
        </row>
        <row r="10174">
          <cell r="C10174">
            <v>16</v>
          </cell>
          <cell r="F10174">
            <v>1126.6300000000001</v>
          </cell>
          <cell r="K10174">
            <v>0</v>
          </cell>
          <cell r="O10174">
            <v>739.56</v>
          </cell>
          <cell r="U10174">
            <v>42339</v>
          </cell>
        </row>
        <row r="10175">
          <cell r="C10175">
            <v>68</v>
          </cell>
          <cell r="F10175">
            <v>10568.22</v>
          </cell>
          <cell r="K10175">
            <v>-881.54</v>
          </cell>
          <cell r="O10175">
            <v>4658.3999999999996</v>
          </cell>
          <cell r="U10175">
            <v>42370</v>
          </cell>
        </row>
        <row r="10176">
          <cell r="C10176">
            <v>62</v>
          </cell>
          <cell r="F10176">
            <v>34655.58</v>
          </cell>
          <cell r="K10176">
            <v>-3011.49</v>
          </cell>
          <cell r="O10176">
            <v>15913.89</v>
          </cell>
          <cell r="U10176">
            <v>42370</v>
          </cell>
        </row>
        <row r="10177">
          <cell r="C10177">
            <v>64</v>
          </cell>
          <cell r="F10177">
            <v>17660.240000000002</v>
          </cell>
          <cell r="K10177">
            <v>-1344.42</v>
          </cell>
          <cell r="O10177">
            <v>7104.4</v>
          </cell>
          <cell r="U10177">
            <v>42370</v>
          </cell>
        </row>
        <row r="10178">
          <cell r="C10178">
            <v>66</v>
          </cell>
          <cell r="F10178">
            <v>29218.82</v>
          </cell>
          <cell r="K10178">
            <v>-2468.5500000000002</v>
          </cell>
          <cell r="O10178">
            <v>13044.77</v>
          </cell>
          <cell r="U10178">
            <v>42370</v>
          </cell>
        </row>
        <row r="10179">
          <cell r="C10179">
            <v>62</v>
          </cell>
          <cell r="F10179">
            <v>908.09</v>
          </cell>
          <cell r="K10179">
            <v>-43.2</v>
          </cell>
          <cell r="O10179">
            <v>228.28</v>
          </cell>
          <cell r="U10179">
            <v>42370</v>
          </cell>
        </row>
        <row r="10180">
          <cell r="C10180">
            <v>67</v>
          </cell>
          <cell r="F10180">
            <v>11584.12</v>
          </cell>
          <cell r="K10180">
            <v>-1017.64</v>
          </cell>
          <cell r="O10180">
            <v>5377.59</v>
          </cell>
          <cell r="U10180">
            <v>42370</v>
          </cell>
        </row>
        <row r="10181">
          <cell r="C10181">
            <v>62</v>
          </cell>
          <cell r="F10181">
            <v>2132.7399999999998</v>
          </cell>
          <cell r="K10181">
            <v>-135.54</v>
          </cell>
          <cell r="O10181">
            <v>716.22</v>
          </cell>
          <cell r="U10181">
            <v>42370</v>
          </cell>
        </row>
        <row r="10182">
          <cell r="C10182">
            <v>64</v>
          </cell>
          <cell r="F10182">
            <v>3292.98</v>
          </cell>
          <cell r="K10182">
            <v>-268.58</v>
          </cell>
          <cell r="O10182">
            <v>1419.28</v>
          </cell>
          <cell r="U10182">
            <v>42370</v>
          </cell>
        </row>
        <row r="10183">
          <cell r="C10183">
            <v>2</v>
          </cell>
          <cell r="F10183">
            <v>-2390.27</v>
          </cell>
          <cell r="K10183">
            <v>39.65</v>
          </cell>
          <cell r="O10183">
            <v>-1368.73</v>
          </cell>
          <cell r="U10183">
            <v>42370</v>
          </cell>
        </row>
        <row r="10184">
          <cell r="C10184">
            <v>4</v>
          </cell>
          <cell r="F10184">
            <v>-1102.5899999999999</v>
          </cell>
          <cell r="K10184">
            <v>1.56</v>
          </cell>
          <cell r="O10184">
            <v>-341.91</v>
          </cell>
          <cell r="U10184">
            <v>42370</v>
          </cell>
        </row>
        <row r="10185">
          <cell r="C10185">
            <v>16</v>
          </cell>
          <cell r="F10185">
            <v>-134.94</v>
          </cell>
          <cell r="K10185">
            <v>1.03</v>
          </cell>
          <cell r="O10185">
            <v>-44.36</v>
          </cell>
          <cell r="U10185">
            <v>42370</v>
          </cell>
        </row>
        <row r="10186">
          <cell r="C10186">
            <v>1</v>
          </cell>
          <cell r="F10186">
            <v>25405.9</v>
          </cell>
          <cell r="K10186">
            <v>-1776.6</v>
          </cell>
          <cell r="O10186">
            <v>9373.36</v>
          </cell>
          <cell r="U10186">
            <v>42370</v>
          </cell>
        </row>
        <row r="10187">
          <cell r="C10187">
            <v>2</v>
          </cell>
          <cell r="F10187">
            <v>4658255.22</v>
          </cell>
          <cell r="K10187">
            <v>-318292.53000000003</v>
          </cell>
          <cell r="O10187">
            <v>1684005.82</v>
          </cell>
          <cell r="U10187">
            <v>42370</v>
          </cell>
        </row>
        <row r="10188">
          <cell r="C10188">
            <v>4</v>
          </cell>
          <cell r="F10188">
            <v>277780.15999999997</v>
          </cell>
          <cell r="K10188">
            <v>-18376.89</v>
          </cell>
          <cell r="O10188">
            <v>101462.52</v>
          </cell>
          <cell r="U10188">
            <v>42370</v>
          </cell>
        </row>
        <row r="10189">
          <cell r="C10189">
            <v>15</v>
          </cell>
          <cell r="F10189">
            <v>11727.08</v>
          </cell>
          <cell r="K10189">
            <v>-904.25</v>
          </cell>
          <cell r="O10189">
            <v>4778.3900000000003</v>
          </cell>
          <cell r="U10189">
            <v>42370</v>
          </cell>
        </row>
        <row r="10190">
          <cell r="C10190">
            <v>16</v>
          </cell>
          <cell r="F10190">
            <v>410087.73</v>
          </cell>
          <cell r="K10190">
            <v>-27720.25</v>
          </cell>
          <cell r="O10190">
            <v>146379.54999999999</v>
          </cell>
          <cell r="U10190">
            <v>42370</v>
          </cell>
        </row>
        <row r="10191">
          <cell r="C10191">
            <v>17</v>
          </cell>
          <cell r="F10191">
            <v>71.77</v>
          </cell>
          <cell r="K10191">
            <v>-2.34</v>
          </cell>
          <cell r="O10191">
            <v>12.34</v>
          </cell>
          <cell r="U10191">
            <v>42370</v>
          </cell>
        </row>
        <row r="10192">
          <cell r="C10192">
            <v>18</v>
          </cell>
          <cell r="F10192">
            <v>35216.870000000003</v>
          </cell>
          <cell r="K10192">
            <v>-2440.4699999999998</v>
          </cell>
          <cell r="O10192">
            <v>13438.5</v>
          </cell>
          <cell r="U10192">
            <v>42370</v>
          </cell>
        </row>
        <row r="10193">
          <cell r="C10193">
            <v>62</v>
          </cell>
          <cell r="F10193">
            <v>1004033.06</v>
          </cell>
          <cell r="K10193">
            <v>-80036.479999999996</v>
          </cell>
          <cell r="O10193">
            <v>425116.18</v>
          </cell>
          <cell r="U10193">
            <v>42370</v>
          </cell>
        </row>
        <row r="10194">
          <cell r="C10194">
            <v>64</v>
          </cell>
          <cell r="F10194">
            <v>201953.31</v>
          </cell>
          <cell r="K10194">
            <v>-14336.81</v>
          </cell>
          <cell r="O10194">
            <v>78476.2</v>
          </cell>
          <cell r="U10194">
            <v>42370</v>
          </cell>
        </row>
        <row r="10195">
          <cell r="C10195">
            <v>66</v>
          </cell>
          <cell r="F10195">
            <v>324455.03000000003</v>
          </cell>
          <cell r="K10195">
            <v>-21246.82</v>
          </cell>
          <cell r="O10195">
            <v>112276.61</v>
          </cell>
          <cell r="U10195">
            <v>42370</v>
          </cell>
        </row>
        <row r="10196">
          <cell r="C10196">
            <v>68</v>
          </cell>
          <cell r="F10196">
            <v>9798.06</v>
          </cell>
          <cell r="K10196">
            <v>-943.96</v>
          </cell>
          <cell r="O10196">
            <v>4988.24</v>
          </cell>
          <cell r="U10196">
            <v>42370</v>
          </cell>
        </row>
        <row r="10197">
          <cell r="C10197">
            <v>1</v>
          </cell>
          <cell r="F10197">
            <v>46.25</v>
          </cell>
          <cell r="K10197">
            <v>-0.52</v>
          </cell>
          <cell r="O10197">
            <v>8.4499999999999993</v>
          </cell>
          <cell r="U10197">
            <v>42370</v>
          </cell>
        </row>
        <row r="10198">
          <cell r="C10198">
            <v>2</v>
          </cell>
          <cell r="F10198">
            <v>8891.7900000000009</v>
          </cell>
          <cell r="K10198">
            <v>-180.97</v>
          </cell>
          <cell r="O10198">
            <v>1007.4</v>
          </cell>
          <cell r="U10198">
            <v>42370</v>
          </cell>
        </row>
        <row r="10199">
          <cell r="C10199">
            <v>4</v>
          </cell>
          <cell r="F10199">
            <v>272.97000000000003</v>
          </cell>
          <cell r="K10199">
            <v>-2.76</v>
          </cell>
          <cell r="O10199">
            <v>25.04</v>
          </cell>
          <cell r="U10199">
            <v>42370</v>
          </cell>
        </row>
        <row r="10200">
          <cell r="C10200">
            <v>16</v>
          </cell>
          <cell r="F10200">
            <v>4776.47</v>
          </cell>
          <cell r="K10200">
            <v>-103.17</v>
          </cell>
          <cell r="O10200">
            <v>545.15</v>
          </cell>
          <cell r="U10200">
            <v>42370</v>
          </cell>
        </row>
        <row r="10201">
          <cell r="C10201">
            <v>18</v>
          </cell>
          <cell r="F10201">
            <v>1105.52</v>
          </cell>
          <cell r="K10201">
            <v>-22.98</v>
          </cell>
          <cell r="O10201">
            <v>133.85</v>
          </cell>
          <cell r="U10201">
            <v>42370</v>
          </cell>
        </row>
        <row r="10202">
          <cell r="C10202">
            <v>62</v>
          </cell>
          <cell r="F10202">
            <v>4528.07</v>
          </cell>
          <cell r="K10202">
            <v>-105.07</v>
          </cell>
          <cell r="O10202">
            <v>555.26</v>
          </cell>
          <cell r="U10202">
            <v>42370</v>
          </cell>
        </row>
        <row r="10203">
          <cell r="C10203">
            <v>64</v>
          </cell>
          <cell r="F10203">
            <v>16.88</v>
          </cell>
          <cell r="K10203">
            <v>-0.04</v>
          </cell>
          <cell r="O10203">
            <v>0.23</v>
          </cell>
          <cell r="U10203">
            <v>42370</v>
          </cell>
        </row>
        <row r="10204">
          <cell r="C10204">
            <v>4</v>
          </cell>
          <cell r="F10204">
            <v>5882.97</v>
          </cell>
          <cell r="K10204">
            <v>-413.56</v>
          </cell>
          <cell r="O10204">
            <v>2185.4299999999998</v>
          </cell>
          <cell r="U10204">
            <v>42370</v>
          </cell>
        </row>
        <row r="10205">
          <cell r="C10205">
            <v>62</v>
          </cell>
          <cell r="F10205">
            <v>4323.2299999999996</v>
          </cell>
          <cell r="K10205">
            <v>-351.64</v>
          </cell>
          <cell r="O10205">
            <v>1858.22</v>
          </cell>
          <cell r="U10205">
            <v>42370</v>
          </cell>
        </row>
        <row r="10206">
          <cell r="C10206">
            <v>66</v>
          </cell>
          <cell r="F10206">
            <v>7702.39</v>
          </cell>
          <cell r="K10206">
            <v>-563.67999999999995</v>
          </cell>
          <cell r="O10206">
            <v>2978.7</v>
          </cell>
          <cell r="U10206">
            <v>42370</v>
          </cell>
        </row>
        <row r="10207">
          <cell r="C10207">
            <v>66</v>
          </cell>
          <cell r="F10207">
            <v>9750.0400000000009</v>
          </cell>
          <cell r="K10207">
            <v>-834.45</v>
          </cell>
          <cell r="O10207">
            <v>4409.54</v>
          </cell>
          <cell r="U10207">
            <v>42370</v>
          </cell>
        </row>
        <row r="10208">
          <cell r="C10208">
            <v>2</v>
          </cell>
          <cell r="F10208">
            <v>128526.45</v>
          </cell>
          <cell r="K10208">
            <v>-9937.81</v>
          </cell>
          <cell r="O10208">
            <v>52690.43</v>
          </cell>
          <cell r="U10208">
            <v>42370</v>
          </cell>
        </row>
        <row r="10209">
          <cell r="C10209">
            <v>4</v>
          </cell>
          <cell r="F10209">
            <v>6490.42</v>
          </cell>
          <cell r="K10209">
            <v>-407.11</v>
          </cell>
          <cell r="O10209">
            <v>2360.54</v>
          </cell>
          <cell r="U10209">
            <v>42370</v>
          </cell>
        </row>
        <row r="10210">
          <cell r="C10210">
            <v>16</v>
          </cell>
          <cell r="F10210">
            <v>2160.13</v>
          </cell>
          <cell r="K10210">
            <v>-150.97</v>
          </cell>
          <cell r="O10210">
            <v>797.81</v>
          </cell>
          <cell r="U10210">
            <v>42370</v>
          </cell>
        </row>
        <row r="10211">
          <cell r="C10211">
            <v>17</v>
          </cell>
          <cell r="F10211">
            <v>2011.12</v>
          </cell>
          <cell r="K10211">
            <v>-114.61</v>
          </cell>
          <cell r="O10211">
            <v>605.63</v>
          </cell>
          <cell r="U10211">
            <v>42370</v>
          </cell>
        </row>
        <row r="10212">
          <cell r="C10212">
            <v>62</v>
          </cell>
          <cell r="F10212">
            <v>88258.11</v>
          </cell>
          <cell r="K10212">
            <v>-7170.86</v>
          </cell>
          <cell r="O10212">
            <v>37893.68</v>
          </cell>
          <cell r="U10212">
            <v>42370</v>
          </cell>
        </row>
        <row r="10213">
          <cell r="C10213">
            <v>64</v>
          </cell>
          <cell r="F10213">
            <v>16231.46</v>
          </cell>
          <cell r="K10213">
            <v>-1411.8</v>
          </cell>
          <cell r="O10213">
            <v>7460.53</v>
          </cell>
          <cell r="U10213">
            <v>42370</v>
          </cell>
        </row>
        <row r="10214">
          <cell r="C10214">
            <v>66</v>
          </cell>
          <cell r="F10214">
            <v>4856.22</v>
          </cell>
          <cell r="K10214">
            <v>-274.89999999999998</v>
          </cell>
          <cell r="O10214">
            <v>1452.71</v>
          </cell>
          <cell r="U10214">
            <v>42370</v>
          </cell>
        </row>
        <row r="10215">
          <cell r="C10215">
            <v>2</v>
          </cell>
          <cell r="F10215">
            <v>20</v>
          </cell>
          <cell r="K10215">
            <v>0</v>
          </cell>
          <cell r="O10215">
            <v>0</v>
          </cell>
          <cell r="U10215">
            <v>42370</v>
          </cell>
        </row>
        <row r="10216">
          <cell r="C10216">
            <v>62</v>
          </cell>
          <cell r="F10216">
            <v>56.19</v>
          </cell>
          <cell r="K10216">
            <v>-0.85</v>
          </cell>
          <cell r="O10216">
            <v>4.4800000000000004</v>
          </cell>
          <cell r="U10216">
            <v>42370</v>
          </cell>
        </row>
        <row r="10217">
          <cell r="C10217">
            <v>2</v>
          </cell>
          <cell r="F10217">
            <v>69613.84</v>
          </cell>
          <cell r="K10217">
            <v>-3704.41</v>
          </cell>
          <cell r="O10217">
            <v>20406.560000000001</v>
          </cell>
          <cell r="U10217">
            <v>42370</v>
          </cell>
        </row>
        <row r="10218">
          <cell r="C10218">
            <v>62</v>
          </cell>
          <cell r="F10218">
            <v>4838.53</v>
          </cell>
          <cell r="K10218">
            <v>-288.02</v>
          </cell>
          <cell r="O10218">
            <v>1522.03</v>
          </cell>
          <cell r="U10218">
            <v>42370</v>
          </cell>
        </row>
        <row r="10219">
          <cell r="C10219">
            <v>2</v>
          </cell>
          <cell r="F10219">
            <v>221.16</v>
          </cell>
          <cell r="K10219">
            <v>-4.53</v>
          </cell>
          <cell r="O10219">
            <v>23.93</v>
          </cell>
          <cell r="U10219">
            <v>42370</v>
          </cell>
        </row>
        <row r="10220">
          <cell r="C10220">
            <v>2</v>
          </cell>
          <cell r="F10220">
            <v>53744.41</v>
          </cell>
          <cell r="K10220">
            <v>-3213.71</v>
          </cell>
          <cell r="O10220">
            <v>16888.95</v>
          </cell>
          <cell r="U10220">
            <v>42370</v>
          </cell>
        </row>
        <row r="10221">
          <cell r="C10221">
            <v>2</v>
          </cell>
          <cell r="F10221">
            <v>7766.4</v>
          </cell>
          <cell r="K10221">
            <v>-277.81</v>
          </cell>
          <cell r="O10221">
            <v>1538.43</v>
          </cell>
          <cell r="U10221">
            <v>42370</v>
          </cell>
        </row>
        <row r="10222">
          <cell r="C10222">
            <v>62</v>
          </cell>
          <cell r="F10222">
            <v>1513.28</v>
          </cell>
          <cell r="K10222">
            <v>0</v>
          </cell>
          <cell r="O10222">
            <v>865.73</v>
          </cell>
          <cell r="U10222">
            <v>42370</v>
          </cell>
        </row>
        <row r="10223">
          <cell r="C10223">
            <v>64</v>
          </cell>
          <cell r="F10223">
            <v>-256.36</v>
          </cell>
          <cell r="K10223">
            <v>0</v>
          </cell>
          <cell r="O10223">
            <v>-492.78</v>
          </cell>
          <cell r="U10223">
            <v>42370</v>
          </cell>
        </row>
        <row r="10224">
          <cell r="C10224">
            <v>62</v>
          </cell>
          <cell r="F10224">
            <v>655026.42000000004</v>
          </cell>
          <cell r="K10224">
            <v>-99617.99</v>
          </cell>
          <cell r="O10224">
            <v>528708.27</v>
          </cell>
          <cell r="U10224">
            <v>42370</v>
          </cell>
        </row>
        <row r="10225">
          <cell r="C10225">
            <v>64</v>
          </cell>
          <cell r="F10225">
            <v>654410.47</v>
          </cell>
          <cell r="K10225">
            <v>-98554.94</v>
          </cell>
          <cell r="O10225">
            <v>527885.18999999994</v>
          </cell>
          <cell r="U10225">
            <v>42370</v>
          </cell>
        </row>
        <row r="10226">
          <cell r="C10226">
            <v>66</v>
          </cell>
          <cell r="F10226">
            <v>36808.83</v>
          </cell>
          <cell r="K10226">
            <v>-5631.58</v>
          </cell>
          <cell r="O10226">
            <v>29759.45</v>
          </cell>
          <cell r="U10226">
            <v>42370</v>
          </cell>
        </row>
        <row r="10227">
          <cell r="C10227">
            <v>64</v>
          </cell>
          <cell r="F10227">
            <v>66820.820000000007</v>
          </cell>
          <cell r="K10227">
            <v>-5678.77</v>
          </cell>
          <cell r="O10227">
            <v>30008.85</v>
          </cell>
          <cell r="U10227">
            <v>42370</v>
          </cell>
        </row>
        <row r="10228">
          <cell r="C10228">
            <v>2</v>
          </cell>
          <cell r="F10228">
            <v>21248.38</v>
          </cell>
          <cell r="K10228">
            <v>-1863.26</v>
          </cell>
          <cell r="O10228">
            <v>0</v>
          </cell>
          <cell r="U10228">
            <v>42370</v>
          </cell>
        </row>
        <row r="10229">
          <cell r="C10229">
            <v>62</v>
          </cell>
          <cell r="F10229">
            <v>866274.92</v>
          </cell>
          <cell r="K10229">
            <v>-38400.86</v>
          </cell>
          <cell r="O10229">
            <v>204006.92</v>
          </cell>
          <cell r="U10229">
            <v>42370</v>
          </cell>
        </row>
        <row r="10230">
          <cell r="C10230">
            <v>64</v>
          </cell>
          <cell r="F10230">
            <v>949405.18</v>
          </cell>
          <cell r="K10230">
            <v>-40046.36</v>
          </cell>
          <cell r="O10230">
            <v>214205.84</v>
          </cell>
          <cell r="U10230">
            <v>42370</v>
          </cell>
        </row>
        <row r="10231">
          <cell r="C10231">
            <v>66</v>
          </cell>
          <cell r="F10231">
            <v>84678.62</v>
          </cell>
          <cell r="K10231">
            <v>-2663.45</v>
          </cell>
          <cell r="O10231">
            <v>14074.69</v>
          </cell>
          <cell r="U10231">
            <v>42370</v>
          </cell>
        </row>
        <row r="10232">
          <cell r="C10232">
            <v>62</v>
          </cell>
          <cell r="F10232">
            <v>5871.72</v>
          </cell>
          <cell r="K10232">
            <v>-899.57</v>
          </cell>
          <cell r="O10232">
            <v>4826.08</v>
          </cell>
          <cell r="U10232">
            <v>42370</v>
          </cell>
        </row>
        <row r="10233">
          <cell r="C10233">
            <v>64</v>
          </cell>
          <cell r="F10233">
            <v>55036.53</v>
          </cell>
          <cell r="K10233">
            <v>-8211.9699999999993</v>
          </cell>
          <cell r="O10233">
            <v>44056.09</v>
          </cell>
          <cell r="U10233">
            <v>42370</v>
          </cell>
        </row>
        <row r="10234">
          <cell r="C10234">
            <v>66</v>
          </cell>
          <cell r="F10234">
            <v>5837.97</v>
          </cell>
          <cell r="K10234">
            <v>-884.26</v>
          </cell>
          <cell r="O10234">
            <v>4743.92</v>
          </cell>
          <cell r="U10234">
            <v>42370</v>
          </cell>
        </row>
        <row r="10235">
          <cell r="C10235">
            <v>62</v>
          </cell>
          <cell r="F10235">
            <v>9120.82</v>
          </cell>
          <cell r="K10235">
            <v>-335.78</v>
          </cell>
          <cell r="O10235">
            <v>1801.41</v>
          </cell>
          <cell r="U10235">
            <v>42370</v>
          </cell>
        </row>
        <row r="10236">
          <cell r="C10236">
            <v>64</v>
          </cell>
          <cell r="F10236">
            <v>52137.78</v>
          </cell>
          <cell r="K10236">
            <v>-2519.7199999999998</v>
          </cell>
          <cell r="O10236">
            <v>13517.94</v>
          </cell>
          <cell r="U10236">
            <v>42370</v>
          </cell>
        </row>
        <row r="10237">
          <cell r="C10237">
            <v>66</v>
          </cell>
          <cell r="F10237">
            <v>10508.32</v>
          </cell>
          <cell r="K10237">
            <v>-360.72</v>
          </cell>
          <cell r="O10237">
            <v>1935.23</v>
          </cell>
          <cell r="U10237">
            <v>42370</v>
          </cell>
        </row>
        <row r="10238">
          <cell r="C10238">
            <v>66</v>
          </cell>
          <cell r="F10238">
            <v>9054</v>
          </cell>
          <cell r="K10238">
            <v>-1385</v>
          </cell>
          <cell r="O10238">
            <v>7430.34</v>
          </cell>
          <cell r="U10238">
            <v>42370</v>
          </cell>
        </row>
        <row r="10239">
          <cell r="C10239">
            <v>66</v>
          </cell>
          <cell r="F10239">
            <v>9175.35</v>
          </cell>
          <cell r="K10239">
            <v>-456.87</v>
          </cell>
          <cell r="O10239">
            <v>2451.04</v>
          </cell>
          <cell r="U10239">
            <v>42370</v>
          </cell>
        </row>
        <row r="10240">
          <cell r="C10240">
            <v>64</v>
          </cell>
          <cell r="F10240">
            <v>22371.89</v>
          </cell>
          <cell r="K10240">
            <v>-3427.47</v>
          </cell>
          <cell r="O10240">
            <v>18112.11</v>
          </cell>
          <cell r="U10240">
            <v>42370</v>
          </cell>
        </row>
        <row r="10241">
          <cell r="C10241">
            <v>64</v>
          </cell>
          <cell r="F10241">
            <v>40016.129999999997</v>
          </cell>
          <cell r="K10241">
            <v>-1584.95</v>
          </cell>
          <cell r="O10241">
            <v>8375.51</v>
          </cell>
          <cell r="U10241">
            <v>42370</v>
          </cell>
        </row>
        <row r="10242">
          <cell r="C10242">
            <v>62</v>
          </cell>
          <cell r="F10242">
            <v>440255.81</v>
          </cell>
          <cell r="K10242">
            <v>-67293.55</v>
          </cell>
          <cell r="O10242">
            <v>361020.79</v>
          </cell>
          <cell r="U10242">
            <v>42370</v>
          </cell>
        </row>
        <row r="10243">
          <cell r="C10243">
            <v>64</v>
          </cell>
          <cell r="F10243">
            <v>398981.53</v>
          </cell>
          <cell r="K10243">
            <v>-61086.66</v>
          </cell>
          <cell r="O10243">
            <v>327721.76</v>
          </cell>
          <cell r="U10243">
            <v>42370</v>
          </cell>
        </row>
        <row r="10244">
          <cell r="C10244">
            <v>66</v>
          </cell>
          <cell r="F10244">
            <v>155195.29</v>
          </cell>
          <cell r="K10244">
            <v>-22979.3</v>
          </cell>
          <cell r="O10244">
            <v>123280.86</v>
          </cell>
          <cell r="U10244">
            <v>42370</v>
          </cell>
        </row>
        <row r="10245">
          <cell r="C10245">
            <v>67</v>
          </cell>
          <cell r="F10245">
            <v>7543.59</v>
          </cell>
          <cell r="K10245">
            <v>-1048.77</v>
          </cell>
          <cell r="O10245">
            <v>5626.51</v>
          </cell>
          <cell r="U10245">
            <v>42370</v>
          </cell>
        </row>
        <row r="10246">
          <cell r="C10246">
            <v>68</v>
          </cell>
          <cell r="F10246">
            <v>16730.41</v>
          </cell>
          <cell r="K10246">
            <v>-2554.7199999999998</v>
          </cell>
          <cell r="O10246">
            <v>13705.72</v>
          </cell>
          <cell r="U10246">
            <v>42370</v>
          </cell>
        </row>
        <row r="10247">
          <cell r="C10247">
            <v>62</v>
          </cell>
          <cell r="F10247">
            <v>522015.64</v>
          </cell>
          <cell r="K10247">
            <v>-25065.22</v>
          </cell>
          <cell r="O10247">
            <v>134471.45000000001</v>
          </cell>
          <cell r="U10247">
            <v>42370</v>
          </cell>
        </row>
        <row r="10248">
          <cell r="C10248">
            <v>64</v>
          </cell>
          <cell r="F10248">
            <v>496747.59</v>
          </cell>
          <cell r="K10248">
            <v>-23668.32</v>
          </cell>
          <cell r="O10248">
            <v>126977.28</v>
          </cell>
          <cell r="U10248">
            <v>42370</v>
          </cell>
        </row>
        <row r="10249">
          <cell r="C10249">
            <v>66</v>
          </cell>
          <cell r="F10249">
            <v>164412.76999999999</v>
          </cell>
          <cell r="K10249">
            <v>-6638.81</v>
          </cell>
          <cell r="O10249">
            <v>35616.379999999997</v>
          </cell>
          <cell r="U10249">
            <v>42370</v>
          </cell>
        </row>
        <row r="10250">
          <cell r="C10250">
            <v>67</v>
          </cell>
          <cell r="F10250">
            <v>171.29</v>
          </cell>
          <cell r="K10250">
            <v>-5.9</v>
          </cell>
          <cell r="O10250">
            <v>31.62</v>
          </cell>
          <cell r="U10250">
            <v>42370</v>
          </cell>
        </row>
        <row r="10251">
          <cell r="C10251">
            <v>68</v>
          </cell>
          <cell r="F10251">
            <v>22933.88</v>
          </cell>
          <cell r="K10251">
            <v>-1129.95</v>
          </cell>
          <cell r="O10251">
            <v>6062.01</v>
          </cell>
          <cell r="U10251">
            <v>42370</v>
          </cell>
        </row>
        <row r="10252">
          <cell r="C10252">
            <v>64</v>
          </cell>
          <cell r="F10252">
            <v>10118.02</v>
          </cell>
          <cell r="K10252">
            <v>0</v>
          </cell>
          <cell r="O10252">
            <v>8386.02</v>
          </cell>
          <cell r="U10252">
            <v>42370</v>
          </cell>
        </row>
        <row r="10253">
          <cell r="C10253">
            <v>2</v>
          </cell>
          <cell r="F10253">
            <v>37208.94</v>
          </cell>
          <cell r="K10253">
            <v>-3260.55</v>
          </cell>
          <cell r="O10253">
            <v>17424.11</v>
          </cell>
          <cell r="U10253">
            <v>42370</v>
          </cell>
        </row>
        <row r="10254">
          <cell r="C10254">
            <v>4</v>
          </cell>
          <cell r="F10254">
            <v>1540.51</v>
          </cell>
          <cell r="K10254">
            <v>-115.71</v>
          </cell>
          <cell r="O10254">
            <v>715.11</v>
          </cell>
          <cell r="U10254">
            <v>42370</v>
          </cell>
        </row>
        <row r="10255">
          <cell r="C10255">
            <v>16</v>
          </cell>
          <cell r="F10255">
            <v>31755.74</v>
          </cell>
          <cell r="K10255">
            <v>-2861.98</v>
          </cell>
          <cell r="O10255">
            <v>15123.88</v>
          </cell>
          <cell r="U10255">
            <v>42370</v>
          </cell>
        </row>
        <row r="10256">
          <cell r="C10256">
            <v>66</v>
          </cell>
          <cell r="F10256">
            <v>60443</v>
          </cell>
          <cell r="K10256">
            <v>-5487.98</v>
          </cell>
          <cell r="O10256">
            <v>28891.07</v>
          </cell>
          <cell r="U10256">
            <v>42370</v>
          </cell>
        </row>
        <row r="10257">
          <cell r="C10257">
            <v>4</v>
          </cell>
          <cell r="F10257">
            <v>8.2899999999999991</v>
          </cell>
          <cell r="K10257">
            <v>-0.5</v>
          </cell>
          <cell r="O10257">
            <v>2.62</v>
          </cell>
          <cell r="U10257">
            <v>42370</v>
          </cell>
        </row>
        <row r="10258">
          <cell r="C10258">
            <v>16</v>
          </cell>
          <cell r="F10258">
            <v>95.5</v>
          </cell>
          <cell r="K10258">
            <v>-5.16</v>
          </cell>
          <cell r="O10258">
            <v>27.02</v>
          </cell>
          <cell r="U10258">
            <v>42370</v>
          </cell>
        </row>
        <row r="10259">
          <cell r="C10259">
            <v>1</v>
          </cell>
          <cell r="F10259">
            <v>69.75</v>
          </cell>
          <cell r="K10259">
            <v>-4.8099999999999996</v>
          </cell>
          <cell r="O10259">
            <v>25.42</v>
          </cell>
          <cell r="U10259">
            <v>42370</v>
          </cell>
        </row>
        <row r="10260">
          <cell r="C10260">
            <v>2</v>
          </cell>
          <cell r="F10260">
            <v>40322.79</v>
          </cell>
          <cell r="K10260">
            <v>-2779.61</v>
          </cell>
          <cell r="O10260">
            <v>14687.69</v>
          </cell>
          <cell r="U10260">
            <v>42370</v>
          </cell>
        </row>
        <row r="10261">
          <cell r="C10261">
            <v>15</v>
          </cell>
          <cell r="F10261">
            <v>3</v>
          </cell>
          <cell r="K10261">
            <v>-0.01</v>
          </cell>
          <cell r="O10261">
            <v>0</v>
          </cell>
          <cell r="U10261">
            <v>42370</v>
          </cell>
        </row>
        <row r="10262">
          <cell r="C10262">
            <v>16</v>
          </cell>
          <cell r="F10262">
            <v>1286.0999999999999</v>
          </cell>
          <cell r="K10262">
            <v>-81.91</v>
          </cell>
          <cell r="O10262">
            <v>431.49</v>
          </cell>
          <cell r="U10262">
            <v>42370</v>
          </cell>
        </row>
        <row r="10263">
          <cell r="C10263">
            <v>2</v>
          </cell>
          <cell r="F10263">
            <v>83.99</v>
          </cell>
          <cell r="K10263">
            <v>0</v>
          </cell>
          <cell r="O10263">
            <v>0</v>
          </cell>
          <cell r="U10263">
            <v>42370</v>
          </cell>
        </row>
        <row r="10264">
          <cell r="C10264">
            <v>62</v>
          </cell>
          <cell r="F10264">
            <v>1832.58</v>
          </cell>
          <cell r="K10264">
            <v>0</v>
          </cell>
          <cell r="O10264">
            <v>0</v>
          </cell>
          <cell r="U10264">
            <v>42370</v>
          </cell>
        </row>
        <row r="10265">
          <cell r="C10265">
            <v>64</v>
          </cell>
          <cell r="F10265">
            <v>247.19</v>
          </cell>
          <cell r="K10265">
            <v>0</v>
          </cell>
          <cell r="O10265">
            <v>0</v>
          </cell>
          <cell r="U10265">
            <v>42370</v>
          </cell>
        </row>
        <row r="10266">
          <cell r="C10266">
            <v>66</v>
          </cell>
          <cell r="F10266">
            <v>87.12</v>
          </cell>
          <cell r="K10266">
            <v>0</v>
          </cell>
          <cell r="O10266">
            <v>0</v>
          </cell>
          <cell r="U10266">
            <v>42370</v>
          </cell>
        </row>
        <row r="10267">
          <cell r="C10267">
            <v>2</v>
          </cell>
          <cell r="F10267">
            <v>13</v>
          </cell>
          <cell r="K10267">
            <v>0</v>
          </cell>
          <cell r="O10267">
            <v>0</v>
          </cell>
          <cell r="U10267">
            <v>42370</v>
          </cell>
        </row>
        <row r="10268">
          <cell r="C10268">
            <v>62</v>
          </cell>
          <cell r="F10268">
            <v>78</v>
          </cell>
          <cell r="K10268">
            <v>0</v>
          </cell>
          <cell r="O10268">
            <v>0</v>
          </cell>
          <cell r="U10268">
            <v>42370</v>
          </cell>
        </row>
        <row r="10269">
          <cell r="C10269">
            <v>62</v>
          </cell>
          <cell r="F10269">
            <v>12985.88</v>
          </cell>
          <cell r="K10269">
            <v>0</v>
          </cell>
          <cell r="O10269">
            <v>0</v>
          </cell>
          <cell r="U10269">
            <v>42370</v>
          </cell>
        </row>
        <row r="10270">
          <cell r="C10270">
            <v>64</v>
          </cell>
          <cell r="F10270">
            <v>3540</v>
          </cell>
          <cell r="K10270">
            <v>0</v>
          </cell>
          <cell r="O10270">
            <v>0</v>
          </cell>
          <cell r="U10270">
            <v>42370</v>
          </cell>
        </row>
        <row r="10271">
          <cell r="C10271">
            <v>66</v>
          </cell>
          <cell r="F10271">
            <v>13806</v>
          </cell>
          <cell r="K10271">
            <v>0</v>
          </cell>
          <cell r="O10271">
            <v>0</v>
          </cell>
          <cell r="U10271">
            <v>42370</v>
          </cell>
        </row>
        <row r="10272">
          <cell r="C10272">
            <v>62</v>
          </cell>
          <cell r="F10272">
            <v>3540</v>
          </cell>
          <cell r="K10272">
            <v>0</v>
          </cell>
          <cell r="O10272">
            <v>0</v>
          </cell>
          <cell r="U10272">
            <v>42370</v>
          </cell>
        </row>
        <row r="10273">
          <cell r="C10273">
            <v>64</v>
          </cell>
          <cell r="F10273">
            <v>1939.14</v>
          </cell>
          <cell r="K10273">
            <v>0</v>
          </cell>
          <cell r="O10273">
            <v>0</v>
          </cell>
          <cell r="U10273">
            <v>42370</v>
          </cell>
        </row>
        <row r="10274">
          <cell r="C10274">
            <v>16</v>
          </cell>
          <cell r="F10274">
            <v>7150.26</v>
          </cell>
          <cell r="K10274">
            <v>0</v>
          </cell>
          <cell r="O10274">
            <v>0</v>
          </cell>
          <cell r="U10274">
            <v>42370</v>
          </cell>
        </row>
        <row r="10275">
          <cell r="C10275">
            <v>1</v>
          </cell>
          <cell r="F10275">
            <v>19.38</v>
          </cell>
          <cell r="K10275">
            <v>-0.9</v>
          </cell>
          <cell r="O10275">
            <v>4.75</v>
          </cell>
          <cell r="U10275">
            <v>42370</v>
          </cell>
        </row>
        <row r="10276">
          <cell r="C10276">
            <v>2</v>
          </cell>
          <cell r="F10276">
            <v>232.56</v>
          </cell>
          <cell r="K10276">
            <v>-10.8</v>
          </cell>
          <cell r="O10276">
            <v>57</v>
          </cell>
          <cell r="U10276">
            <v>42370</v>
          </cell>
        </row>
        <row r="10277">
          <cell r="C10277">
            <v>16</v>
          </cell>
          <cell r="F10277">
            <v>426.36</v>
          </cell>
          <cell r="K10277">
            <v>-19.8</v>
          </cell>
          <cell r="O10277">
            <v>104.5</v>
          </cell>
          <cell r="U10277">
            <v>42370</v>
          </cell>
        </row>
        <row r="10278">
          <cell r="C10278">
            <v>0</v>
          </cell>
          <cell r="F10278">
            <v>1289.3800000000001</v>
          </cell>
          <cell r="K10278">
            <v>-36.43</v>
          </cell>
          <cell r="O10278">
            <v>192.07</v>
          </cell>
          <cell r="U10278">
            <v>42370</v>
          </cell>
        </row>
        <row r="10279">
          <cell r="C10279">
            <v>1</v>
          </cell>
          <cell r="F10279">
            <v>114.45</v>
          </cell>
          <cell r="K10279">
            <v>-2.86</v>
          </cell>
          <cell r="O10279">
            <v>15.08</v>
          </cell>
          <cell r="U10279">
            <v>42370</v>
          </cell>
        </row>
        <row r="10280">
          <cell r="C10280">
            <v>2</v>
          </cell>
          <cell r="F10280">
            <v>266.49</v>
          </cell>
          <cell r="K10280">
            <v>-7.04</v>
          </cell>
          <cell r="O10280">
            <v>37.119999999999997</v>
          </cell>
          <cell r="U10280">
            <v>42370</v>
          </cell>
        </row>
        <row r="10281">
          <cell r="C10281">
            <v>4</v>
          </cell>
          <cell r="F10281">
            <v>7.7</v>
          </cell>
          <cell r="K10281">
            <v>-0.22</v>
          </cell>
          <cell r="O10281">
            <v>1.1599999999999999</v>
          </cell>
          <cell r="U10281">
            <v>42370</v>
          </cell>
        </row>
        <row r="10282">
          <cell r="C10282">
            <v>16</v>
          </cell>
          <cell r="F10282">
            <v>18.27</v>
          </cell>
          <cell r="K10282">
            <v>-0.44</v>
          </cell>
          <cell r="O10282">
            <v>2.3199999999999998</v>
          </cell>
          <cell r="U10282">
            <v>42370</v>
          </cell>
        </row>
        <row r="10283">
          <cell r="C10283">
            <v>0</v>
          </cell>
          <cell r="F10283">
            <v>-12.19</v>
          </cell>
          <cell r="K10283">
            <v>0.28999999999999998</v>
          </cell>
          <cell r="O10283">
            <v>-1.83</v>
          </cell>
          <cell r="U10283">
            <v>42370</v>
          </cell>
        </row>
        <row r="10284">
          <cell r="C10284">
            <v>0</v>
          </cell>
          <cell r="F10284">
            <v>11.11</v>
          </cell>
          <cell r="K10284">
            <v>-0.23</v>
          </cell>
          <cell r="O10284">
            <v>1.19</v>
          </cell>
          <cell r="U10284">
            <v>42370</v>
          </cell>
        </row>
        <row r="10285">
          <cell r="C10285">
            <v>1</v>
          </cell>
          <cell r="F10285">
            <v>1005.79</v>
          </cell>
          <cell r="K10285">
            <v>-23.25</v>
          </cell>
          <cell r="O10285">
            <v>121.65</v>
          </cell>
          <cell r="U10285">
            <v>42370</v>
          </cell>
        </row>
        <row r="10286">
          <cell r="C10286">
            <v>2</v>
          </cell>
          <cell r="F10286">
            <v>544.39</v>
          </cell>
          <cell r="K10286">
            <v>-14.71</v>
          </cell>
          <cell r="O10286">
            <v>77.83</v>
          </cell>
          <cell r="U10286">
            <v>42370</v>
          </cell>
        </row>
        <row r="10287">
          <cell r="C10287">
            <v>15</v>
          </cell>
          <cell r="F10287">
            <v>84.03</v>
          </cell>
          <cell r="K10287">
            <v>-4.33</v>
          </cell>
          <cell r="O10287">
            <v>22.89</v>
          </cell>
          <cell r="U10287">
            <v>42370</v>
          </cell>
        </row>
        <row r="10288">
          <cell r="C10288">
            <v>15</v>
          </cell>
          <cell r="F10288">
            <v>658.84</v>
          </cell>
          <cell r="K10288">
            <v>-17.29</v>
          </cell>
          <cell r="O10288">
            <v>91.37</v>
          </cell>
          <cell r="U10288">
            <v>42370</v>
          </cell>
        </row>
        <row r="10289">
          <cell r="C10289">
            <v>15</v>
          </cell>
          <cell r="F10289">
            <v>4656.38</v>
          </cell>
          <cell r="K10289">
            <v>-166.8</v>
          </cell>
          <cell r="O10289">
            <v>896.94</v>
          </cell>
          <cell r="U10289">
            <v>42370</v>
          </cell>
        </row>
        <row r="10290">
          <cell r="C10290">
            <v>15</v>
          </cell>
          <cell r="F10290">
            <v>33.799999999999997</v>
          </cell>
          <cell r="K10290">
            <v>-1.81</v>
          </cell>
          <cell r="O10290">
            <v>9.5500000000000007</v>
          </cell>
          <cell r="U10290">
            <v>42370</v>
          </cell>
        </row>
        <row r="10291">
          <cell r="C10291">
            <v>0</v>
          </cell>
          <cell r="F10291">
            <v>453.5</v>
          </cell>
          <cell r="K10291">
            <v>-24.14</v>
          </cell>
          <cell r="O10291">
            <v>127.71</v>
          </cell>
          <cell r="U10291">
            <v>42370</v>
          </cell>
        </row>
        <row r="10292">
          <cell r="C10292">
            <v>1</v>
          </cell>
          <cell r="F10292">
            <v>450.6</v>
          </cell>
          <cell r="K10292">
            <v>-24.72</v>
          </cell>
          <cell r="O10292">
            <v>130.96</v>
          </cell>
          <cell r="U10292">
            <v>42370</v>
          </cell>
        </row>
        <row r="10293">
          <cell r="C10293">
            <v>2</v>
          </cell>
          <cell r="F10293">
            <v>11809.31</v>
          </cell>
          <cell r="K10293">
            <v>-677.9</v>
          </cell>
          <cell r="O10293">
            <v>3592.18</v>
          </cell>
          <cell r="U10293">
            <v>42370</v>
          </cell>
        </row>
        <row r="10294">
          <cell r="C10294">
            <v>4</v>
          </cell>
          <cell r="F10294">
            <v>744.15</v>
          </cell>
          <cell r="K10294">
            <v>-43.8</v>
          </cell>
          <cell r="O10294">
            <v>236.55</v>
          </cell>
          <cell r="U10294">
            <v>42370</v>
          </cell>
        </row>
        <row r="10295">
          <cell r="C10295">
            <v>15</v>
          </cell>
          <cell r="F10295">
            <v>12.17</v>
          </cell>
          <cell r="K10295">
            <v>-0.47</v>
          </cell>
          <cell r="O10295">
            <v>2.4700000000000002</v>
          </cell>
          <cell r="U10295">
            <v>42370</v>
          </cell>
        </row>
        <row r="10296">
          <cell r="C10296">
            <v>16</v>
          </cell>
          <cell r="F10296">
            <v>3131.53</v>
          </cell>
          <cell r="K10296">
            <v>-180.67</v>
          </cell>
          <cell r="O10296">
            <v>957.74</v>
          </cell>
          <cell r="U10296">
            <v>42370</v>
          </cell>
        </row>
        <row r="10297">
          <cell r="C10297">
            <v>17</v>
          </cell>
          <cell r="F10297">
            <v>39.29</v>
          </cell>
          <cell r="K10297">
            <v>-1.85</v>
          </cell>
          <cell r="O10297">
            <v>9.77</v>
          </cell>
          <cell r="U10297">
            <v>42370</v>
          </cell>
        </row>
        <row r="10298">
          <cell r="C10298">
            <v>18</v>
          </cell>
          <cell r="F10298">
            <v>93.53</v>
          </cell>
          <cell r="K10298">
            <v>-4.6100000000000003</v>
          </cell>
          <cell r="O10298">
            <v>24.37</v>
          </cell>
          <cell r="U10298">
            <v>42370</v>
          </cell>
        </row>
        <row r="10299">
          <cell r="C10299">
            <v>0</v>
          </cell>
          <cell r="F10299">
            <v>8603.99</v>
          </cell>
          <cell r="K10299">
            <v>-312.81</v>
          </cell>
          <cell r="O10299">
            <v>1643.27</v>
          </cell>
          <cell r="U10299">
            <v>42370</v>
          </cell>
        </row>
        <row r="10300">
          <cell r="C10300">
            <v>1</v>
          </cell>
          <cell r="F10300">
            <v>4066.75</v>
          </cell>
          <cell r="K10300">
            <v>-123.38</v>
          </cell>
          <cell r="O10300">
            <v>649.03</v>
          </cell>
          <cell r="U10300">
            <v>42370</v>
          </cell>
        </row>
        <row r="10301">
          <cell r="C10301">
            <v>2</v>
          </cell>
          <cell r="F10301">
            <v>10298.65</v>
          </cell>
          <cell r="K10301">
            <v>-460.11</v>
          </cell>
          <cell r="O10301">
            <v>2422.6</v>
          </cell>
          <cell r="U10301">
            <v>42370</v>
          </cell>
        </row>
        <row r="10302">
          <cell r="C10302">
            <v>4</v>
          </cell>
          <cell r="F10302">
            <v>1019.43</v>
          </cell>
          <cell r="K10302">
            <v>-51.05</v>
          </cell>
          <cell r="O10302">
            <v>269.25</v>
          </cell>
          <cell r="U10302">
            <v>42370</v>
          </cell>
        </row>
        <row r="10303">
          <cell r="C10303">
            <v>15</v>
          </cell>
          <cell r="F10303">
            <v>62.97</v>
          </cell>
          <cell r="K10303">
            <v>-0.69</v>
          </cell>
          <cell r="O10303">
            <v>3.57</v>
          </cell>
          <cell r="U10303">
            <v>42370</v>
          </cell>
        </row>
        <row r="10304">
          <cell r="C10304">
            <v>16</v>
          </cell>
          <cell r="F10304">
            <v>1887.49</v>
          </cell>
          <cell r="K10304">
            <v>-70.84</v>
          </cell>
          <cell r="O10304">
            <v>372.81</v>
          </cell>
          <cell r="U10304">
            <v>42370</v>
          </cell>
        </row>
        <row r="10305">
          <cell r="C10305">
            <v>17</v>
          </cell>
          <cell r="F10305">
            <v>15.14</v>
          </cell>
          <cell r="K10305">
            <v>-0.46</v>
          </cell>
          <cell r="O10305">
            <v>2.38</v>
          </cell>
          <cell r="U10305">
            <v>42370</v>
          </cell>
        </row>
        <row r="10306">
          <cell r="C10306">
            <v>18</v>
          </cell>
          <cell r="F10306">
            <v>20.350000000000001</v>
          </cell>
          <cell r="K10306">
            <v>-0.79</v>
          </cell>
          <cell r="O10306">
            <v>4.13</v>
          </cell>
          <cell r="U10306">
            <v>42370</v>
          </cell>
        </row>
        <row r="10307">
          <cell r="C10307">
            <v>0</v>
          </cell>
          <cell r="F10307">
            <v>-19.809999999999999</v>
          </cell>
          <cell r="K10307">
            <v>0.31</v>
          </cell>
          <cell r="O10307">
            <v>-2.38</v>
          </cell>
          <cell r="U10307">
            <v>42370</v>
          </cell>
        </row>
        <row r="10308">
          <cell r="C10308">
            <v>1</v>
          </cell>
          <cell r="F10308">
            <v>105.68</v>
          </cell>
          <cell r="K10308">
            <v>-3.12</v>
          </cell>
          <cell r="O10308">
            <v>16.559999999999999</v>
          </cell>
          <cell r="U10308">
            <v>42370</v>
          </cell>
        </row>
        <row r="10309">
          <cell r="C10309">
            <v>2</v>
          </cell>
          <cell r="F10309">
            <v>243.82</v>
          </cell>
          <cell r="K10309">
            <v>-6.68</v>
          </cell>
          <cell r="O10309">
            <v>35.49</v>
          </cell>
          <cell r="U10309">
            <v>42370</v>
          </cell>
        </row>
        <row r="10310">
          <cell r="C10310">
            <v>0</v>
          </cell>
          <cell r="F10310">
            <v>-5262.59</v>
          </cell>
          <cell r="K10310">
            <v>42.15</v>
          </cell>
          <cell r="O10310">
            <v>-1675.19</v>
          </cell>
          <cell r="U10310">
            <v>42370</v>
          </cell>
        </row>
        <row r="10311">
          <cell r="C10311">
            <v>1</v>
          </cell>
          <cell r="F10311">
            <v>-14.47</v>
          </cell>
          <cell r="K10311">
            <v>0.02</v>
          </cell>
          <cell r="O10311">
            <v>-1.04</v>
          </cell>
          <cell r="U10311">
            <v>42370</v>
          </cell>
        </row>
        <row r="10312">
          <cell r="C10312">
            <v>0</v>
          </cell>
          <cell r="F10312">
            <v>714.59</v>
          </cell>
          <cell r="K10312">
            <v>0</v>
          </cell>
          <cell r="O10312">
            <v>239.9</v>
          </cell>
          <cell r="U10312">
            <v>42370</v>
          </cell>
        </row>
        <row r="10313">
          <cell r="C10313">
            <v>0</v>
          </cell>
          <cell r="F10313">
            <v>-137531.75</v>
          </cell>
          <cell r="K10313">
            <v>4687.05</v>
          </cell>
          <cell r="O10313">
            <v>-44672.83</v>
          </cell>
          <cell r="U10313">
            <v>42370</v>
          </cell>
        </row>
        <row r="10314">
          <cell r="C10314">
            <v>1</v>
          </cell>
          <cell r="F10314">
            <v>-1243.1099999999999</v>
          </cell>
          <cell r="K10314">
            <v>44.89</v>
          </cell>
          <cell r="O10314">
            <v>-413.22</v>
          </cell>
          <cell r="U10314">
            <v>42370</v>
          </cell>
        </row>
        <row r="10315">
          <cell r="C10315">
            <v>60</v>
          </cell>
          <cell r="F10315">
            <v>-2.93</v>
          </cell>
          <cell r="K10315">
            <v>0</v>
          </cell>
          <cell r="O10315">
            <v>-1.08</v>
          </cell>
          <cell r="U10315">
            <v>42370</v>
          </cell>
        </row>
        <row r="10316">
          <cell r="C10316">
            <v>70</v>
          </cell>
          <cell r="F10316">
            <v>-4140</v>
          </cell>
          <cell r="K10316">
            <v>0</v>
          </cell>
          <cell r="O10316">
            <v>0</v>
          </cell>
          <cell r="U10316">
            <v>42370</v>
          </cell>
        </row>
        <row r="10317">
          <cell r="C10317">
            <v>0</v>
          </cell>
          <cell r="F10317">
            <v>4467.7</v>
          </cell>
          <cell r="K10317">
            <v>-50.05</v>
          </cell>
          <cell r="O10317">
            <v>1372.16</v>
          </cell>
          <cell r="U10317">
            <v>42370</v>
          </cell>
        </row>
        <row r="10318">
          <cell r="C10318">
            <v>0</v>
          </cell>
          <cell r="F10318">
            <v>-28.18</v>
          </cell>
          <cell r="K10318">
            <v>0</v>
          </cell>
          <cell r="O10318">
            <v>-1.05</v>
          </cell>
          <cell r="U10318">
            <v>42370</v>
          </cell>
        </row>
        <row r="10319">
          <cell r="C10319">
            <v>0</v>
          </cell>
          <cell r="F10319">
            <v>11992826.58</v>
          </cell>
          <cell r="K10319">
            <v>-793236.64</v>
          </cell>
          <cell r="O10319">
            <v>4209160.17</v>
          </cell>
          <cell r="U10319">
            <v>42370</v>
          </cell>
        </row>
        <row r="10320">
          <cell r="C10320">
            <v>1</v>
          </cell>
          <cell r="F10320">
            <v>122269.22</v>
          </cell>
          <cell r="K10320">
            <v>-7862.1</v>
          </cell>
          <cell r="O10320">
            <v>41697.03</v>
          </cell>
          <cell r="U10320">
            <v>42370</v>
          </cell>
        </row>
        <row r="10321">
          <cell r="C10321">
            <v>16</v>
          </cell>
          <cell r="F10321">
            <v>11.23</v>
          </cell>
          <cell r="K10321">
            <v>-0.46</v>
          </cell>
          <cell r="O10321">
            <v>2.4500000000000002</v>
          </cell>
          <cell r="U10321">
            <v>42370</v>
          </cell>
        </row>
        <row r="10322">
          <cell r="C10322">
            <v>60</v>
          </cell>
          <cell r="F10322">
            <v>219.69</v>
          </cell>
          <cell r="K10322">
            <v>-15.01</v>
          </cell>
          <cell r="O10322">
            <v>79.34</v>
          </cell>
          <cell r="U10322">
            <v>42370</v>
          </cell>
        </row>
        <row r="10323">
          <cell r="C10323">
            <v>15</v>
          </cell>
          <cell r="F10323">
            <v>37.909999999999997</v>
          </cell>
          <cell r="K10323">
            <v>-5.97</v>
          </cell>
          <cell r="O10323">
            <v>31.54</v>
          </cell>
          <cell r="U10323">
            <v>42370</v>
          </cell>
        </row>
        <row r="10324">
          <cell r="C10324">
            <v>15</v>
          </cell>
          <cell r="F10324">
            <v>4.93</v>
          </cell>
          <cell r="K10324">
            <v>-0.23</v>
          </cell>
          <cell r="O10324">
            <v>1.19</v>
          </cell>
          <cell r="U10324">
            <v>42370</v>
          </cell>
        </row>
        <row r="10325">
          <cell r="C10325">
            <v>15</v>
          </cell>
          <cell r="F10325">
            <v>245.36</v>
          </cell>
          <cell r="K10325">
            <v>-38.630000000000003</v>
          </cell>
          <cell r="O10325">
            <v>204.08</v>
          </cell>
          <cell r="U10325">
            <v>42370</v>
          </cell>
        </row>
        <row r="10326">
          <cell r="C10326">
            <v>2</v>
          </cell>
          <cell r="F10326">
            <v>2316.06</v>
          </cell>
          <cell r="K10326">
            <v>-95.74</v>
          </cell>
          <cell r="O10326">
            <v>506.02</v>
          </cell>
          <cell r="U10326">
            <v>42370</v>
          </cell>
        </row>
        <row r="10327">
          <cell r="C10327">
            <v>15</v>
          </cell>
          <cell r="F10327">
            <v>15063.71</v>
          </cell>
          <cell r="K10327">
            <v>-640.11</v>
          </cell>
          <cell r="O10327">
            <v>3614.59</v>
          </cell>
          <cell r="U10327">
            <v>42370</v>
          </cell>
        </row>
        <row r="10328">
          <cell r="C10328">
            <v>15</v>
          </cell>
          <cell r="F10328">
            <v>1721.5</v>
          </cell>
          <cell r="K10328">
            <v>-47.37</v>
          </cell>
          <cell r="O10328">
            <v>250.03</v>
          </cell>
          <cell r="U10328">
            <v>42370</v>
          </cell>
        </row>
        <row r="10329">
          <cell r="C10329">
            <v>15</v>
          </cell>
          <cell r="F10329">
            <v>362.62</v>
          </cell>
          <cell r="K10329">
            <v>-15.68</v>
          </cell>
          <cell r="O10329">
            <v>84.63</v>
          </cell>
          <cell r="U10329">
            <v>42370</v>
          </cell>
        </row>
        <row r="10330">
          <cell r="C10330">
            <v>2</v>
          </cell>
          <cell r="F10330">
            <v>18.940000000000001</v>
          </cell>
          <cell r="K10330">
            <v>-0.9</v>
          </cell>
          <cell r="O10330">
            <v>4.75</v>
          </cell>
          <cell r="U10330">
            <v>42370</v>
          </cell>
        </row>
        <row r="10331">
          <cell r="C10331">
            <v>15</v>
          </cell>
          <cell r="F10331">
            <v>2141.5500000000002</v>
          </cell>
          <cell r="K10331">
            <v>-76.59</v>
          </cell>
          <cell r="O10331">
            <v>409.59</v>
          </cell>
          <cell r="U10331">
            <v>42370</v>
          </cell>
        </row>
        <row r="10332">
          <cell r="C10332">
            <v>2</v>
          </cell>
          <cell r="F10332">
            <v>44.76</v>
          </cell>
          <cell r="K10332">
            <v>-1.96</v>
          </cell>
          <cell r="O10332">
            <v>10.27</v>
          </cell>
          <cell r="U10332">
            <v>42370</v>
          </cell>
        </row>
        <row r="10333">
          <cell r="C10333">
            <v>15</v>
          </cell>
          <cell r="F10333">
            <v>77973.59</v>
          </cell>
          <cell r="K10333">
            <v>-4030.03</v>
          </cell>
          <cell r="O10333">
            <v>21534.07</v>
          </cell>
          <cell r="U10333">
            <v>42370</v>
          </cell>
        </row>
        <row r="10334">
          <cell r="C10334">
            <v>2</v>
          </cell>
          <cell r="F10334">
            <v>1440.42</v>
          </cell>
          <cell r="K10334">
            <v>-19.170000000000002</v>
          </cell>
          <cell r="O10334">
            <v>103.87</v>
          </cell>
          <cell r="U10334">
            <v>42370</v>
          </cell>
        </row>
        <row r="10335">
          <cell r="C10335">
            <v>15</v>
          </cell>
          <cell r="F10335">
            <v>7154.88</v>
          </cell>
          <cell r="K10335">
            <v>-136.69</v>
          </cell>
          <cell r="O10335">
            <v>722.5</v>
          </cell>
          <cell r="U10335">
            <v>42370</v>
          </cell>
        </row>
        <row r="10336">
          <cell r="C10336">
            <v>15</v>
          </cell>
          <cell r="F10336">
            <v>32.85</v>
          </cell>
          <cell r="K10336">
            <v>-0.8</v>
          </cell>
          <cell r="O10336">
            <v>4.25</v>
          </cell>
          <cell r="U10336">
            <v>42370</v>
          </cell>
        </row>
        <row r="10337">
          <cell r="C10337">
            <v>2</v>
          </cell>
          <cell r="F10337">
            <v>1955.87</v>
          </cell>
          <cell r="K10337">
            <v>-31.35</v>
          </cell>
          <cell r="O10337">
            <v>166.64</v>
          </cell>
          <cell r="U10337">
            <v>42370</v>
          </cell>
        </row>
        <row r="10338">
          <cell r="C10338">
            <v>15</v>
          </cell>
          <cell r="F10338">
            <v>8032.85</v>
          </cell>
          <cell r="K10338">
            <v>-226.34</v>
          </cell>
          <cell r="O10338">
            <v>1196.19</v>
          </cell>
          <cell r="U10338">
            <v>42370</v>
          </cell>
        </row>
        <row r="10339">
          <cell r="C10339">
            <v>15</v>
          </cell>
          <cell r="F10339">
            <v>3469.85</v>
          </cell>
          <cell r="K10339">
            <v>-144.79</v>
          </cell>
          <cell r="O10339">
            <v>765.06</v>
          </cell>
          <cell r="U10339">
            <v>42370</v>
          </cell>
        </row>
        <row r="10340">
          <cell r="C10340">
            <v>15</v>
          </cell>
          <cell r="F10340">
            <v>83.32</v>
          </cell>
          <cell r="K10340">
            <v>-10.33</v>
          </cell>
          <cell r="O10340">
            <v>54.57</v>
          </cell>
          <cell r="U10340">
            <v>42370</v>
          </cell>
        </row>
        <row r="10341">
          <cell r="C10341">
            <v>0</v>
          </cell>
          <cell r="F10341">
            <v>66.45</v>
          </cell>
          <cell r="K10341">
            <v>-3.8</v>
          </cell>
          <cell r="O10341">
            <v>20</v>
          </cell>
          <cell r="U10341">
            <v>42370</v>
          </cell>
        </row>
        <row r="10342">
          <cell r="C10342">
            <v>2</v>
          </cell>
          <cell r="F10342">
            <v>211.54</v>
          </cell>
          <cell r="K10342">
            <v>-17.63</v>
          </cell>
          <cell r="O10342">
            <v>93.11</v>
          </cell>
          <cell r="U10342">
            <v>42370</v>
          </cell>
        </row>
        <row r="10343">
          <cell r="C10343">
            <v>16</v>
          </cell>
          <cell r="F10343">
            <v>8.8800000000000008</v>
          </cell>
          <cell r="K10343">
            <v>-0.89</v>
          </cell>
          <cell r="O10343">
            <v>4.72</v>
          </cell>
          <cell r="U10343">
            <v>42370</v>
          </cell>
        </row>
        <row r="10344">
          <cell r="C10344">
            <v>2</v>
          </cell>
          <cell r="F10344">
            <v>18.47</v>
          </cell>
          <cell r="K10344">
            <v>-0.61</v>
          </cell>
          <cell r="O10344">
            <v>3.2</v>
          </cell>
          <cell r="U10344">
            <v>42370</v>
          </cell>
        </row>
        <row r="10345">
          <cell r="C10345">
            <v>16</v>
          </cell>
          <cell r="F10345">
            <v>2583.29</v>
          </cell>
          <cell r="K10345">
            <v>-136.44</v>
          </cell>
          <cell r="O10345">
            <v>721.04</v>
          </cell>
          <cell r="U10345">
            <v>42370</v>
          </cell>
        </row>
        <row r="10346">
          <cell r="C10346">
            <v>0</v>
          </cell>
          <cell r="F10346">
            <v>29.03</v>
          </cell>
          <cell r="K10346">
            <v>-1.57</v>
          </cell>
          <cell r="O10346">
            <v>8.3000000000000007</v>
          </cell>
          <cell r="U10346">
            <v>42370</v>
          </cell>
        </row>
        <row r="10347">
          <cell r="C10347">
            <v>2</v>
          </cell>
          <cell r="F10347">
            <v>22.29</v>
          </cell>
          <cell r="K10347">
            <v>-1.04</v>
          </cell>
          <cell r="O10347">
            <v>5.45</v>
          </cell>
          <cell r="U10347">
            <v>42370</v>
          </cell>
        </row>
        <row r="10348">
          <cell r="C10348">
            <v>15</v>
          </cell>
          <cell r="F10348">
            <v>35.130000000000003</v>
          </cell>
          <cell r="K10348">
            <v>-2.61</v>
          </cell>
          <cell r="O10348">
            <v>13.8</v>
          </cell>
          <cell r="U10348">
            <v>42370</v>
          </cell>
        </row>
        <row r="10349">
          <cell r="C10349">
            <v>15</v>
          </cell>
          <cell r="F10349">
            <v>52.04</v>
          </cell>
          <cell r="K10349">
            <v>-2.76</v>
          </cell>
          <cell r="O10349">
            <v>14.44</v>
          </cell>
          <cell r="U10349">
            <v>42370</v>
          </cell>
        </row>
        <row r="10350">
          <cell r="C10350">
            <v>0</v>
          </cell>
          <cell r="F10350">
            <v>19.75</v>
          </cell>
          <cell r="K10350">
            <v>-0.99</v>
          </cell>
          <cell r="O10350">
            <v>5.21</v>
          </cell>
          <cell r="U10350">
            <v>42370</v>
          </cell>
        </row>
        <row r="10351">
          <cell r="C10351">
            <v>2</v>
          </cell>
          <cell r="F10351">
            <v>29.78</v>
          </cell>
          <cell r="K10351">
            <v>-1.99</v>
          </cell>
          <cell r="O10351">
            <v>10.54</v>
          </cell>
          <cell r="U10351">
            <v>42370</v>
          </cell>
        </row>
        <row r="10352">
          <cell r="C10352">
            <v>15</v>
          </cell>
          <cell r="F10352">
            <v>10.57</v>
          </cell>
          <cell r="K10352">
            <v>-0.59</v>
          </cell>
          <cell r="O10352">
            <v>3.11</v>
          </cell>
          <cell r="U10352">
            <v>42370</v>
          </cell>
        </row>
        <row r="10353">
          <cell r="C10353">
            <v>16</v>
          </cell>
          <cell r="F10353">
            <v>11.32</v>
          </cell>
          <cell r="K10353">
            <v>-0.7</v>
          </cell>
          <cell r="O10353">
            <v>3.72</v>
          </cell>
          <cell r="U10353">
            <v>42370</v>
          </cell>
        </row>
        <row r="10354">
          <cell r="C10354">
            <v>2</v>
          </cell>
          <cell r="F10354">
            <v>9.2799999999999994</v>
          </cell>
          <cell r="K10354">
            <v>-0.89</v>
          </cell>
          <cell r="O10354">
            <v>4.72</v>
          </cell>
          <cell r="U10354">
            <v>42370</v>
          </cell>
        </row>
        <row r="10355">
          <cell r="C10355">
            <v>15</v>
          </cell>
          <cell r="F10355">
            <v>65.760000000000005</v>
          </cell>
          <cell r="K10355">
            <v>-3.41</v>
          </cell>
          <cell r="O10355">
            <v>18.82</v>
          </cell>
          <cell r="U10355">
            <v>42370</v>
          </cell>
        </row>
        <row r="10356">
          <cell r="C10356">
            <v>15</v>
          </cell>
          <cell r="F10356">
            <v>-9.1199999999999992</v>
          </cell>
          <cell r="K10356">
            <v>0.15</v>
          </cell>
          <cell r="O10356">
            <v>-6.51</v>
          </cell>
          <cell r="U10356">
            <v>42370</v>
          </cell>
        </row>
        <row r="10357">
          <cell r="C10357">
            <v>15</v>
          </cell>
          <cell r="F10357">
            <v>1970.56</v>
          </cell>
          <cell r="K10357">
            <v>-310.43</v>
          </cell>
          <cell r="O10357">
            <v>1614.06</v>
          </cell>
          <cell r="U10357">
            <v>42370</v>
          </cell>
        </row>
        <row r="10358">
          <cell r="C10358">
            <v>2</v>
          </cell>
          <cell r="F10358">
            <v>1.02</v>
          </cell>
          <cell r="K10358">
            <v>-0.1</v>
          </cell>
          <cell r="O10358">
            <v>0.52</v>
          </cell>
          <cell r="U10358">
            <v>42370</v>
          </cell>
        </row>
        <row r="10359">
          <cell r="C10359">
            <v>15</v>
          </cell>
          <cell r="F10359">
            <v>3587.9</v>
          </cell>
          <cell r="K10359">
            <v>-348.92</v>
          </cell>
          <cell r="O10359">
            <v>1838.31</v>
          </cell>
          <cell r="U10359">
            <v>42370</v>
          </cell>
        </row>
        <row r="10360">
          <cell r="C10360">
            <v>62</v>
          </cell>
          <cell r="F10360">
            <v>39101.379999999997</v>
          </cell>
          <cell r="K10360">
            <v>-4536.7</v>
          </cell>
          <cell r="O10360">
            <v>23619.39</v>
          </cell>
          <cell r="U10360">
            <v>42370</v>
          </cell>
        </row>
        <row r="10361">
          <cell r="C10361">
            <v>64</v>
          </cell>
          <cell r="F10361">
            <v>298592.06</v>
          </cell>
          <cell r="K10361">
            <v>-38778.35</v>
          </cell>
          <cell r="O10361">
            <v>201891.63</v>
          </cell>
          <cell r="U10361">
            <v>42370</v>
          </cell>
        </row>
        <row r="10362">
          <cell r="C10362">
            <v>66</v>
          </cell>
          <cell r="F10362">
            <v>40107.14</v>
          </cell>
          <cell r="K10362">
            <v>-5109</v>
          </cell>
          <cell r="O10362">
            <v>26598.99</v>
          </cell>
          <cell r="U10362">
            <v>42370</v>
          </cell>
        </row>
        <row r="10363">
          <cell r="C10363">
            <v>64</v>
          </cell>
          <cell r="F10363">
            <v>41513.86</v>
          </cell>
          <cell r="K10363">
            <v>-4548.54</v>
          </cell>
          <cell r="O10363">
            <v>24036.29</v>
          </cell>
          <cell r="U10363">
            <v>42370</v>
          </cell>
        </row>
        <row r="10364">
          <cell r="C10364">
            <v>62</v>
          </cell>
          <cell r="F10364">
            <v>26451.13</v>
          </cell>
          <cell r="K10364">
            <v>-1258.3900000000001</v>
          </cell>
          <cell r="O10364">
            <v>6551.53</v>
          </cell>
          <cell r="U10364">
            <v>42370</v>
          </cell>
        </row>
        <row r="10365">
          <cell r="C10365">
            <v>64</v>
          </cell>
          <cell r="F10365">
            <v>234210.2</v>
          </cell>
          <cell r="K10365">
            <v>-16853.05</v>
          </cell>
          <cell r="O10365">
            <v>87741.93</v>
          </cell>
          <cell r="U10365">
            <v>42370</v>
          </cell>
        </row>
        <row r="10366">
          <cell r="C10366">
            <v>66</v>
          </cell>
          <cell r="F10366">
            <v>26413.85</v>
          </cell>
          <cell r="K10366">
            <v>-1437.66</v>
          </cell>
          <cell r="O10366">
            <v>7484.85</v>
          </cell>
          <cell r="U10366">
            <v>42370</v>
          </cell>
        </row>
        <row r="10367">
          <cell r="C10367">
            <v>64</v>
          </cell>
          <cell r="F10367">
            <v>40618.480000000003</v>
          </cell>
          <cell r="K10367">
            <v>-5254.56</v>
          </cell>
          <cell r="O10367">
            <v>27767.14</v>
          </cell>
          <cell r="U10367">
            <v>42370</v>
          </cell>
        </row>
        <row r="10368">
          <cell r="C10368">
            <v>66</v>
          </cell>
          <cell r="F10368">
            <v>75806.509999999995</v>
          </cell>
          <cell r="K10368">
            <v>-9821.51</v>
          </cell>
          <cell r="O10368">
            <v>51900.73</v>
          </cell>
          <cell r="U10368">
            <v>42370</v>
          </cell>
        </row>
        <row r="10369">
          <cell r="C10369">
            <v>64</v>
          </cell>
          <cell r="F10369">
            <v>46229.11</v>
          </cell>
          <cell r="K10369">
            <v>-4675.95</v>
          </cell>
          <cell r="O10369">
            <v>24709.53</v>
          </cell>
          <cell r="U10369">
            <v>42370</v>
          </cell>
        </row>
        <row r="10370">
          <cell r="C10370">
            <v>64</v>
          </cell>
          <cell r="F10370">
            <v>46998.11</v>
          </cell>
          <cell r="K10370">
            <v>-2149.4299999999998</v>
          </cell>
          <cell r="O10370">
            <v>11358.43</v>
          </cell>
          <cell r="U10370">
            <v>42370</v>
          </cell>
        </row>
        <row r="10371">
          <cell r="C10371">
            <v>66</v>
          </cell>
          <cell r="F10371">
            <v>45954.67</v>
          </cell>
          <cell r="K10371">
            <v>-3241.32</v>
          </cell>
          <cell r="O10371">
            <v>17128.419999999998</v>
          </cell>
          <cell r="U10371">
            <v>42370</v>
          </cell>
        </row>
        <row r="10372">
          <cell r="C10372">
            <v>64</v>
          </cell>
          <cell r="F10372">
            <v>12562.83</v>
          </cell>
          <cell r="K10372">
            <v>0</v>
          </cell>
          <cell r="O10372">
            <v>12472.21</v>
          </cell>
          <cell r="U10372">
            <v>42370</v>
          </cell>
        </row>
        <row r="10373">
          <cell r="C10373">
            <v>64</v>
          </cell>
          <cell r="F10373">
            <v>9924.25</v>
          </cell>
          <cell r="K10373">
            <v>0</v>
          </cell>
          <cell r="O10373">
            <v>9805.5300000000007</v>
          </cell>
          <cell r="U10373">
            <v>42370</v>
          </cell>
        </row>
        <row r="10374">
          <cell r="C10374">
            <v>0</v>
          </cell>
          <cell r="F10374">
            <v>9</v>
          </cell>
          <cell r="K10374">
            <v>-1.4</v>
          </cell>
          <cell r="O10374">
            <v>7.44</v>
          </cell>
          <cell r="U10374">
            <v>42370</v>
          </cell>
        </row>
        <row r="10375">
          <cell r="C10375">
            <v>15</v>
          </cell>
          <cell r="F10375">
            <v>51.71</v>
          </cell>
          <cell r="K10375">
            <v>-8.1300000000000008</v>
          </cell>
          <cell r="O10375">
            <v>43.01</v>
          </cell>
          <cell r="U10375">
            <v>42370</v>
          </cell>
        </row>
        <row r="10376">
          <cell r="C10376">
            <v>0</v>
          </cell>
          <cell r="F10376">
            <v>86.4</v>
          </cell>
          <cell r="K10376">
            <v>-13.68</v>
          </cell>
          <cell r="O10376">
            <v>71.83</v>
          </cell>
          <cell r="U10376">
            <v>42370</v>
          </cell>
        </row>
        <row r="10377">
          <cell r="C10377">
            <v>2</v>
          </cell>
          <cell r="F10377">
            <v>496.83</v>
          </cell>
          <cell r="K10377">
            <v>-73.180000000000007</v>
          </cell>
          <cell r="O10377">
            <v>409.6</v>
          </cell>
          <cell r="U10377">
            <v>42370</v>
          </cell>
        </row>
        <row r="10378">
          <cell r="C10378">
            <v>4</v>
          </cell>
          <cell r="F10378">
            <v>125.03</v>
          </cell>
          <cell r="K10378">
            <v>-19.600000000000001</v>
          </cell>
          <cell r="O10378">
            <v>103.88</v>
          </cell>
          <cell r="U10378">
            <v>42370</v>
          </cell>
        </row>
        <row r="10379">
          <cell r="C10379">
            <v>15</v>
          </cell>
          <cell r="F10379">
            <v>78.63</v>
          </cell>
          <cell r="K10379">
            <v>-12.35</v>
          </cell>
          <cell r="O10379">
            <v>65.31</v>
          </cell>
          <cell r="U10379">
            <v>42370</v>
          </cell>
        </row>
        <row r="10380">
          <cell r="C10380">
            <v>16</v>
          </cell>
          <cell r="F10380">
            <v>27.91</v>
          </cell>
          <cell r="K10380">
            <v>-4.4000000000000004</v>
          </cell>
          <cell r="O10380">
            <v>23.2</v>
          </cell>
          <cell r="U10380">
            <v>42370</v>
          </cell>
        </row>
        <row r="10381">
          <cell r="C10381">
            <v>2</v>
          </cell>
          <cell r="F10381">
            <v>190.8</v>
          </cell>
          <cell r="K10381">
            <v>-30.03</v>
          </cell>
          <cell r="O10381">
            <v>158.69</v>
          </cell>
          <cell r="U10381">
            <v>42370</v>
          </cell>
        </row>
        <row r="10382">
          <cell r="C10382">
            <v>4</v>
          </cell>
          <cell r="F10382">
            <v>206.62</v>
          </cell>
          <cell r="K10382">
            <v>-24.84</v>
          </cell>
          <cell r="O10382">
            <v>166.34</v>
          </cell>
          <cell r="U10382">
            <v>42370</v>
          </cell>
        </row>
        <row r="10383">
          <cell r="C10383">
            <v>15</v>
          </cell>
          <cell r="F10383">
            <v>1571.27</v>
          </cell>
          <cell r="K10383">
            <v>-246.39</v>
          </cell>
          <cell r="O10383">
            <v>1306.45</v>
          </cell>
          <cell r="U10383">
            <v>42370</v>
          </cell>
        </row>
        <row r="10384">
          <cell r="C10384">
            <v>16</v>
          </cell>
          <cell r="F10384">
            <v>1228.6400000000001</v>
          </cell>
          <cell r="K10384">
            <v>0</v>
          </cell>
          <cell r="O10384">
            <v>872.35</v>
          </cell>
          <cell r="U10384">
            <v>42370</v>
          </cell>
        </row>
        <row r="10385">
          <cell r="C10385">
            <v>68</v>
          </cell>
          <cell r="F10385">
            <v>10524.4</v>
          </cell>
          <cell r="K10385">
            <v>138.46</v>
          </cell>
          <cell r="O10385">
            <v>4011.57</v>
          </cell>
          <cell r="U10385">
            <v>42401</v>
          </cell>
        </row>
        <row r="10386">
          <cell r="C10386">
            <v>62</v>
          </cell>
          <cell r="F10386">
            <v>37072.5</v>
          </cell>
          <cell r="K10386">
            <v>535.38</v>
          </cell>
          <cell r="O10386">
            <v>15511.41</v>
          </cell>
          <cell r="U10386">
            <v>42401</v>
          </cell>
        </row>
        <row r="10387">
          <cell r="C10387">
            <v>64</v>
          </cell>
          <cell r="F10387">
            <v>18551.22</v>
          </cell>
          <cell r="K10387">
            <v>232.45</v>
          </cell>
          <cell r="O10387">
            <v>6734.35</v>
          </cell>
          <cell r="U10387">
            <v>42401</v>
          </cell>
        </row>
        <row r="10388">
          <cell r="C10388">
            <v>66</v>
          </cell>
          <cell r="F10388">
            <v>28051.34</v>
          </cell>
          <cell r="K10388">
            <v>367.59</v>
          </cell>
          <cell r="O10388">
            <v>10649.93</v>
          </cell>
          <cell r="U10388">
            <v>42401</v>
          </cell>
        </row>
        <row r="10389">
          <cell r="C10389">
            <v>62</v>
          </cell>
          <cell r="F10389">
            <v>970.17</v>
          </cell>
          <cell r="K10389">
            <v>8.07</v>
          </cell>
          <cell r="O10389">
            <v>233.93</v>
          </cell>
          <cell r="U10389">
            <v>42401</v>
          </cell>
        </row>
        <row r="10390">
          <cell r="C10390">
            <v>67</v>
          </cell>
          <cell r="F10390">
            <v>13683.28</v>
          </cell>
          <cell r="K10390">
            <v>193.32</v>
          </cell>
          <cell r="O10390">
            <v>5600.77</v>
          </cell>
          <cell r="U10390">
            <v>42401</v>
          </cell>
        </row>
        <row r="10391">
          <cell r="C10391">
            <v>62</v>
          </cell>
          <cell r="F10391">
            <v>2131.73</v>
          </cell>
          <cell r="K10391">
            <v>22.24</v>
          </cell>
          <cell r="O10391">
            <v>644.36</v>
          </cell>
          <cell r="U10391">
            <v>42401</v>
          </cell>
        </row>
        <row r="10392">
          <cell r="C10392">
            <v>64</v>
          </cell>
          <cell r="F10392">
            <v>3421.13</v>
          </cell>
          <cell r="K10392">
            <v>45.03</v>
          </cell>
          <cell r="O10392">
            <v>1304.7</v>
          </cell>
          <cell r="U10392">
            <v>42401</v>
          </cell>
        </row>
        <row r="10393">
          <cell r="C10393">
            <v>2</v>
          </cell>
          <cell r="F10393">
            <v>98.02</v>
          </cell>
          <cell r="K10393">
            <v>-0.03</v>
          </cell>
          <cell r="O10393">
            <v>29.87</v>
          </cell>
          <cell r="U10393">
            <v>42401</v>
          </cell>
        </row>
        <row r="10394">
          <cell r="C10394">
            <v>4</v>
          </cell>
          <cell r="F10394">
            <v>22.66</v>
          </cell>
          <cell r="K10394">
            <v>-0.23</v>
          </cell>
          <cell r="O10394">
            <v>-0.75</v>
          </cell>
          <cell r="U10394">
            <v>42401</v>
          </cell>
        </row>
        <row r="10395">
          <cell r="C10395">
            <v>0</v>
          </cell>
          <cell r="F10395">
            <v>-5948.91</v>
          </cell>
          <cell r="K10395">
            <v>-0.66</v>
          </cell>
          <cell r="O10395">
            <v>-2045.76</v>
          </cell>
          <cell r="U10395">
            <v>42401</v>
          </cell>
        </row>
        <row r="10396">
          <cell r="C10396">
            <v>1</v>
          </cell>
          <cell r="F10396">
            <v>27351.83</v>
          </cell>
          <cell r="K10396">
            <v>304</v>
          </cell>
          <cell r="O10396">
            <v>9064.5</v>
          </cell>
          <cell r="U10396">
            <v>42401</v>
          </cell>
        </row>
        <row r="10397">
          <cell r="C10397">
            <v>2</v>
          </cell>
          <cell r="F10397">
            <v>4882329.37</v>
          </cell>
          <cell r="K10397">
            <v>53850.11</v>
          </cell>
          <cell r="O10397">
            <v>1604828.62</v>
          </cell>
          <cell r="U10397">
            <v>42401</v>
          </cell>
        </row>
        <row r="10398">
          <cell r="C10398">
            <v>4</v>
          </cell>
          <cell r="F10398">
            <v>276544.84999999998</v>
          </cell>
          <cell r="K10398">
            <v>3093.85</v>
          </cell>
          <cell r="O10398">
            <v>92515.51</v>
          </cell>
          <cell r="U10398">
            <v>42401</v>
          </cell>
        </row>
        <row r="10399">
          <cell r="C10399">
            <v>15</v>
          </cell>
          <cell r="F10399">
            <v>11386.42</v>
          </cell>
          <cell r="K10399">
            <v>137.6</v>
          </cell>
          <cell r="O10399">
            <v>3987.17</v>
          </cell>
          <cell r="U10399">
            <v>42401</v>
          </cell>
        </row>
        <row r="10400">
          <cell r="C10400">
            <v>16</v>
          </cell>
          <cell r="F10400">
            <v>432341.67</v>
          </cell>
          <cell r="K10400">
            <v>4702.93</v>
          </cell>
          <cell r="O10400">
            <v>139493.67000000001</v>
          </cell>
          <cell r="U10400">
            <v>42401</v>
          </cell>
        </row>
        <row r="10401">
          <cell r="C10401">
            <v>17</v>
          </cell>
          <cell r="F10401">
            <v>72.430000000000007</v>
          </cell>
          <cell r="K10401">
            <v>0.4</v>
          </cell>
          <cell r="O10401">
            <v>11.64</v>
          </cell>
          <cell r="U10401">
            <v>42401</v>
          </cell>
        </row>
        <row r="10402">
          <cell r="C10402">
            <v>18</v>
          </cell>
          <cell r="F10402">
            <v>34884.480000000003</v>
          </cell>
          <cell r="K10402">
            <v>361.19</v>
          </cell>
          <cell r="O10402">
            <v>11792.4</v>
          </cell>
          <cell r="U10402">
            <v>42401</v>
          </cell>
        </row>
        <row r="10403">
          <cell r="C10403">
            <v>62</v>
          </cell>
          <cell r="F10403">
            <v>1032525.04</v>
          </cell>
          <cell r="K10403">
            <v>13626.55</v>
          </cell>
          <cell r="O10403">
            <v>394847.66</v>
          </cell>
          <cell r="U10403">
            <v>42401</v>
          </cell>
        </row>
        <row r="10404">
          <cell r="C10404">
            <v>64</v>
          </cell>
          <cell r="F10404">
            <v>200327.48</v>
          </cell>
          <cell r="K10404">
            <v>2493.58</v>
          </cell>
          <cell r="O10404">
            <v>72244.399999999994</v>
          </cell>
          <cell r="U10404">
            <v>42401</v>
          </cell>
        </row>
        <row r="10405">
          <cell r="C10405">
            <v>66</v>
          </cell>
          <cell r="F10405">
            <v>349266.15</v>
          </cell>
          <cell r="K10405">
            <v>3811.21</v>
          </cell>
          <cell r="O10405">
            <v>110419.28</v>
          </cell>
          <cell r="U10405">
            <v>42401</v>
          </cell>
        </row>
        <row r="10406">
          <cell r="C10406">
            <v>68</v>
          </cell>
          <cell r="F10406">
            <v>10441.709999999999</v>
          </cell>
          <cell r="K10406">
            <v>162.19999999999999</v>
          </cell>
          <cell r="O10406">
            <v>4699.37</v>
          </cell>
          <cell r="U10406">
            <v>42401</v>
          </cell>
        </row>
        <row r="10407">
          <cell r="C10407">
            <v>1</v>
          </cell>
          <cell r="F10407">
            <v>26.82</v>
          </cell>
          <cell r="K10407">
            <v>0.08</v>
          </cell>
          <cell r="O10407">
            <v>2.33</v>
          </cell>
          <cell r="U10407">
            <v>42401</v>
          </cell>
        </row>
        <row r="10408">
          <cell r="C10408">
            <v>2</v>
          </cell>
          <cell r="F10408">
            <v>14934.54</v>
          </cell>
          <cell r="K10408">
            <v>51.74</v>
          </cell>
          <cell r="O10408">
            <v>1712.53</v>
          </cell>
          <cell r="U10408">
            <v>42401</v>
          </cell>
        </row>
        <row r="10409">
          <cell r="C10409">
            <v>4</v>
          </cell>
          <cell r="F10409">
            <v>54.67</v>
          </cell>
          <cell r="K10409">
            <v>0.04</v>
          </cell>
          <cell r="O10409">
            <v>1.1599999999999999</v>
          </cell>
          <cell r="U10409">
            <v>42401</v>
          </cell>
        </row>
        <row r="10410">
          <cell r="C10410">
            <v>16</v>
          </cell>
          <cell r="F10410">
            <v>5638.17</v>
          </cell>
          <cell r="K10410">
            <v>22.03</v>
          </cell>
          <cell r="O10410">
            <v>638.80999999999995</v>
          </cell>
          <cell r="U10410">
            <v>42401</v>
          </cell>
        </row>
        <row r="10411">
          <cell r="C10411">
            <v>62</v>
          </cell>
          <cell r="F10411">
            <v>9995.58</v>
          </cell>
          <cell r="K10411">
            <v>41.21</v>
          </cell>
          <cell r="O10411">
            <v>1193.79</v>
          </cell>
          <cell r="U10411">
            <v>42401</v>
          </cell>
        </row>
        <row r="10412">
          <cell r="C10412">
            <v>64</v>
          </cell>
          <cell r="F10412">
            <v>15.24</v>
          </cell>
          <cell r="K10412">
            <v>0</v>
          </cell>
          <cell r="O10412">
            <v>0.03</v>
          </cell>
          <cell r="U10412">
            <v>42401</v>
          </cell>
        </row>
        <row r="10413">
          <cell r="C10413">
            <v>4</v>
          </cell>
          <cell r="F10413">
            <v>6174.05</v>
          </cell>
          <cell r="K10413">
            <v>71.87</v>
          </cell>
          <cell r="O10413">
            <v>2082.19</v>
          </cell>
          <cell r="U10413">
            <v>42401</v>
          </cell>
        </row>
        <row r="10414">
          <cell r="C10414">
            <v>62</v>
          </cell>
          <cell r="F10414">
            <v>4306.17</v>
          </cell>
          <cell r="K10414">
            <v>56.14</v>
          </cell>
          <cell r="O10414">
            <v>1626.42</v>
          </cell>
          <cell r="U10414">
            <v>42401</v>
          </cell>
        </row>
        <row r="10415">
          <cell r="C10415">
            <v>66</v>
          </cell>
          <cell r="F10415">
            <v>7612.77</v>
          </cell>
          <cell r="K10415">
            <v>89.2</v>
          </cell>
          <cell r="O10415">
            <v>2584.25</v>
          </cell>
          <cell r="U10415">
            <v>42401</v>
          </cell>
        </row>
        <row r="10416">
          <cell r="C10416">
            <v>66</v>
          </cell>
          <cell r="F10416">
            <v>9934.24</v>
          </cell>
          <cell r="K10416">
            <v>131.07</v>
          </cell>
          <cell r="O10416">
            <v>3797.41</v>
          </cell>
          <cell r="U10416">
            <v>42401</v>
          </cell>
        </row>
        <row r="10417">
          <cell r="C10417">
            <v>2</v>
          </cell>
          <cell r="F10417">
            <v>139728.78</v>
          </cell>
          <cell r="K10417">
            <v>638.76</v>
          </cell>
          <cell r="O10417">
            <v>53023.21</v>
          </cell>
          <cell r="U10417">
            <v>42401</v>
          </cell>
        </row>
        <row r="10418">
          <cell r="C10418">
            <v>4</v>
          </cell>
          <cell r="F10418">
            <v>3606.87</v>
          </cell>
          <cell r="K10418">
            <v>42.5</v>
          </cell>
          <cell r="O10418">
            <v>1231.07</v>
          </cell>
          <cell r="U10418">
            <v>42401</v>
          </cell>
        </row>
        <row r="10419">
          <cell r="C10419">
            <v>16</v>
          </cell>
          <cell r="F10419">
            <v>2275.4299999999998</v>
          </cell>
          <cell r="K10419">
            <v>26.41</v>
          </cell>
          <cell r="O10419">
            <v>765.19</v>
          </cell>
          <cell r="U10419">
            <v>42401</v>
          </cell>
        </row>
        <row r="10420">
          <cell r="C10420">
            <v>17</v>
          </cell>
          <cell r="F10420">
            <v>2057.35</v>
          </cell>
          <cell r="K10420">
            <v>19.3</v>
          </cell>
          <cell r="O10420">
            <v>559.04999999999995</v>
          </cell>
          <cell r="U10420">
            <v>42401</v>
          </cell>
        </row>
        <row r="10421">
          <cell r="C10421">
            <v>62</v>
          </cell>
          <cell r="F10421">
            <v>91880.08</v>
          </cell>
          <cell r="K10421">
            <v>1228.08</v>
          </cell>
          <cell r="O10421">
            <v>35580.14</v>
          </cell>
          <cell r="U10421">
            <v>42401</v>
          </cell>
        </row>
        <row r="10422">
          <cell r="C10422">
            <v>64</v>
          </cell>
          <cell r="F10422">
            <v>17487.919999999998</v>
          </cell>
          <cell r="K10422">
            <v>250.84</v>
          </cell>
          <cell r="O10422">
            <v>7267.17</v>
          </cell>
          <cell r="U10422">
            <v>42401</v>
          </cell>
        </row>
        <row r="10423">
          <cell r="C10423">
            <v>66</v>
          </cell>
          <cell r="F10423">
            <v>5713.34</v>
          </cell>
          <cell r="K10423">
            <v>59.72</v>
          </cell>
          <cell r="O10423">
            <v>1730.28</v>
          </cell>
          <cell r="U10423">
            <v>42401</v>
          </cell>
        </row>
        <row r="10424">
          <cell r="C10424">
            <v>2</v>
          </cell>
          <cell r="F10424">
            <v>20</v>
          </cell>
          <cell r="K10424">
            <v>0</v>
          </cell>
          <cell r="O10424">
            <v>0</v>
          </cell>
          <cell r="U10424">
            <v>42401</v>
          </cell>
        </row>
        <row r="10425">
          <cell r="C10425">
            <v>62</v>
          </cell>
          <cell r="F10425">
            <v>53.83</v>
          </cell>
          <cell r="K10425">
            <v>0.14000000000000001</v>
          </cell>
          <cell r="O10425">
            <v>4.08</v>
          </cell>
          <cell r="U10425">
            <v>42401</v>
          </cell>
        </row>
        <row r="10426">
          <cell r="C10426">
            <v>2</v>
          </cell>
          <cell r="F10426">
            <v>69711.320000000007</v>
          </cell>
          <cell r="K10426">
            <v>480.52</v>
          </cell>
          <cell r="O10426">
            <v>19004.060000000001</v>
          </cell>
          <cell r="U10426">
            <v>42401</v>
          </cell>
        </row>
        <row r="10427">
          <cell r="C10427">
            <v>62</v>
          </cell>
          <cell r="F10427">
            <v>5257.38</v>
          </cell>
          <cell r="K10427">
            <v>53.94</v>
          </cell>
          <cell r="O10427">
            <v>1562.88</v>
          </cell>
          <cell r="U10427">
            <v>42401</v>
          </cell>
        </row>
        <row r="10428">
          <cell r="C10428">
            <v>2</v>
          </cell>
          <cell r="F10428">
            <v>256.76</v>
          </cell>
          <cell r="K10428">
            <v>0.98</v>
          </cell>
          <cell r="O10428">
            <v>28.53</v>
          </cell>
          <cell r="U10428">
            <v>42401</v>
          </cell>
        </row>
        <row r="10429">
          <cell r="C10429">
            <v>2</v>
          </cell>
          <cell r="F10429">
            <v>54842.62</v>
          </cell>
          <cell r="K10429">
            <v>542.79999999999995</v>
          </cell>
          <cell r="O10429">
            <v>15717.95</v>
          </cell>
          <cell r="U10429">
            <v>42401</v>
          </cell>
        </row>
        <row r="10430">
          <cell r="C10430">
            <v>2</v>
          </cell>
          <cell r="F10430">
            <v>8226.06</v>
          </cell>
          <cell r="K10430">
            <v>53.86</v>
          </cell>
          <cell r="O10430">
            <v>1560.15</v>
          </cell>
          <cell r="U10430">
            <v>42401</v>
          </cell>
        </row>
        <row r="10431">
          <cell r="C10431">
            <v>62</v>
          </cell>
          <cell r="F10431">
            <v>1220.2</v>
          </cell>
          <cell r="K10431">
            <v>0</v>
          </cell>
          <cell r="O10431">
            <v>668.41</v>
          </cell>
          <cell r="U10431">
            <v>42401</v>
          </cell>
        </row>
        <row r="10432">
          <cell r="C10432">
            <v>64</v>
          </cell>
          <cell r="F10432">
            <v>-197.02</v>
          </cell>
          <cell r="K10432">
            <v>0</v>
          </cell>
          <cell r="O10432">
            <v>-421.53</v>
          </cell>
          <cell r="U10432">
            <v>42401</v>
          </cell>
        </row>
        <row r="10433">
          <cell r="C10433">
            <v>62</v>
          </cell>
          <cell r="F10433">
            <v>-99.81</v>
          </cell>
          <cell r="K10433">
            <v>0</v>
          </cell>
          <cell r="O10433">
            <v>-0.18</v>
          </cell>
          <cell r="U10433">
            <v>42401</v>
          </cell>
        </row>
        <row r="10434">
          <cell r="C10434">
            <v>66</v>
          </cell>
          <cell r="F10434">
            <v>-207086.65</v>
          </cell>
          <cell r="K10434">
            <v>-770.46</v>
          </cell>
          <cell r="O10434">
            <v>-69841.64</v>
          </cell>
          <cell r="U10434">
            <v>42401</v>
          </cell>
        </row>
        <row r="10435">
          <cell r="C10435">
            <v>62</v>
          </cell>
          <cell r="F10435">
            <v>-2496</v>
          </cell>
          <cell r="K10435">
            <v>0</v>
          </cell>
          <cell r="O10435">
            <v>0</v>
          </cell>
          <cell r="U10435">
            <v>42401</v>
          </cell>
        </row>
        <row r="10436">
          <cell r="C10436">
            <v>64</v>
          </cell>
          <cell r="F10436">
            <v>-9774</v>
          </cell>
          <cell r="K10436">
            <v>0</v>
          </cell>
          <cell r="O10436">
            <v>0</v>
          </cell>
          <cell r="U10436">
            <v>42401</v>
          </cell>
        </row>
        <row r="10437">
          <cell r="C10437">
            <v>66</v>
          </cell>
          <cell r="F10437">
            <v>-83872.19</v>
          </cell>
          <cell r="K10437">
            <v>2688.59</v>
          </cell>
          <cell r="O10437">
            <v>-26721.25</v>
          </cell>
          <cell r="U10437">
            <v>42401</v>
          </cell>
        </row>
        <row r="10438">
          <cell r="C10438">
            <v>66</v>
          </cell>
          <cell r="F10438">
            <v>26191.35</v>
          </cell>
          <cell r="K10438">
            <v>-106.5</v>
          </cell>
          <cell r="O10438">
            <v>4538.0600000000004</v>
          </cell>
          <cell r="U10438">
            <v>42401</v>
          </cell>
        </row>
        <row r="10439">
          <cell r="C10439">
            <v>66</v>
          </cell>
          <cell r="F10439">
            <v>11747.09</v>
          </cell>
          <cell r="K10439">
            <v>97.17</v>
          </cell>
          <cell r="O10439">
            <v>2245.5</v>
          </cell>
          <cell r="U10439">
            <v>42401</v>
          </cell>
        </row>
        <row r="10440">
          <cell r="C10440">
            <v>62</v>
          </cell>
          <cell r="F10440">
            <v>703108.17</v>
          </cell>
          <cell r="K10440">
            <v>16583.46</v>
          </cell>
          <cell r="O10440">
            <v>480459.62</v>
          </cell>
          <cell r="U10440">
            <v>42401</v>
          </cell>
        </row>
        <row r="10441">
          <cell r="C10441">
            <v>64</v>
          </cell>
          <cell r="F10441">
            <v>724118.08</v>
          </cell>
          <cell r="K10441">
            <v>17106.060000000001</v>
          </cell>
          <cell r="O10441">
            <v>495599.6</v>
          </cell>
          <cell r="U10441">
            <v>42401</v>
          </cell>
        </row>
        <row r="10442">
          <cell r="C10442">
            <v>66</v>
          </cell>
          <cell r="F10442">
            <v>34646.97</v>
          </cell>
          <cell r="K10442">
            <v>816.55</v>
          </cell>
          <cell r="O10442">
            <v>23657.29</v>
          </cell>
          <cell r="U10442">
            <v>42401</v>
          </cell>
        </row>
        <row r="10443">
          <cell r="C10443">
            <v>64</v>
          </cell>
          <cell r="F10443">
            <v>70079.13</v>
          </cell>
          <cell r="K10443">
            <v>978.88</v>
          </cell>
          <cell r="O10443">
            <v>28360.31</v>
          </cell>
          <cell r="U10443">
            <v>42401</v>
          </cell>
        </row>
        <row r="10444">
          <cell r="C10444">
            <v>2</v>
          </cell>
          <cell r="F10444">
            <v>21997.3</v>
          </cell>
          <cell r="K10444">
            <v>309.94</v>
          </cell>
          <cell r="O10444">
            <v>0</v>
          </cell>
          <cell r="U10444">
            <v>42401</v>
          </cell>
        </row>
        <row r="10445">
          <cell r="C10445">
            <v>62</v>
          </cell>
          <cell r="F10445">
            <v>879600.22</v>
          </cell>
          <cell r="K10445">
            <v>6717.93</v>
          </cell>
          <cell r="O10445">
            <v>194633.76</v>
          </cell>
          <cell r="U10445">
            <v>42401</v>
          </cell>
        </row>
        <row r="10446">
          <cell r="C10446">
            <v>64</v>
          </cell>
          <cell r="F10446">
            <v>962443.98</v>
          </cell>
          <cell r="K10446">
            <v>7327.71</v>
          </cell>
          <cell r="O10446">
            <v>212240.47</v>
          </cell>
          <cell r="U10446">
            <v>42401</v>
          </cell>
        </row>
        <row r="10447">
          <cell r="C10447">
            <v>66</v>
          </cell>
          <cell r="F10447">
            <v>69951.27</v>
          </cell>
          <cell r="K10447">
            <v>438.78</v>
          </cell>
          <cell r="O10447">
            <v>12712.07</v>
          </cell>
          <cell r="U10447">
            <v>42401</v>
          </cell>
        </row>
        <row r="10448">
          <cell r="C10448">
            <v>62</v>
          </cell>
          <cell r="F10448">
            <v>7019.18</v>
          </cell>
          <cell r="K10448">
            <v>166.06</v>
          </cell>
          <cell r="O10448">
            <v>4884.41</v>
          </cell>
          <cell r="U10448">
            <v>42401</v>
          </cell>
        </row>
        <row r="10449">
          <cell r="C10449">
            <v>64</v>
          </cell>
          <cell r="F10449">
            <v>62491.83</v>
          </cell>
          <cell r="K10449">
            <v>1446.97</v>
          </cell>
          <cell r="O10449">
            <v>42560.26</v>
          </cell>
          <cell r="U10449">
            <v>42401</v>
          </cell>
        </row>
        <row r="10450">
          <cell r="C10450">
            <v>66</v>
          </cell>
          <cell r="F10450">
            <v>5967.02</v>
          </cell>
          <cell r="K10450">
            <v>140.32</v>
          </cell>
          <cell r="O10450">
            <v>4127.28</v>
          </cell>
          <cell r="U10450">
            <v>42401</v>
          </cell>
        </row>
        <row r="10451">
          <cell r="C10451">
            <v>62</v>
          </cell>
          <cell r="F10451">
            <v>7984.75</v>
          </cell>
          <cell r="K10451">
            <v>59.87</v>
          </cell>
          <cell r="O10451">
            <v>1761.03</v>
          </cell>
          <cell r="U10451">
            <v>42401</v>
          </cell>
        </row>
        <row r="10452">
          <cell r="C10452">
            <v>64</v>
          </cell>
          <cell r="F10452">
            <v>54880.85</v>
          </cell>
          <cell r="K10452">
            <v>438.2</v>
          </cell>
          <cell r="O10452">
            <v>12888.78</v>
          </cell>
          <cell r="U10452">
            <v>42401</v>
          </cell>
        </row>
        <row r="10453">
          <cell r="C10453">
            <v>66</v>
          </cell>
          <cell r="F10453">
            <v>9970.77</v>
          </cell>
          <cell r="K10453">
            <v>62.33</v>
          </cell>
          <cell r="O10453">
            <v>1833.21</v>
          </cell>
          <cell r="U10453">
            <v>42401</v>
          </cell>
        </row>
        <row r="10454">
          <cell r="C10454">
            <v>66</v>
          </cell>
          <cell r="F10454">
            <v>10629.04</v>
          </cell>
          <cell r="K10454">
            <v>251.46</v>
          </cell>
          <cell r="O10454">
            <v>7396.39</v>
          </cell>
          <cell r="U10454">
            <v>42401</v>
          </cell>
        </row>
        <row r="10455">
          <cell r="C10455">
            <v>66</v>
          </cell>
          <cell r="F10455">
            <v>11901.42</v>
          </cell>
          <cell r="K10455">
            <v>98.67</v>
          </cell>
          <cell r="O10455">
            <v>2902.35</v>
          </cell>
          <cell r="U10455">
            <v>42401</v>
          </cell>
        </row>
        <row r="10456">
          <cell r="C10456">
            <v>64</v>
          </cell>
          <cell r="F10456">
            <v>30419.95</v>
          </cell>
          <cell r="K10456">
            <v>717.81</v>
          </cell>
          <cell r="O10456">
            <v>20796.38</v>
          </cell>
          <cell r="U10456">
            <v>42401</v>
          </cell>
        </row>
        <row r="10457">
          <cell r="C10457">
            <v>64</v>
          </cell>
          <cell r="F10457">
            <v>42409.67</v>
          </cell>
          <cell r="K10457">
            <v>291.93</v>
          </cell>
          <cell r="O10457">
            <v>8457.82</v>
          </cell>
          <cell r="U10457">
            <v>42401</v>
          </cell>
        </row>
        <row r="10458">
          <cell r="C10458">
            <v>64</v>
          </cell>
          <cell r="F10458">
            <v>-3286</v>
          </cell>
          <cell r="K10458">
            <v>0</v>
          </cell>
          <cell r="O10458">
            <v>0</v>
          </cell>
          <cell r="U10458">
            <v>42401</v>
          </cell>
        </row>
        <row r="10459">
          <cell r="C10459">
            <v>66</v>
          </cell>
          <cell r="F10459">
            <v>-6062</v>
          </cell>
          <cell r="K10459">
            <v>0</v>
          </cell>
          <cell r="O10459">
            <v>0</v>
          </cell>
          <cell r="U10459">
            <v>42401</v>
          </cell>
        </row>
        <row r="10460">
          <cell r="C10460">
            <v>62</v>
          </cell>
          <cell r="F10460">
            <v>488004.15</v>
          </cell>
          <cell r="K10460">
            <v>11527.81</v>
          </cell>
          <cell r="O10460">
            <v>339071.24</v>
          </cell>
          <cell r="U10460">
            <v>42401</v>
          </cell>
        </row>
        <row r="10461">
          <cell r="C10461">
            <v>64</v>
          </cell>
          <cell r="F10461">
            <v>473269.5</v>
          </cell>
          <cell r="K10461">
            <v>11184.65</v>
          </cell>
          <cell r="O10461">
            <v>328977.43</v>
          </cell>
          <cell r="U10461">
            <v>42401</v>
          </cell>
        </row>
        <row r="10462">
          <cell r="C10462">
            <v>66</v>
          </cell>
          <cell r="F10462">
            <v>168228.2</v>
          </cell>
          <cell r="K10462">
            <v>3861.53</v>
          </cell>
          <cell r="O10462">
            <v>113580.47</v>
          </cell>
          <cell r="U10462">
            <v>42401</v>
          </cell>
        </row>
        <row r="10463">
          <cell r="C10463">
            <v>67</v>
          </cell>
          <cell r="F10463">
            <v>8045.56</v>
          </cell>
          <cell r="K10463">
            <v>173.83</v>
          </cell>
          <cell r="O10463">
            <v>5112.8900000000003</v>
          </cell>
          <cell r="U10463">
            <v>42401</v>
          </cell>
        </row>
        <row r="10464">
          <cell r="C10464">
            <v>68</v>
          </cell>
          <cell r="F10464">
            <v>20848.330000000002</v>
          </cell>
          <cell r="K10464">
            <v>493.23</v>
          </cell>
          <cell r="O10464">
            <v>14507.66</v>
          </cell>
          <cell r="U10464">
            <v>42401</v>
          </cell>
        </row>
        <row r="10465">
          <cell r="C10465">
            <v>62</v>
          </cell>
          <cell r="F10465">
            <v>540808.51</v>
          </cell>
          <cell r="K10465">
            <v>4318.08</v>
          </cell>
          <cell r="O10465">
            <v>127008.85</v>
          </cell>
          <cell r="U10465">
            <v>42401</v>
          </cell>
        </row>
        <row r="10466">
          <cell r="C10466">
            <v>64</v>
          </cell>
          <cell r="F10466">
            <v>521927.09</v>
          </cell>
          <cell r="K10466">
            <v>4271.34</v>
          </cell>
          <cell r="O10466">
            <v>125633.9</v>
          </cell>
          <cell r="U10466">
            <v>42401</v>
          </cell>
        </row>
        <row r="10467">
          <cell r="C10467">
            <v>66</v>
          </cell>
          <cell r="F10467">
            <v>165214.5</v>
          </cell>
          <cell r="K10467">
            <v>1283.94</v>
          </cell>
          <cell r="O10467">
            <v>37764.69</v>
          </cell>
          <cell r="U10467">
            <v>42401</v>
          </cell>
        </row>
        <row r="10468">
          <cell r="C10468">
            <v>67</v>
          </cell>
          <cell r="F10468">
            <v>189.85</v>
          </cell>
          <cell r="K10468">
            <v>1.1000000000000001</v>
          </cell>
          <cell r="O10468">
            <v>32.47</v>
          </cell>
          <cell r="U10468">
            <v>42401</v>
          </cell>
        </row>
        <row r="10469">
          <cell r="C10469">
            <v>68</v>
          </cell>
          <cell r="F10469">
            <v>23741.759999999998</v>
          </cell>
          <cell r="K10469">
            <v>197.68</v>
          </cell>
          <cell r="O10469">
            <v>5814.43</v>
          </cell>
          <cell r="U10469">
            <v>42401</v>
          </cell>
        </row>
        <row r="10470">
          <cell r="C10470">
            <v>64</v>
          </cell>
          <cell r="F10470">
            <v>-2678</v>
          </cell>
          <cell r="K10470">
            <v>0</v>
          </cell>
          <cell r="O10470">
            <v>0</v>
          </cell>
          <cell r="U10470">
            <v>42401</v>
          </cell>
        </row>
        <row r="10471">
          <cell r="C10471">
            <v>64</v>
          </cell>
          <cell r="F10471">
            <v>9981.52</v>
          </cell>
          <cell r="K10471">
            <v>0</v>
          </cell>
          <cell r="O10471">
            <v>7668.43</v>
          </cell>
          <cell r="U10471">
            <v>42401</v>
          </cell>
        </row>
        <row r="10472">
          <cell r="C10472">
            <v>66</v>
          </cell>
          <cell r="F10472">
            <v>159179.51999999999</v>
          </cell>
          <cell r="K10472">
            <v>876.97</v>
          </cell>
          <cell r="O10472">
            <v>65303.58</v>
          </cell>
          <cell r="U10472">
            <v>42401</v>
          </cell>
        </row>
        <row r="10473">
          <cell r="C10473">
            <v>2</v>
          </cell>
          <cell r="F10473">
            <v>41266.61</v>
          </cell>
          <cell r="K10473">
            <v>604.79999999999995</v>
          </cell>
          <cell r="O10473">
            <v>17522.32</v>
          </cell>
          <cell r="U10473">
            <v>42401</v>
          </cell>
        </row>
        <row r="10474">
          <cell r="C10474">
            <v>4</v>
          </cell>
          <cell r="F10474">
            <v>1337.87</v>
          </cell>
          <cell r="K10474">
            <v>19.78</v>
          </cell>
          <cell r="O10474">
            <v>573.02</v>
          </cell>
          <cell r="U10474">
            <v>42401</v>
          </cell>
        </row>
        <row r="10475">
          <cell r="C10475">
            <v>16</v>
          </cell>
          <cell r="F10475">
            <v>43313.440000000002</v>
          </cell>
          <cell r="K10475">
            <v>644.22</v>
          </cell>
          <cell r="O10475">
            <v>18664.439999999999</v>
          </cell>
          <cell r="U10475">
            <v>42401</v>
          </cell>
        </row>
        <row r="10476">
          <cell r="C10476">
            <v>66</v>
          </cell>
          <cell r="F10476">
            <v>141266.35</v>
          </cell>
          <cell r="K10476">
            <v>-1450</v>
          </cell>
          <cell r="O10476">
            <v>63006.75</v>
          </cell>
          <cell r="U10476">
            <v>42401</v>
          </cell>
        </row>
        <row r="10477">
          <cell r="C10477">
            <v>4</v>
          </cell>
          <cell r="F10477">
            <v>8.8800000000000008</v>
          </cell>
          <cell r="K10477">
            <v>0.09</v>
          </cell>
          <cell r="O10477">
            <v>2.62</v>
          </cell>
          <cell r="U10477">
            <v>42401</v>
          </cell>
        </row>
        <row r="10478">
          <cell r="C10478">
            <v>16</v>
          </cell>
          <cell r="F10478">
            <v>101.55</v>
          </cell>
          <cell r="K10478">
            <v>0.93</v>
          </cell>
          <cell r="O10478">
            <v>27.02</v>
          </cell>
          <cell r="U10478">
            <v>42401</v>
          </cell>
        </row>
        <row r="10479">
          <cell r="C10479">
            <v>1</v>
          </cell>
          <cell r="F10479">
            <v>75.44</v>
          </cell>
          <cell r="K10479">
            <v>0.88</v>
          </cell>
          <cell r="O10479">
            <v>25.42</v>
          </cell>
          <cell r="U10479">
            <v>42401</v>
          </cell>
        </row>
        <row r="10480">
          <cell r="C10480">
            <v>2</v>
          </cell>
          <cell r="F10480">
            <v>43455.1</v>
          </cell>
          <cell r="K10480">
            <v>511.17</v>
          </cell>
          <cell r="O10480">
            <v>14633.09</v>
          </cell>
          <cell r="U10480">
            <v>42401</v>
          </cell>
        </row>
        <row r="10481">
          <cell r="C10481">
            <v>15</v>
          </cell>
          <cell r="F10481">
            <v>3</v>
          </cell>
          <cell r="K10481">
            <v>0</v>
          </cell>
          <cell r="O10481">
            <v>0</v>
          </cell>
          <cell r="U10481">
            <v>42401</v>
          </cell>
        </row>
        <row r="10482">
          <cell r="C10482">
            <v>16</v>
          </cell>
          <cell r="F10482">
            <v>1382.59</v>
          </cell>
          <cell r="K10482">
            <v>14.89</v>
          </cell>
          <cell r="O10482">
            <v>431.49</v>
          </cell>
          <cell r="U10482">
            <v>42401</v>
          </cell>
        </row>
        <row r="10483">
          <cell r="C10483">
            <v>2</v>
          </cell>
          <cell r="F10483">
            <v>83.99</v>
          </cell>
          <cell r="K10483">
            <v>0</v>
          </cell>
          <cell r="O10483">
            <v>0</v>
          </cell>
          <cell r="U10483">
            <v>42401</v>
          </cell>
        </row>
        <row r="10484">
          <cell r="C10484">
            <v>62</v>
          </cell>
          <cell r="F10484">
            <v>1832.58</v>
          </cell>
          <cell r="K10484">
            <v>0</v>
          </cell>
          <cell r="O10484">
            <v>0</v>
          </cell>
          <cell r="U10484">
            <v>42401</v>
          </cell>
        </row>
        <row r="10485">
          <cell r="C10485">
            <v>64</v>
          </cell>
          <cell r="F10485">
            <v>247.19</v>
          </cell>
          <cell r="K10485">
            <v>0</v>
          </cell>
          <cell r="O10485">
            <v>0</v>
          </cell>
          <cell r="U10485">
            <v>42401</v>
          </cell>
        </row>
        <row r="10486">
          <cell r="C10486">
            <v>66</v>
          </cell>
          <cell r="F10486">
            <v>87.12</v>
          </cell>
          <cell r="K10486">
            <v>0</v>
          </cell>
          <cell r="O10486">
            <v>0</v>
          </cell>
          <cell r="U10486">
            <v>42401</v>
          </cell>
        </row>
        <row r="10487">
          <cell r="C10487">
            <v>2</v>
          </cell>
          <cell r="F10487">
            <v>13</v>
          </cell>
          <cell r="K10487">
            <v>0</v>
          </cell>
          <cell r="O10487">
            <v>0</v>
          </cell>
          <cell r="U10487">
            <v>42401</v>
          </cell>
        </row>
        <row r="10488">
          <cell r="C10488">
            <v>62</v>
          </cell>
          <cell r="F10488">
            <v>78</v>
          </cell>
          <cell r="K10488">
            <v>0</v>
          </cell>
          <cell r="O10488">
            <v>0</v>
          </cell>
          <cell r="U10488">
            <v>42401</v>
          </cell>
        </row>
        <row r="10489">
          <cell r="C10489">
            <v>45</v>
          </cell>
          <cell r="F10489">
            <v>-24</v>
          </cell>
          <cell r="K10489">
            <v>0</v>
          </cell>
          <cell r="O10489">
            <v>0</v>
          </cell>
          <cell r="U10489">
            <v>42401</v>
          </cell>
        </row>
        <row r="10490">
          <cell r="C10490">
            <v>62</v>
          </cell>
          <cell r="F10490">
            <v>24</v>
          </cell>
          <cell r="K10490">
            <v>0</v>
          </cell>
          <cell r="O10490">
            <v>0</v>
          </cell>
          <cell r="U10490">
            <v>42401</v>
          </cell>
        </row>
        <row r="10491">
          <cell r="C10491">
            <v>62</v>
          </cell>
          <cell r="F10491">
            <v>12985.88</v>
          </cell>
          <cell r="K10491">
            <v>0</v>
          </cell>
          <cell r="O10491">
            <v>0</v>
          </cell>
          <cell r="U10491">
            <v>42401</v>
          </cell>
        </row>
        <row r="10492">
          <cell r="C10492">
            <v>64</v>
          </cell>
          <cell r="F10492">
            <v>3540</v>
          </cell>
          <cell r="K10492">
            <v>0</v>
          </cell>
          <cell r="O10492">
            <v>0</v>
          </cell>
          <cell r="U10492">
            <v>42401</v>
          </cell>
        </row>
        <row r="10493">
          <cell r="C10493">
            <v>66</v>
          </cell>
          <cell r="F10493">
            <v>13806</v>
          </cell>
          <cell r="K10493">
            <v>0</v>
          </cell>
          <cell r="O10493">
            <v>0</v>
          </cell>
          <cell r="U10493">
            <v>42401</v>
          </cell>
        </row>
        <row r="10494">
          <cell r="C10494">
            <v>62</v>
          </cell>
          <cell r="F10494">
            <v>3540</v>
          </cell>
          <cell r="K10494">
            <v>0</v>
          </cell>
          <cell r="O10494">
            <v>0</v>
          </cell>
          <cell r="U10494">
            <v>42401</v>
          </cell>
        </row>
        <row r="10495">
          <cell r="C10495">
            <v>64</v>
          </cell>
          <cell r="F10495">
            <v>1939.14</v>
          </cell>
          <cell r="K10495">
            <v>0</v>
          </cell>
          <cell r="O10495">
            <v>0</v>
          </cell>
          <cell r="U10495">
            <v>42401</v>
          </cell>
        </row>
        <row r="10496">
          <cell r="C10496">
            <v>16</v>
          </cell>
          <cell r="F10496">
            <v>7150.26</v>
          </cell>
          <cell r="K10496">
            <v>0</v>
          </cell>
          <cell r="O10496">
            <v>0</v>
          </cell>
          <cell r="U10496">
            <v>42401</v>
          </cell>
        </row>
        <row r="10497">
          <cell r="C10497">
            <v>1</v>
          </cell>
          <cell r="F10497">
            <v>20.440000000000001</v>
          </cell>
          <cell r="K10497">
            <v>0.16</v>
          </cell>
          <cell r="O10497">
            <v>4.75</v>
          </cell>
          <cell r="U10497">
            <v>42401</v>
          </cell>
        </row>
        <row r="10498">
          <cell r="C10498">
            <v>2</v>
          </cell>
          <cell r="F10498">
            <v>245.28</v>
          </cell>
          <cell r="K10498">
            <v>1.92</v>
          </cell>
          <cell r="O10498">
            <v>57</v>
          </cell>
          <cell r="U10498">
            <v>42401</v>
          </cell>
        </row>
        <row r="10499">
          <cell r="C10499">
            <v>16</v>
          </cell>
          <cell r="F10499">
            <v>449.68</v>
          </cell>
          <cell r="K10499">
            <v>3.52</v>
          </cell>
          <cell r="O10499">
            <v>104.5</v>
          </cell>
          <cell r="U10499">
            <v>42401</v>
          </cell>
        </row>
        <row r="10500">
          <cell r="C10500">
            <v>0</v>
          </cell>
          <cell r="F10500">
            <v>1331.05</v>
          </cell>
          <cell r="K10500">
            <v>6.62</v>
          </cell>
          <cell r="O10500">
            <v>191.89</v>
          </cell>
          <cell r="U10500">
            <v>42401</v>
          </cell>
        </row>
        <row r="10501">
          <cell r="C10501">
            <v>1</v>
          </cell>
          <cell r="F10501">
            <v>117.83</v>
          </cell>
          <cell r="K10501">
            <v>0.52</v>
          </cell>
          <cell r="O10501">
            <v>15.08</v>
          </cell>
          <cell r="U10501">
            <v>42401</v>
          </cell>
        </row>
        <row r="10502">
          <cell r="C10502">
            <v>2</v>
          </cell>
          <cell r="F10502">
            <v>280.39999999999998</v>
          </cell>
          <cell r="K10502">
            <v>1.3</v>
          </cell>
          <cell r="O10502">
            <v>37.729999999999997</v>
          </cell>
          <cell r="U10502">
            <v>42401</v>
          </cell>
        </row>
        <row r="10503">
          <cell r="C10503">
            <v>4</v>
          </cell>
          <cell r="F10503">
            <v>7.96</v>
          </cell>
          <cell r="K10503">
            <v>0.04</v>
          </cell>
          <cell r="O10503">
            <v>1.1599999999999999</v>
          </cell>
          <cell r="U10503">
            <v>42401</v>
          </cell>
        </row>
        <row r="10504">
          <cell r="C10504">
            <v>16</v>
          </cell>
          <cell r="F10504">
            <v>18.79</v>
          </cell>
          <cell r="K10504">
            <v>0.08</v>
          </cell>
          <cell r="O10504">
            <v>2.3199999999999998</v>
          </cell>
          <cell r="U10504">
            <v>42401</v>
          </cell>
        </row>
        <row r="10505">
          <cell r="C10505">
            <v>0</v>
          </cell>
          <cell r="F10505">
            <v>11.38</v>
          </cell>
          <cell r="K10505">
            <v>0.04</v>
          </cell>
          <cell r="O10505">
            <v>1.19</v>
          </cell>
          <cell r="U10505">
            <v>42401</v>
          </cell>
        </row>
        <row r="10506">
          <cell r="C10506">
            <v>1</v>
          </cell>
          <cell r="F10506">
            <v>1033.1400000000001</v>
          </cell>
          <cell r="K10506">
            <v>4.0999999999999996</v>
          </cell>
          <cell r="O10506">
            <v>121.65</v>
          </cell>
          <cell r="U10506">
            <v>42401</v>
          </cell>
        </row>
        <row r="10507">
          <cell r="C10507">
            <v>2</v>
          </cell>
          <cell r="F10507">
            <v>561.73</v>
          </cell>
          <cell r="K10507">
            <v>2.63</v>
          </cell>
          <cell r="O10507">
            <v>77.83</v>
          </cell>
          <cell r="U10507">
            <v>42401</v>
          </cell>
        </row>
        <row r="10508">
          <cell r="C10508">
            <v>15</v>
          </cell>
          <cell r="F10508">
            <v>89.15</v>
          </cell>
          <cell r="K10508">
            <v>0.79</v>
          </cell>
          <cell r="O10508">
            <v>22.89</v>
          </cell>
          <cell r="U10508">
            <v>42401</v>
          </cell>
        </row>
        <row r="10509">
          <cell r="C10509">
            <v>15</v>
          </cell>
          <cell r="F10509">
            <v>679.28</v>
          </cell>
          <cell r="K10509">
            <v>3.15</v>
          </cell>
          <cell r="O10509">
            <v>91.37</v>
          </cell>
          <cell r="U10509">
            <v>42401</v>
          </cell>
        </row>
        <row r="10510">
          <cell r="C10510">
            <v>15</v>
          </cell>
          <cell r="F10510">
            <v>4359.51</v>
          </cell>
          <cell r="K10510">
            <v>33.18</v>
          </cell>
          <cell r="O10510">
            <v>816.68</v>
          </cell>
          <cell r="U10510">
            <v>42401</v>
          </cell>
        </row>
        <row r="10511">
          <cell r="C10511">
            <v>15</v>
          </cell>
          <cell r="F10511">
            <v>35.94</v>
          </cell>
          <cell r="K10511">
            <v>0.33</v>
          </cell>
          <cell r="O10511">
            <v>9.5500000000000007</v>
          </cell>
          <cell r="U10511">
            <v>42401</v>
          </cell>
        </row>
        <row r="10512">
          <cell r="C10512">
            <v>0</v>
          </cell>
          <cell r="F10512">
            <v>482.16</v>
          </cell>
          <cell r="K10512">
            <v>4.5199999999999996</v>
          </cell>
          <cell r="O10512">
            <v>127.71</v>
          </cell>
          <cell r="U10512">
            <v>42401</v>
          </cell>
        </row>
        <row r="10513">
          <cell r="C10513">
            <v>1</v>
          </cell>
          <cell r="F10513">
            <v>479.96</v>
          </cell>
          <cell r="K10513">
            <v>4.6399999999999997</v>
          </cell>
          <cell r="O10513">
            <v>130.96</v>
          </cell>
          <cell r="U10513">
            <v>42401</v>
          </cell>
        </row>
        <row r="10514">
          <cell r="C10514">
            <v>2</v>
          </cell>
          <cell r="F10514">
            <v>12609.37</v>
          </cell>
          <cell r="K10514">
            <v>117.65</v>
          </cell>
          <cell r="O10514">
            <v>3589.48</v>
          </cell>
          <cell r="U10514">
            <v>42401</v>
          </cell>
        </row>
        <row r="10515">
          <cell r="C10515">
            <v>4</v>
          </cell>
          <cell r="F10515">
            <v>764.22</v>
          </cell>
          <cell r="K10515">
            <v>7.99</v>
          </cell>
          <cell r="O10515">
            <v>226.89</v>
          </cell>
          <cell r="U10515">
            <v>42401</v>
          </cell>
        </row>
        <row r="10516">
          <cell r="C10516">
            <v>15</v>
          </cell>
          <cell r="F10516">
            <v>12.73</v>
          </cell>
          <cell r="K10516">
            <v>0.09</v>
          </cell>
          <cell r="O10516">
            <v>2.4700000000000002</v>
          </cell>
          <cell r="U10516">
            <v>42401</v>
          </cell>
        </row>
        <row r="10517">
          <cell r="C10517">
            <v>16</v>
          </cell>
          <cell r="F10517">
            <v>3345.97</v>
          </cell>
          <cell r="K10517">
            <v>33.770000000000003</v>
          </cell>
          <cell r="O10517">
            <v>957.74</v>
          </cell>
          <cell r="U10517">
            <v>42401</v>
          </cell>
        </row>
        <row r="10518">
          <cell r="C10518">
            <v>17</v>
          </cell>
          <cell r="F10518">
            <v>41.49</v>
          </cell>
          <cell r="K10518">
            <v>0.35</v>
          </cell>
          <cell r="O10518">
            <v>9.77</v>
          </cell>
          <cell r="U10518">
            <v>42401</v>
          </cell>
        </row>
        <row r="10519">
          <cell r="C10519">
            <v>18</v>
          </cell>
          <cell r="F10519">
            <v>99.01</v>
          </cell>
          <cell r="K10519">
            <v>0.87</v>
          </cell>
          <cell r="O10519">
            <v>24.37</v>
          </cell>
          <cell r="U10519">
            <v>42401</v>
          </cell>
        </row>
        <row r="10520">
          <cell r="C10520">
            <v>2</v>
          </cell>
          <cell r="F10520">
            <v>-790.53</v>
          </cell>
          <cell r="K10520">
            <v>18.329999999999998</v>
          </cell>
          <cell r="O10520">
            <v>-246.33</v>
          </cell>
          <cell r="U10520">
            <v>42401</v>
          </cell>
        </row>
        <row r="10521">
          <cell r="C10521">
            <v>0</v>
          </cell>
          <cell r="F10521">
            <v>8960.86</v>
          </cell>
          <cell r="K10521">
            <v>54.52</v>
          </cell>
          <cell r="O10521">
            <v>1640.96</v>
          </cell>
          <cell r="U10521">
            <v>42401</v>
          </cell>
        </row>
        <row r="10522">
          <cell r="C10522">
            <v>1</v>
          </cell>
          <cell r="F10522">
            <v>4193.84</v>
          </cell>
          <cell r="K10522">
            <v>19.399999999999999</v>
          </cell>
          <cell r="O10522">
            <v>644.02</v>
          </cell>
          <cell r="U10522">
            <v>42401</v>
          </cell>
        </row>
        <row r="10523">
          <cell r="C10523">
            <v>2</v>
          </cell>
          <cell r="F10523">
            <v>10880.02</v>
          </cell>
          <cell r="K10523">
            <v>79.349999999999994</v>
          </cell>
          <cell r="O10523">
            <v>2433.44</v>
          </cell>
          <cell r="U10523">
            <v>42401</v>
          </cell>
        </row>
        <row r="10524">
          <cell r="C10524">
            <v>4</v>
          </cell>
          <cell r="F10524">
            <v>1082.92</v>
          </cell>
          <cell r="K10524">
            <v>9.18</v>
          </cell>
          <cell r="O10524">
            <v>270.75</v>
          </cell>
          <cell r="U10524">
            <v>42401</v>
          </cell>
        </row>
        <row r="10525">
          <cell r="C10525">
            <v>15</v>
          </cell>
          <cell r="F10525">
            <v>63.78</v>
          </cell>
          <cell r="K10525">
            <v>0.12</v>
          </cell>
          <cell r="O10525">
            <v>3.57</v>
          </cell>
          <cell r="U10525">
            <v>42401</v>
          </cell>
        </row>
        <row r="10526">
          <cell r="C10526">
            <v>16</v>
          </cell>
          <cell r="F10526">
            <v>1971.01</v>
          </cell>
          <cell r="K10526">
            <v>12.68</v>
          </cell>
          <cell r="O10526">
            <v>372.81</v>
          </cell>
          <cell r="U10526">
            <v>42401</v>
          </cell>
        </row>
        <row r="10527">
          <cell r="C10527">
            <v>17</v>
          </cell>
          <cell r="F10527">
            <v>15.68</v>
          </cell>
          <cell r="K10527">
            <v>0.08</v>
          </cell>
          <cell r="O10527">
            <v>2.38</v>
          </cell>
          <cell r="U10527">
            <v>42401</v>
          </cell>
        </row>
        <row r="10528">
          <cell r="C10528">
            <v>18</v>
          </cell>
          <cell r="F10528">
            <v>21.28</v>
          </cell>
          <cell r="K10528">
            <v>0.14000000000000001</v>
          </cell>
          <cell r="O10528">
            <v>4.13</v>
          </cell>
          <cell r="U10528">
            <v>42401</v>
          </cell>
        </row>
        <row r="10529">
          <cell r="C10529">
            <v>1</v>
          </cell>
          <cell r="F10529">
            <v>109.36</v>
          </cell>
          <cell r="K10529">
            <v>0.56000000000000005</v>
          </cell>
          <cell r="O10529">
            <v>16.559999999999999</v>
          </cell>
          <cell r="U10529">
            <v>42401</v>
          </cell>
        </row>
        <row r="10530">
          <cell r="C10530">
            <v>2</v>
          </cell>
          <cell r="F10530">
            <v>251.69</v>
          </cell>
          <cell r="K10530">
            <v>1.19</v>
          </cell>
          <cell r="O10530">
            <v>35.49</v>
          </cell>
          <cell r="U10530">
            <v>42401</v>
          </cell>
        </row>
        <row r="10531">
          <cell r="C10531">
            <v>0</v>
          </cell>
          <cell r="F10531">
            <v>-3885.53</v>
          </cell>
          <cell r="K10531">
            <v>24.81</v>
          </cell>
          <cell r="O10531">
            <v>-1233.75</v>
          </cell>
          <cell r="U10531">
            <v>42401</v>
          </cell>
        </row>
        <row r="10532">
          <cell r="C10532">
            <v>1</v>
          </cell>
          <cell r="F10532">
            <v>187.58</v>
          </cell>
          <cell r="K10532">
            <v>-1.36</v>
          </cell>
          <cell r="O10532">
            <v>59.35</v>
          </cell>
          <cell r="U10532">
            <v>42401</v>
          </cell>
        </row>
        <row r="10533">
          <cell r="C10533">
            <v>0</v>
          </cell>
          <cell r="F10533">
            <v>1044.5</v>
          </cell>
          <cell r="K10533">
            <v>0</v>
          </cell>
          <cell r="O10533">
            <v>130.62</v>
          </cell>
          <cell r="U10533">
            <v>42401</v>
          </cell>
        </row>
        <row r="10534">
          <cell r="C10534">
            <v>0</v>
          </cell>
          <cell r="F10534">
            <v>-200725.38</v>
          </cell>
          <cell r="K10534">
            <v>8129.47</v>
          </cell>
          <cell r="O10534">
            <v>-66801.759999999995</v>
          </cell>
          <cell r="U10534">
            <v>42401</v>
          </cell>
        </row>
        <row r="10535">
          <cell r="C10535">
            <v>1</v>
          </cell>
          <cell r="F10535">
            <v>-394.79</v>
          </cell>
          <cell r="K10535">
            <v>27.35</v>
          </cell>
          <cell r="O10535">
            <v>-136.30000000000001</v>
          </cell>
          <cell r="U10535">
            <v>42401</v>
          </cell>
        </row>
        <row r="10536">
          <cell r="C10536">
            <v>60</v>
          </cell>
          <cell r="F10536">
            <v>-6.41</v>
          </cell>
          <cell r="K10536">
            <v>0</v>
          </cell>
          <cell r="O10536">
            <v>-2.1800000000000002</v>
          </cell>
          <cell r="U10536">
            <v>42401</v>
          </cell>
        </row>
        <row r="10537">
          <cell r="C10537">
            <v>70</v>
          </cell>
          <cell r="F10537">
            <v>-3110</v>
          </cell>
          <cell r="K10537">
            <v>0</v>
          </cell>
          <cell r="O10537">
            <v>0</v>
          </cell>
          <cell r="U10537">
            <v>42401</v>
          </cell>
        </row>
        <row r="10538">
          <cell r="C10538">
            <v>0</v>
          </cell>
          <cell r="F10538">
            <v>1076.4100000000001</v>
          </cell>
          <cell r="K10538">
            <v>0</v>
          </cell>
          <cell r="O10538">
            <v>352.69</v>
          </cell>
          <cell r="U10538">
            <v>42401</v>
          </cell>
        </row>
        <row r="10539">
          <cell r="C10539">
            <v>0</v>
          </cell>
          <cell r="F10539">
            <v>1926.26</v>
          </cell>
          <cell r="K10539">
            <v>-20.59</v>
          </cell>
          <cell r="O10539">
            <v>567.25</v>
          </cell>
          <cell r="U10539">
            <v>42401</v>
          </cell>
        </row>
        <row r="10540">
          <cell r="C10540">
            <v>0</v>
          </cell>
          <cell r="F10540">
            <v>12309623.189999999</v>
          </cell>
          <cell r="K10540">
            <v>126052.51</v>
          </cell>
          <cell r="O10540">
            <v>3999564.1</v>
          </cell>
          <cell r="U10540">
            <v>42401</v>
          </cell>
        </row>
        <row r="10541">
          <cell r="C10541">
            <v>1</v>
          </cell>
          <cell r="F10541">
            <v>124369.8</v>
          </cell>
          <cell r="K10541">
            <v>1302.6300000000001</v>
          </cell>
          <cell r="O10541">
            <v>39311.440000000002</v>
          </cell>
          <cell r="U10541">
            <v>42401</v>
          </cell>
        </row>
        <row r="10542">
          <cell r="C10542">
            <v>16</v>
          </cell>
          <cell r="F10542">
            <v>13.06</v>
          </cell>
          <cell r="K10542">
            <v>0.1</v>
          </cell>
          <cell r="O10542">
            <v>2.88</v>
          </cell>
          <cell r="U10542">
            <v>42401</v>
          </cell>
        </row>
        <row r="10543">
          <cell r="C10543">
            <v>60</v>
          </cell>
          <cell r="F10543">
            <v>259.73</v>
          </cell>
          <cell r="K10543">
            <v>3</v>
          </cell>
          <cell r="O10543">
            <v>86.94</v>
          </cell>
          <cell r="U10543">
            <v>42401</v>
          </cell>
        </row>
        <row r="10544">
          <cell r="C10544">
            <v>15</v>
          </cell>
          <cell r="F10544">
            <v>44.97</v>
          </cell>
          <cell r="K10544">
            <v>1.0900000000000001</v>
          </cell>
          <cell r="O10544">
            <v>31.54</v>
          </cell>
          <cell r="U10544">
            <v>42401</v>
          </cell>
        </row>
        <row r="10545">
          <cell r="C10545">
            <v>15</v>
          </cell>
          <cell r="F10545">
            <v>5.2</v>
          </cell>
          <cell r="K10545">
            <v>0.04</v>
          </cell>
          <cell r="O10545">
            <v>1.19</v>
          </cell>
          <cell r="U10545">
            <v>42401</v>
          </cell>
        </row>
        <row r="10546">
          <cell r="C10546">
            <v>15</v>
          </cell>
          <cell r="F10546">
            <v>291.05</v>
          </cell>
          <cell r="K10546">
            <v>7.06</v>
          </cell>
          <cell r="O10546">
            <v>204.08</v>
          </cell>
          <cell r="U10546">
            <v>42401</v>
          </cell>
        </row>
        <row r="10547">
          <cell r="C10547">
            <v>2</v>
          </cell>
          <cell r="F10547">
            <v>2510.2399999999998</v>
          </cell>
          <cell r="K10547">
            <v>17.55</v>
          </cell>
          <cell r="O10547">
            <v>509.23</v>
          </cell>
          <cell r="U10547">
            <v>42401</v>
          </cell>
        </row>
        <row r="10548">
          <cell r="C10548">
            <v>15</v>
          </cell>
          <cell r="F10548">
            <v>13832.28</v>
          </cell>
          <cell r="K10548">
            <v>105.99</v>
          </cell>
          <cell r="O10548">
            <v>3072.65</v>
          </cell>
          <cell r="U10548">
            <v>42401</v>
          </cell>
        </row>
        <row r="10549">
          <cell r="C10549">
            <v>15</v>
          </cell>
          <cell r="F10549">
            <v>1777.5</v>
          </cell>
          <cell r="K10549">
            <v>8.6300000000000008</v>
          </cell>
          <cell r="O10549">
            <v>250.03</v>
          </cell>
          <cell r="U10549">
            <v>42401</v>
          </cell>
        </row>
        <row r="10550">
          <cell r="C10550">
            <v>15</v>
          </cell>
          <cell r="F10550">
            <v>369.1</v>
          </cell>
          <cell r="K10550">
            <v>2.77</v>
          </cell>
          <cell r="O10550">
            <v>80.290000000000006</v>
          </cell>
          <cell r="U10550">
            <v>42401</v>
          </cell>
        </row>
        <row r="10551">
          <cell r="C10551">
            <v>2</v>
          </cell>
          <cell r="F10551">
            <v>20</v>
          </cell>
          <cell r="K10551">
            <v>0.16</v>
          </cell>
          <cell r="O10551">
            <v>4.75</v>
          </cell>
          <cell r="U10551">
            <v>42401</v>
          </cell>
        </row>
        <row r="10552">
          <cell r="C10552">
            <v>15</v>
          </cell>
          <cell r="F10552">
            <v>1731.41</v>
          </cell>
          <cell r="K10552">
            <v>17.36</v>
          </cell>
          <cell r="O10552">
            <v>350.11</v>
          </cell>
          <cell r="U10552">
            <v>42401</v>
          </cell>
        </row>
        <row r="10553">
          <cell r="C10553">
            <v>2</v>
          </cell>
          <cell r="F10553">
            <v>47.07</v>
          </cell>
          <cell r="K10553">
            <v>0.35</v>
          </cell>
          <cell r="O10553">
            <v>10.27</v>
          </cell>
          <cell r="U10553">
            <v>42401</v>
          </cell>
        </row>
        <row r="10554">
          <cell r="C10554">
            <v>15</v>
          </cell>
          <cell r="F10554">
            <v>43555.199999999997</v>
          </cell>
          <cell r="K10554">
            <v>1607.14</v>
          </cell>
          <cell r="O10554">
            <v>9807.31</v>
          </cell>
          <cell r="U10554">
            <v>42401</v>
          </cell>
        </row>
        <row r="10555">
          <cell r="C10555">
            <v>2</v>
          </cell>
          <cell r="F10555">
            <v>1419.89</v>
          </cell>
          <cell r="K10555">
            <v>3.35</v>
          </cell>
          <cell r="O10555">
            <v>97.67</v>
          </cell>
          <cell r="U10555">
            <v>42401</v>
          </cell>
        </row>
        <row r="10556">
          <cell r="C10556">
            <v>15</v>
          </cell>
          <cell r="F10556">
            <v>7316.47</v>
          </cell>
          <cell r="K10556">
            <v>24.9</v>
          </cell>
          <cell r="O10556">
            <v>722.5</v>
          </cell>
          <cell r="U10556">
            <v>42401</v>
          </cell>
        </row>
        <row r="10557">
          <cell r="C10557">
            <v>15</v>
          </cell>
          <cell r="F10557">
            <v>33.799999999999997</v>
          </cell>
          <cell r="K10557">
            <v>0.15</v>
          </cell>
          <cell r="O10557">
            <v>4.25</v>
          </cell>
          <cell r="U10557">
            <v>42401</v>
          </cell>
        </row>
        <row r="10558">
          <cell r="C10558">
            <v>2</v>
          </cell>
          <cell r="F10558">
            <v>1980.82</v>
          </cell>
          <cell r="K10558">
            <v>5.7</v>
          </cell>
          <cell r="O10558">
            <v>164.57</v>
          </cell>
          <cell r="U10558">
            <v>42401</v>
          </cell>
        </row>
        <row r="10559">
          <cell r="C10559">
            <v>15</v>
          </cell>
          <cell r="F10559">
            <v>8300.49</v>
          </cell>
          <cell r="K10559">
            <v>41.3</v>
          </cell>
          <cell r="O10559">
            <v>1196.19</v>
          </cell>
          <cell r="U10559">
            <v>42401</v>
          </cell>
        </row>
        <row r="10560">
          <cell r="C10560">
            <v>15</v>
          </cell>
          <cell r="F10560">
            <v>3641.01</v>
          </cell>
          <cell r="K10560">
            <v>26.37</v>
          </cell>
          <cell r="O10560">
            <v>765.06</v>
          </cell>
          <cell r="U10560">
            <v>42401</v>
          </cell>
        </row>
        <row r="10561">
          <cell r="C10561">
            <v>15</v>
          </cell>
          <cell r="F10561">
            <v>95.53</v>
          </cell>
          <cell r="K10561">
            <v>1.88</v>
          </cell>
          <cell r="O10561">
            <v>54.57</v>
          </cell>
          <cell r="U10561">
            <v>42401</v>
          </cell>
        </row>
        <row r="10562">
          <cell r="C10562">
            <v>0</v>
          </cell>
          <cell r="F10562">
            <v>70.92</v>
          </cell>
          <cell r="K10562">
            <v>0.67</v>
          </cell>
          <cell r="O10562">
            <v>20</v>
          </cell>
          <cell r="U10562">
            <v>42401</v>
          </cell>
        </row>
        <row r="10563">
          <cell r="C10563">
            <v>2</v>
          </cell>
          <cell r="F10563">
            <v>232.39</v>
          </cell>
          <cell r="K10563">
            <v>3.22</v>
          </cell>
          <cell r="O10563">
            <v>93.11</v>
          </cell>
          <cell r="U10563">
            <v>42401</v>
          </cell>
        </row>
        <row r="10564">
          <cell r="C10564">
            <v>16</v>
          </cell>
          <cell r="F10564">
            <v>9.93</v>
          </cell>
          <cell r="K10564">
            <v>0.16</v>
          </cell>
          <cell r="O10564">
            <v>4.72</v>
          </cell>
          <cell r="U10564">
            <v>42401</v>
          </cell>
        </row>
        <row r="10565">
          <cell r="C10565">
            <v>16</v>
          </cell>
          <cell r="F10565">
            <v>-334.52</v>
          </cell>
          <cell r="K10565">
            <v>2.76</v>
          </cell>
          <cell r="O10565">
            <v>-88.98</v>
          </cell>
          <cell r="U10565">
            <v>42401</v>
          </cell>
        </row>
        <row r="10566">
          <cell r="C10566">
            <v>2</v>
          </cell>
          <cell r="F10566">
            <v>18.23</v>
          </cell>
          <cell r="K10566">
            <v>0.1</v>
          </cell>
          <cell r="O10566">
            <v>2.94</v>
          </cell>
          <cell r="U10566">
            <v>42401</v>
          </cell>
        </row>
        <row r="10567">
          <cell r="C10567">
            <v>16</v>
          </cell>
          <cell r="F10567">
            <v>2269.04</v>
          </cell>
          <cell r="K10567">
            <v>18.52</v>
          </cell>
          <cell r="O10567">
            <v>590.02</v>
          </cell>
          <cell r="U10567">
            <v>42401</v>
          </cell>
        </row>
        <row r="10568">
          <cell r="C10568">
            <v>0</v>
          </cell>
          <cell r="F10568">
            <v>30.88</v>
          </cell>
          <cell r="K10568">
            <v>0.28000000000000003</v>
          </cell>
          <cell r="O10568">
            <v>8.3000000000000007</v>
          </cell>
          <cell r="U10568">
            <v>42401</v>
          </cell>
        </row>
        <row r="10569">
          <cell r="C10569">
            <v>2</v>
          </cell>
          <cell r="F10569">
            <v>23.51</v>
          </cell>
          <cell r="K10569">
            <v>0.18</v>
          </cell>
          <cell r="O10569">
            <v>5.45</v>
          </cell>
          <cell r="U10569">
            <v>42401</v>
          </cell>
        </row>
        <row r="10570">
          <cell r="C10570">
            <v>15</v>
          </cell>
          <cell r="F10570">
            <v>38.22</v>
          </cell>
          <cell r="K10570">
            <v>0.48</v>
          </cell>
          <cell r="O10570">
            <v>13.8</v>
          </cell>
          <cell r="U10570">
            <v>42401</v>
          </cell>
        </row>
        <row r="10571">
          <cell r="C10571">
            <v>15</v>
          </cell>
          <cell r="F10571">
            <v>55.28</v>
          </cell>
          <cell r="K10571">
            <v>0.48</v>
          </cell>
          <cell r="O10571">
            <v>14.44</v>
          </cell>
          <cell r="U10571">
            <v>42401</v>
          </cell>
        </row>
        <row r="10572">
          <cell r="C10572">
            <v>0</v>
          </cell>
          <cell r="F10572">
            <v>20.91</v>
          </cell>
          <cell r="K10572">
            <v>0.17</v>
          </cell>
          <cell r="O10572">
            <v>5.21</v>
          </cell>
          <cell r="U10572">
            <v>42401</v>
          </cell>
        </row>
        <row r="10573">
          <cell r="C10573">
            <v>2</v>
          </cell>
          <cell r="F10573">
            <v>32.119999999999997</v>
          </cell>
          <cell r="K10573">
            <v>0.35</v>
          </cell>
          <cell r="O10573">
            <v>10.54</v>
          </cell>
          <cell r="U10573">
            <v>42401</v>
          </cell>
        </row>
        <row r="10574">
          <cell r="C10574">
            <v>15</v>
          </cell>
          <cell r="F10574">
            <v>11.26</v>
          </cell>
          <cell r="K10574">
            <v>0.1</v>
          </cell>
          <cell r="O10574">
            <v>3.11</v>
          </cell>
          <cell r="U10574">
            <v>42401</v>
          </cell>
        </row>
        <row r="10575">
          <cell r="C10575">
            <v>16</v>
          </cell>
          <cell r="F10575">
            <v>12.14</v>
          </cell>
          <cell r="K10575">
            <v>0.12</v>
          </cell>
          <cell r="O10575">
            <v>3.72</v>
          </cell>
          <cell r="U10575">
            <v>42401</v>
          </cell>
        </row>
        <row r="10576">
          <cell r="C10576">
            <v>2</v>
          </cell>
          <cell r="F10576">
            <v>10.33</v>
          </cell>
          <cell r="K10576">
            <v>0.16</v>
          </cell>
          <cell r="O10576">
            <v>4.72</v>
          </cell>
          <cell r="U10576">
            <v>42401</v>
          </cell>
        </row>
        <row r="10577">
          <cell r="C10577">
            <v>15</v>
          </cell>
          <cell r="F10577">
            <v>60.16</v>
          </cell>
          <cell r="K10577">
            <v>0.56999999999999995</v>
          </cell>
          <cell r="O10577">
            <v>16.72</v>
          </cell>
          <cell r="U10577">
            <v>42401</v>
          </cell>
        </row>
        <row r="10578">
          <cell r="C10578">
            <v>2</v>
          </cell>
          <cell r="F10578">
            <v>0.46</v>
          </cell>
          <cell r="K10578">
            <v>-0.02</v>
          </cell>
          <cell r="O10578">
            <v>0.36</v>
          </cell>
          <cell r="U10578">
            <v>42401</v>
          </cell>
        </row>
        <row r="10579">
          <cell r="C10579">
            <v>15</v>
          </cell>
          <cell r="F10579">
            <v>2339.8200000000002</v>
          </cell>
          <cell r="K10579">
            <v>62.14</v>
          </cell>
          <cell r="O10579">
            <v>1611.63</v>
          </cell>
          <cell r="U10579">
            <v>42401</v>
          </cell>
        </row>
        <row r="10580">
          <cell r="C10580">
            <v>2</v>
          </cell>
          <cell r="F10580">
            <v>1.1399999999999999</v>
          </cell>
          <cell r="K10580">
            <v>0.02</v>
          </cell>
          <cell r="O10580">
            <v>0.52</v>
          </cell>
          <cell r="U10580">
            <v>42401</v>
          </cell>
        </row>
        <row r="10581">
          <cell r="C10581">
            <v>15</v>
          </cell>
          <cell r="F10581">
            <v>4001.86</v>
          </cell>
          <cell r="K10581">
            <v>65.040000000000006</v>
          </cell>
          <cell r="O10581">
            <v>1838.31</v>
          </cell>
          <cell r="U10581">
            <v>42401</v>
          </cell>
        </row>
        <row r="10582">
          <cell r="C10582">
            <v>64</v>
          </cell>
          <cell r="F10582">
            <v>-7576</v>
          </cell>
          <cell r="K10582">
            <v>0</v>
          </cell>
          <cell r="O10582">
            <v>0</v>
          </cell>
          <cell r="U10582">
            <v>42401</v>
          </cell>
        </row>
        <row r="10583">
          <cell r="C10583">
            <v>62</v>
          </cell>
          <cell r="F10583">
            <v>53806.25</v>
          </cell>
          <cell r="K10583">
            <v>1018.58</v>
          </cell>
          <cell r="O10583">
            <v>29074.29</v>
          </cell>
          <cell r="U10583">
            <v>42401</v>
          </cell>
        </row>
        <row r="10584">
          <cell r="C10584">
            <v>64</v>
          </cell>
          <cell r="F10584">
            <v>372792.67</v>
          </cell>
          <cell r="K10584">
            <v>7650.29</v>
          </cell>
          <cell r="O10584">
            <v>218369.78</v>
          </cell>
          <cell r="U10584">
            <v>42401</v>
          </cell>
        </row>
        <row r="10585">
          <cell r="C10585">
            <v>66</v>
          </cell>
          <cell r="F10585">
            <v>40275.47</v>
          </cell>
          <cell r="K10585">
            <v>812.34</v>
          </cell>
          <cell r="O10585">
            <v>23187.35</v>
          </cell>
          <cell r="U10585">
            <v>42401</v>
          </cell>
        </row>
        <row r="10586">
          <cell r="C10586">
            <v>64</v>
          </cell>
          <cell r="F10586">
            <v>36181.300000000003</v>
          </cell>
          <cell r="K10586">
            <v>626.99</v>
          </cell>
          <cell r="O10586">
            <v>18165.11</v>
          </cell>
          <cell r="U10586">
            <v>42401</v>
          </cell>
        </row>
        <row r="10587">
          <cell r="C10587">
            <v>62</v>
          </cell>
          <cell r="F10587">
            <v>28323.33</v>
          </cell>
          <cell r="K10587">
            <v>265</v>
          </cell>
          <cell r="O10587">
            <v>7564.34</v>
          </cell>
          <cell r="U10587">
            <v>42401</v>
          </cell>
        </row>
        <row r="10588">
          <cell r="C10588">
            <v>64</v>
          </cell>
          <cell r="F10588">
            <v>257216.71</v>
          </cell>
          <cell r="K10588">
            <v>3169.93</v>
          </cell>
          <cell r="O10588">
            <v>90482.1</v>
          </cell>
          <cell r="U10588">
            <v>42401</v>
          </cell>
        </row>
        <row r="10589">
          <cell r="C10589">
            <v>66</v>
          </cell>
          <cell r="F10589">
            <v>25383.43</v>
          </cell>
          <cell r="K10589">
            <v>224.43</v>
          </cell>
          <cell r="O10589">
            <v>6406.06</v>
          </cell>
          <cell r="U10589">
            <v>42401</v>
          </cell>
        </row>
        <row r="10590">
          <cell r="C10590">
            <v>64</v>
          </cell>
          <cell r="F10590">
            <v>40826.57</v>
          </cell>
          <cell r="K10590">
            <v>838.51</v>
          </cell>
          <cell r="O10590">
            <v>24293.360000000001</v>
          </cell>
          <cell r="U10590">
            <v>42401</v>
          </cell>
        </row>
        <row r="10591">
          <cell r="C10591">
            <v>66</v>
          </cell>
          <cell r="F10591">
            <v>87851.54</v>
          </cell>
          <cell r="K10591">
            <v>1800.61</v>
          </cell>
          <cell r="O10591">
            <v>52167.79</v>
          </cell>
          <cell r="U10591">
            <v>42401</v>
          </cell>
        </row>
        <row r="10592">
          <cell r="C10592">
            <v>64</v>
          </cell>
          <cell r="F10592">
            <v>49059.67</v>
          </cell>
          <cell r="K10592">
            <v>732.93</v>
          </cell>
          <cell r="O10592">
            <v>21234.62</v>
          </cell>
          <cell r="U10592">
            <v>42401</v>
          </cell>
        </row>
        <row r="10593">
          <cell r="C10593">
            <v>64</v>
          </cell>
          <cell r="F10593">
            <v>47469.35</v>
          </cell>
          <cell r="K10593">
            <v>322.87</v>
          </cell>
          <cell r="O10593">
            <v>9354.24</v>
          </cell>
          <cell r="U10593">
            <v>42401</v>
          </cell>
        </row>
        <row r="10594">
          <cell r="C10594">
            <v>66</v>
          </cell>
          <cell r="F10594">
            <v>53757.1</v>
          </cell>
          <cell r="K10594">
            <v>614.66</v>
          </cell>
          <cell r="O10594">
            <v>17808.13</v>
          </cell>
          <cell r="U10594">
            <v>42401</v>
          </cell>
        </row>
        <row r="10595">
          <cell r="C10595">
            <v>64</v>
          </cell>
          <cell r="F10595">
            <v>15758.8</v>
          </cell>
          <cell r="K10595">
            <v>0</v>
          </cell>
          <cell r="O10595">
            <v>14777.66</v>
          </cell>
          <cell r="U10595">
            <v>42401</v>
          </cell>
        </row>
        <row r="10596">
          <cell r="C10596">
            <v>64</v>
          </cell>
          <cell r="F10596">
            <v>-1536</v>
          </cell>
          <cell r="K10596">
            <v>0</v>
          </cell>
          <cell r="O10596">
            <v>0</v>
          </cell>
          <cell r="U10596">
            <v>42401</v>
          </cell>
        </row>
        <row r="10597">
          <cell r="C10597">
            <v>64</v>
          </cell>
          <cell r="F10597">
            <v>13485.53</v>
          </cell>
          <cell r="K10597">
            <v>0</v>
          </cell>
          <cell r="O10597">
            <v>12436.51</v>
          </cell>
          <cell r="U10597">
            <v>42401</v>
          </cell>
        </row>
        <row r="10598">
          <cell r="C10598">
            <v>0</v>
          </cell>
          <cell r="F10598">
            <v>10.64</v>
          </cell>
          <cell r="K10598">
            <v>0.24</v>
          </cell>
          <cell r="O10598">
            <v>7.44</v>
          </cell>
          <cell r="U10598">
            <v>42401</v>
          </cell>
        </row>
        <row r="10599">
          <cell r="C10599">
            <v>15</v>
          </cell>
          <cell r="F10599">
            <v>61.33</v>
          </cell>
          <cell r="K10599">
            <v>1.49</v>
          </cell>
          <cell r="O10599">
            <v>43.01</v>
          </cell>
          <cell r="U10599">
            <v>42401</v>
          </cell>
        </row>
        <row r="10600">
          <cell r="C10600">
            <v>0</v>
          </cell>
          <cell r="F10600">
            <v>103.83</v>
          </cell>
          <cell r="K10600">
            <v>2.42</v>
          </cell>
          <cell r="O10600">
            <v>72.790000000000006</v>
          </cell>
          <cell r="U10600">
            <v>42401</v>
          </cell>
        </row>
        <row r="10601">
          <cell r="C10601">
            <v>2</v>
          </cell>
          <cell r="F10601">
            <v>594.51</v>
          </cell>
          <cell r="K10601">
            <v>8.24</v>
          </cell>
          <cell r="O10601">
            <v>421.09</v>
          </cell>
          <cell r="U10601">
            <v>42401</v>
          </cell>
        </row>
        <row r="10602">
          <cell r="C10602">
            <v>4</v>
          </cell>
          <cell r="F10602">
            <v>154.66999999999999</v>
          </cell>
          <cell r="K10602">
            <v>3.7</v>
          </cell>
          <cell r="O10602">
            <v>108.45</v>
          </cell>
          <cell r="U10602">
            <v>42401</v>
          </cell>
        </row>
        <row r="10603">
          <cell r="C10603">
            <v>15</v>
          </cell>
          <cell r="F10603">
            <v>93.22</v>
          </cell>
          <cell r="K10603">
            <v>2.2400000000000002</v>
          </cell>
          <cell r="O10603">
            <v>65.31</v>
          </cell>
          <cell r="U10603">
            <v>42401</v>
          </cell>
        </row>
        <row r="10604">
          <cell r="C10604">
            <v>16</v>
          </cell>
          <cell r="F10604">
            <v>33.11</v>
          </cell>
          <cell r="K10604">
            <v>0.8</v>
          </cell>
          <cell r="O10604">
            <v>23.2</v>
          </cell>
          <cell r="U10604">
            <v>42401</v>
          </cell>
        </row>
        <row r="10605">
          <cell r="C10605">
            <v>2</v>
          </cell>
          <cell r="F10605">
            <v>228.51</v>
          </cell>
          <cell r="K10605">
            <v>5.53</v>
          </cell>
          <cell r="O10605">
            <v>160.24</v>
          </cell>
          <cell r="U10605">
            <v>42401</v>
          </cell>
        </row>
        <row r="10606">
          <cell r="C10606">
            <v>4</v>
          </cell>
          <cell r="F10606">
            <v>120.32</v>
          </cell>
          <cell r="K10606">
            <v>2.91</v>
          </cell>
          <cell r="O10606">
            <v>84.38</v>
          </cell>
          <cell r="U10606">
            <v>42401</v>
          </cell>
        </row>
        <row r="10607">
          <cell r="C10607">
            <v>15</v>
          </cell>
          <cell r="F10607">
            <v>2058.5700000000002</v>
          </cell>
          <cell r="K10607">
            <v>31.58</v>
          </cell>
          <cell r="O10607">
            <v>1456.49</v>
          </cell>
          <cell r="U10607">
            <v>42401</v>
          </cell>
        </row>
        <row r="10608">
          <cell r="C10608">
            <v>16</v>
          </cell>
          <cell r="F10608">
            <v>1138.1099999999999</v>
          </cell>
          <cell r="K10608">
            <v>0</v>
          </cell>
          <cell r="O10608">
            <v>674.34</v>
          </cell>
          <cell r="U10608">
            <v>42401</v>
          </cell>
        </row>
        <row r="10609">
          <cell r="C10609">
            <v>68</v>
          </cell>
          <cell r="F10609">
            <v>10852.35</v>
          </cell>
          <cell r="K10609">
            <v>-250.67</v>
          </cell>
          <cell r="O10609">
            <v>4290.8599999999997</v>
          </cell>
          <cell r="U10609">
            <v>42430</v>
          </cell>
        </row>
        <row r="10610">
          <cell r="C10610">
            <v>62</v>
          </cell>
          <cell r="F10610">
            <v>39590.14</v>
          </cell>
          <cell r="K10610">
            <v>-1009.3</v>
          </cell>
          <cell r="O10610">
            <v>17276.68</v>
          </cell>
          <cell r="U10610">
            <v>42430</v>
          </cell>
        </row>
        <row r="10611">
          <cell r="C10611">
            <v>64</v>
          </cell>
          <cell r="F10611">
            <v>17961.54</v>
          </cell>
          <cell r="K10611">
            <v>-379.94</v>
          </cell>
          <cell r="O10611">
            <v>6503.57</v>
          </cell>
          <cell r="U10611">
            <v>42430</v>
          </cell>
        </row>
        <row r="10612">
          <cell r="C10612">
            <v>66</v>
          </cell>
          <cell r="F10612">
            <v>27538.65</v>
          </cell>
          <cell r="K10612">
            <v>-617.27</v>
          </cell>
          <cell r="O10612">
            <v>10566.2</v>
          </cell>
          <cell r="U10612">
            <v>42430</v>
          </cell>
        </row>
        <row r="10613">
          <cell r="C10613">
            <v>62</v>
          </cell>
          <cell r="F10613">
            <v>1105.07</v>
          </cell>
          <cell r="K10613">
            <v>-18.010000000000002</v>
          </cell>
          <cell r="O10613">
            <v>308.32</v>
          </cell>
          <cell r="U10613">
            <v>42430</v>
          </cell>
        </row>
        <row r="10614">
          <cell r="C10614">
            <v>67</v>
          </cell>
          <cell r="F10614">
            <v>12431.39</v>
          </cell>
          <cell r="K10614">
            <v>-298.14999999999998</v>
          </cell>
          <cell r="O10614">
            <v>5103.57</v>
          </cell>
          <cell r="U10614">
            <v>42430</v>
          </cell>
        </row>
        <row r="10615">
          <cell r="C10615">
            <v>62</v>
          </cell>
          <cell r="F10615">
            <v>2095.98</v>
          </cell>
          <cell r="K10615">
            <v>-35.61</v>
          </cell>
          <cell r="O10615">
            <v>609.55999999999995</v>
          </cell>
          <cell r="U10615">
            <v>42430</v>
          </cell>
        </row>
        <row r="10616">
          <cell r="C10616">
            <v>64</v>
          </cell>
          <cell r="F10616">
            <v>4005.91</v>
          </cell>
          <cell r="K10616">
            <v>-100.27</v>
          </cell>
          <cell r="O10616">
            <v>1716.42</v>
          </cell>
          <cell r="U10616">
            <v>42430</v>
          </cell>
        </row>
        <row r="10617">
          <cell r="C10617">
            <v>2</v>
          </cell>
          <cell r="F10617">
            <v>1677.8</v>
          </cell>
          <cell r="K10617">
            <v>-16.760000000000002</v>
          </cell>
          <cell r="O10617">
            <v>341.1</v>
          </cell>
          <cell r="U10617">
            <v>42430</v>
          </cell>
        </row>
        <row r="10618">
          <cell r="C10618">
            <v>4</v>
          </cell>
          <cell r="F10618">
            <v>196.31</v>
          </cell>
          <cell r="K10618">
            <v>-1.4</v>
          </cell>
          <cell r="O10618">
            <v>59.6</v>
          </cell>
          <cell r="U10618">
            <v>42430</v>
          </cell>
        </row>
        <row r="10619">
          <cell r="C10619">
            <v>1</v>
          </cell>
          <cell r="F10619">
            <v>24094.03</v>
          </cell>
          <cell r="K10619">
            <v>-467.8</v>
          </cell>
          <cell r="O10619">
            <v>8054.03</v>
          </cell>
          <cell r="U10619">
            <v>42430</v>
          </cell>
        </row>
        <row r="10620">
          <cell r="C10620">
            <v>2</v>
          </cell>
          <cell r="F10620">
            <v>4594666.6500000004</v>
          </cell>
          <cell r="K10620">
            <v>-88307.57</v>
          </cell>
          <cell r="O10620">
            <v>1518516.03</v>
          </cell>
          <cell r="U10620">
            <v>42430</v>
          </cell>
        </row>
        <row r="10621">
          <cell r="C10621">
            <v>4</v>
          </cell>
          <cell r="F10621">
            <v>262040.02</v>
          </cell>
          <cell r="K10621">
            <v>-5007.16</v>
          </cell>
          <cell r="O10621">
            <v>86928.97</v>
          </cell>
          <cell r="U10621">
            <v>42430</v>
          </cell>
        </row>
        <row r="10622">
          <cell r="C10622">
            <v>15</v>
          </cell>
          <cell r="F10622">
            <v>10326.700000000001</v>
          </cell>
          <cell r="K10622">
            <v>-210.93</v>
          </cell>
          <cell r="O10622">
            <v>3610.77</v>
          </cell>
          <cell r="U10622">
            <v>42430</v>
          </cell>
        </row>
        <row r="10623">
          <cell r="C10623">
            <v>16</v>
          </cell>
          <cell r="F10623">
            <v>403548.36</v>
          </cell>
          <cell r="K10623">
            <v>-7534.45</v>
          </cell>
          <cell r="O10623">
            <v>130568.4</v>
          </cell>
          <cell r="U10623">
            <v>42430</v>
          </cell>
        </row>
        <row r="10624">
          <cell r="C10624">
            <v>17</v>
          </cell>
          <cell r="F10624">
            <v>78.540000000000006</v>
          </cell>
          <cell r="K10624">
            <v>-0.8</v>
          </cell>
          <cell r="O10624">
            <v>13.83</v>
          </cell>
          <cell r="U10624">
            <v>42430</v>
          </cell>
        </row>
        <row r="10625">
          <cell r="C10625">
            <v>18</v>
          </cell>
          <cell r="F10625">
            <v>30487.03</v>
          </cell>
          <cell r="K10625">
            <v>-594.38</v>
          </cell>
          <cell r="O10625">
            <v>10234.56</v>
          </cell>
          <cell r="U10625">
            <v>42430</v>
          </cell>
        </row>
        <row r="10626">
          <cell r="C10626">
            <v>62</v>
          </cell>
          <cell r="F10626">
            <v>1006409.81</v>
          </cell>
          <cell r="K10626">
            <v>-22905.360000000001</v>
          </cell>
          <cell r="O10626">
            <v>390127.35</v>
          </cell>
          <cell r="U10626">
            <v>42430</v>
          </cell>
        </row>
        <row r="10627">
          <cell r="C10627">
            <v>64</v>
          </cell>
          <cell r="F10627">
            <v>196358.14</v>
          </cell>
          <cell r="K10627">
            <v>-4203.97</v>
          </cell>
          <cell r="O10627">
            <v>71973.66</v>
          </cell>
          <cell r="U10627">
            <v>42430</v>
          </cell>
        </row>
        <row r="10628">
          <cell r="C10628">
            <v>66</v>
          </cell>
          <cell r="F10628">
            <v>345044.74</v>
          </cell>
          <cell r="K10628">
            <v>-6503.4</v>
          </cell>
          <cell r="O10628">
            <v>111322.4</v>
          </cell>
          <cell r="U10628">
            <v>42430</v>
          </cell>
        </row>
        <row r="10629">
          <cell r="C10629">
            <v>68</v>
          </cell>
          <cell r="F10629">
            <v>10938.86</v>
          </cell>
          <cell r="K10629">
            <v>-298.74</v>
          </cell>
          <cell r="O10629">
            <v>5113.79</v>
          </cell>
          <cell r="U10629">
            <v>42430</v>
          </cell>
        </row>
        <row r="10630">
          <cell r="C10630">
            <v>1</v>
          </cell>
          <cell r="F10630">
            <v>31.57</v>
          </cell>
          <cell r="K10630">
            <v>-0.17</v>
          </cell>
          <cell r="O10630">
            <v>2.91</v>
          </cell>
          <cell r="U10630">
            <v>42430</v>
          </cell>
        </row>
        <row r="10631">
          <cell r="C10631">
            <v>2</v>
          </cell>
          <cell r="F10631">
            <v>12217.61</v>
          </cell>
          <cell r="K10631">
            <v>-78.95</v>
          </cell>
          <cell r="O10631">
            <v>1366.69</v>
          </cell>
          <cell r="U10631">
            <v>42430</v>
          </cell>
        </row>
        <row r="10632">
          <cell r="C10632">
            <v>4</v>
          </cell>
          <cell r="F10632">
            <v>755.12</v>
          </cell>
          <cell r="K10632">
            <v>-4.71</v>
          </cell>
          <cell r="O10632">
            <v>80.48</v>
          </cell>
          <cell r="U10632">
            <v>42430</v>
          </cell>
        </row>
        <row r="10633">
          <cell r="C10633">
            <v>16</v>
          </cell>
          <cell r="F10633">
            <v>7332.54</v>
          </cell>
          <cell r="K10633">
            <v>-49.07</v>
          </cell>
          <cell r="O10633">
            <v>840.01</v>
          </cell>
          <cell r="U10633">
            <v>42430</v>
          </cell>
        </row>
        <row r="10634">
          <cell r="C10634">
            <v>62</v>
          </cell>
          <cell r="F10634">
            <v>6556.93</v>
          </cell>
          <cell r="K10634">
            <v>-45.83</v>
          </cell>
          <cell r="O10634">
            <v>784.29</v>
          </cell>
          <cell r="U10634">
            <v>42430</v>
          </cell>
        </row>
        <row r="10635">
          <cell r="C10635">
            <v>64</v>
          </cell>
          <cell r="F10635">
            <v>23.43</v>
          </cell>
          <cell r="K10635">
            <v>-0.06</v>
          </cell>
          <cell r="O10635">
            <v>1.02</v>
          </cell>
          <cell r="U10635">
            <v>42430</v>
          </cell>
        </row>
        <row r="10636">
          <cell r="C10636">
            <v>4</v>
          </cell>
          <cell r="F10636">
            <v>6138.03</v>
          </cell>
          <cell r="K10636">
            <v>-122.65</v>
          </cell>
          <cell r="O10636">
            <v>2099.39</v>
          </cell>
          <cell r="U10636">
            <v>42430</v>
          </cell>
        </row>
        <row r="10637">
          <cell r="C10637">
            <v>62</v>
          </cell>
          <cell r="F10637">
            <v>4016.23</v>
          </cell>
          <cell r="K10637">
            <v>-88.83</v>
          </cell>
          <cell r="O10637">
            <v>1520.64</v>
          </cell>
          <cell r="U10637">
            <v>42430</v>
          </cell>
        </row>
        <row r="10638">
          <cell r="C10638">
            <v>66</v>
          </cell>
          <cell r="F10638">
            <v>7601.6</v>
          </cell>
          <cell r="K10638">
            <v>-153.26</v>
          </cell>
          <cell r="O10638">
            <v>2623.41</v>
          </cell>
          <cell r="U10638">
            <v>42430</v>
          </cell>
        </row>
        <row r="10639">
          <cell r="C10639">
            <v>66</v>
          </cell>
          <cell r="F10639">
            <v>10313.67</v>
          </cell>
          <cell r="K10639">
            <v>-239.72</v>
          </cell>
          <cell r="O10639">
            <v>4103.46</v>
          </cell>
          <cell r="U10639">
            <v>42430</v>
          </cell>
        </row>
        <row r="10640">
          <cell r="C10640">
            <v>2</v>
          </cell>
          <cell r="F10640">
            <v>152229.23000000001</v>
          </cell>
          <cell r="K10640">
            <v>-2875.07</v>
          </cell>
          <cell r="O10640">
            <v>57996.97</v>
          </cell>
          <cell r="U10640">
            <v>42430</v>
          </cell>
        </row>
        <row r="10641">
          <cell r="C10641">
            <v>4</v>
          </cell>
          <cell r="F10641">
            <v>7323.11</v>
          </cell>
          <cell r="K10641">
            <v>-81.22</v>
          </cell>
          <cell r="O10641">
            <v>2401.23</v>
          </cell>
          <cell r="U10641">
            <v>42430</v>
          </cell>
        </row>
        <row r="10642">
          <cell r="C10642">
            <v>16</v>
          </cell>
          <cell r="F10642">
            <v>1927.03</v>
          </cell>
          <cell r="K10642">
            <v>-34.64</v>
          </cell>
          <cell r="O10642">
            <v>592.82000000000005</v>
          </cell>
          <cell r="U10642">
            <v>42430</v>
          </cell>
        </row>
        <row r="10643">
          <cell r="C10643">
            <v>17</v>
          </cell>
          <cell r="F10643">
            <v>2109.17</v>
          </cell>
          <cell r="K10643">
            <v>-34.840000000000003</v>
          </cell>
          <cell r="O10643">
            <v>596.32000000000005</v>
          </cell>
          <cell r="U10643">
            <v>42430</v>
          </cell>
        </row>
        <row r="10644">
          <cell r="C10644">
            <v>62</v>
          </cell>
          <cell r="F10644">
            <v>86723.75</v>
          </cell>
          <cell r="K10644">
            <v>-1962.14</v>
          </cell>
          <cell r="O10644">
            <v>33587.1</v>
          </cell>
          <cell r="U10644">
            <v>42430</v>
          </cell>
        </row>
        <row r="10645">
          <cell r="C10645">
            <v>64</v>
          </cell>
          <cell r="F10645">
            <v>17432</v>
          </cell>
          <cell r="K10645">
            <v>-426.03</v>
          </cell>
          <cell r="O10645">
            <v>7292.64</v>
          </cell>
          <cell r="U10645">
            <v>42430</v>
          </cell>
        </row>
        <row r="10646">
          <cell r="C10646">
            <v>66</v>
          </cell>
          <cell r="F10646">
            <v>5624.71</v>
          </cell>
          <cell r="K10646">
            <v>-100.1</v>
          </cell>
          <cell r="O10646">
            <v>1713.42</v>
          </cell>
          <cell r="U10646">
            <v>42430</v>
          </cell>
        </row>
        <row r="10647">
          <cell r="C10647">
            <v>2</v>
          </cell>
          <cell r="F10647">
            <v>41.17</v>
          </cell>
          <cell r="K10647">
            <v>0</v>
          </cell>
          <cell r="O10647">
            <v>0</v>
          </cell>
          <cell r="U10647">
            <v>42430</v>
          </cell>
        </row>
        <row r="10648">
          <cell r="C10648">
            <v>62</v>
          </cell>
          <cell r="F10648">
            <v>213.71</v>
          </cell>
          <cell r="K10648">
            <v>-1.37</v>
          </cell>
          <cell r="O10648">
            <v>23.44</v>
          </cell>
          <cell r="U10648">
            <v>42430</v>
          </cell>
        </row>
        <row r="10649">
          <cell r="C10649">
            <v>2</v>
          </cell>
          <cell r="F10649">
            <v>66698.2</v>
          </cell>
          <cell r="K10649">
            <v>-940.95</v>
          </cell>
          <cell r="O10649">
            <v>17533.97</v>
          </cell>
          <cell r="U10649">
            <v>42430</v>
          </cell>
        </row>
        <row r="10650">
          <cell r="C10650">
            <v>62</v>
          </cell>
          <cell r="F10650">
            <v>4918.18</v>
          </cell>
          <cell r="K10650">
            <v>-82.38</v>
          </cell>
          <cell r="O10650">
            <v>1410.11</v>
          </cell>
          <cell r="U10650">
            <v>42430</v>
          </cell>
        </row>
        <row r="10651">
          <cell r="C10651">
            <v>2</v>
          </cell>
          <cell r="F10651">
            <v>516.47</v>
          </cell>
          <cell r="K10651">
            <v>-3.37</v>
          </cell>
          <cell r="O10651">
            <v>57.65</v>
          </cell>
          <cell r="U10651">
            <v>42430</v>
          </cell>
        </row>
        <row r="10652">
          <cell r="C10652">
            <v>2</v>
          </cell>
          <cell r="F10652">
            <v>48026.04</v>
          </cell>
          <cell r="K10652">
            <v>-785.86</v>
          </cell>
          <cell r="O10652">
            <v>13572.31</v>
          </cell>
          <cell r="U10652">
            <v>42430</v>
          </cell>
        </row>
        <row r="10653">
          <cell r="C10653">
            <v>2</v>
          </cell>
          <cell r="F10653">
            <v>9028.15</v>
          </cell>
          <cell r="K10653">
            <v>-100.56</v>
          </cell>
          <cell r="O10653">
            <v>1721.19</v>
          </cell>
          <cell r="U10653">
            <v>42430</v>
          </cell>
        </row>
        <row r="10654">
          <cell r="C10654">
            <v>62</v>
          </cell>
          <cell r="F10654">
            <v>1183.82</v>
          </cell>
          <cell r="K10654">
            <v>0</v>
          </cell>
          <cell r="O10654">
            <v>661.59</v>
          </cell>
          <cell r="U10654">
            <v>42430</v>
          </cell>
        </row>
        <row r="10655">
          <cell r="C10655">
            <v>64</v>
          </cell>
          <cell r="F10655">
            <v>-243.14</v>
          </cell>
          <cell r="K10655">
            <v>0</v>
          </cell>
          <cell r="O10655">
            <v>-528.01</v>
          </cell>
          <cell r="U10655">
            <v>42430</v>
          </cell>
        </row>
        <row r="10656">
          <cell r="C10656">
            <v>62</v>
          </cell>
          <cell r="F10656">
            <v>673670.22</v>
          </cell>
          <cell r="K10656">
            <v>-28739.439999999999</v>
          </cell>
          <cell r="O10656">
            <v>491949.42</v>
          </cell>
          <cell r="U10656">
            <v>42430</v>
          </cell>
        </row>
        <row r="10657">
          <cell r="C10657">
            <v>64</v>
          </cell>
          <cell r="F10657">
            <v>696381.81</v>
          </cell>
          <cell r="K10657">
            <v>-29747.99</v>
          </cell>
          <cell r="O10657">
            <v>509213.22</v>
          </cell>
          <cell r="U10657">
            <v>42430</v>
          </cell>
        </row>
        <row r="10658">
          <cell r="C10658">
            <v>66</v>
          </cell>
          <cell r="F10658">
            <v>33846.92</v>
          </cell>
          <cell r="K10658">
            <v>-1444.69</v>
          </cell>
          <cell r="O10658">
            <v>24729.53</v>
          </cell>
          <cell r="U10658">
            <v>42430</v>
          </cell>
        </row>
        <row r="10659">
          <cell r="C10659">
            <v>64</v>
          </cell>
          <cell r="F10659">
            <v>75535.22</v>
          </cell>
          <cell r="K10659">
            <v>-1855.74</v>
          </cell>
          <cell r="O10659">
            <v>31765.77</v>
          </cell>
          <cell r="U10659">
            <v>42430</v>
          </cell>
        </row>
        <row r="10660">
          <cell r="C10660">
            <v>2</v>
          </cell>
          <cell r="F10660">
            <v>21179.16</v>
          </cell>
          <cell r="K10660">
            <v>-519.28</v>
          </cell>
          <cell r="O10660">
            <v>0</v>
          </cell>
          <cell r="U10660">
            <v>42430</v>
          </cell>
        </row>
        <row r="10661">
          <cell r="C10661">
            <v>62</v>
          </cell>
          <cell r="F10661">
            <v>906084.1</v>
          </cell>
          <cell r="K10661">
            <v>-11378.44</v>
          </cell>
          <cell r="O10661">
            <v>194771.67</v>
          </cell>
          <cell r="U10661">
            <v>42430</v>
          </cell>
        </row>
        <row r="10662">
          <cell r="C10662">
            <v>64</v>
          </cell>
          <cell r="F10662">
            <v>1008067.16</v>
          </cell>
          <cell r="K10662">
            <v>-12084.63</v>
          </cell>
          <cell r="O10662">
            <v>206807.67</v>
          </cell>
          <cell r="U10662">
            <v>42430</v>
          </cell>
        </row>
        <row r="10663">
          <cell r="C10663">
            <v>66</v>
          </cell>
          <cell r="F10663">
            <v>88167.6</v>
          </cell>
          <cell r="K10663">
            <v>-795.76</v>
          </cell>
          <cell r="O10663">
            <v>13621.66</v>
          </cell>
          <cell r="U10663">
            <v>42430</v>
          </cell>
        </row>
        <row r="10664">
          <cell r="C10664">
            <v>62</v>
          </cell>
          <cell r="F10664">
            <v>6409.19</v>
          </cell>
          <cell r="K10664">
            <v>-269.81</v>
          </cell>
          <cell r="O10664">
            <v>4688.74</v>
          </cell>
          <cell r="U10664">
            <v>42430</v>
          </cell>
        </row>
        <row r="10665">
          <cell r="C10665">
            <v>64</v>
          </cell>
          <cell r="F10665">
            <v>64562.06</v>
          </cell>
          <cell r="K10665">
            <v>-2701.94</v>
          </cell>
          <cell r="O10665">
            <v>46954.95</v>
          </cell>
          <cell r="U10665">
            <v>42430</v>
          </cell>
        </row>
        <row r="10666">
          <cell r="C10666">
            <v>66</v>
          </cell>
          <cell r="F10666">
            <v>4688.68</v>
          </cell>
          <cell r="K10666">
            <v>-200.52</v>
          </cell>
          <cell r="O10666">
            <v>3484.66</v>
          </cell>
          <cell r="U10666">
            <v>42430</v>
          </cell>
        </row>
        <row r="10667">
          <cell r="C10667">
            <v>62</v>
          </cell>
          <cell r="F10667">
            <v>9747.0300000000007</v>
          </cell>
          <cell r="K10667">
            <v>-100.6</v>
          </cell>
          <cell r="O10667">
            <v>1748.27</v>
          </cell>
          <cell r="U10667">
            <v>42430</v>
          </cell>
        </row>
        <row r="10668">
          <cell r="C10668">
            <v>64</v>
          </cell>
          <cell r="F10668">
            <v>56249.11</v>
          </cell>
          <cell r="K10668">
            <v>-738.26</v>
          </cell>
          <cell r="O10668">
            <v>12829.68</v>
          </cell>
          <cell r="U10668">
            <v>42430</v>
          </cell>
        </row>
        <row r="10669">
          <cell r="C10669">
            <v>66</v>
          </cell>
          <cell r="F10669">
            <v>9534.77</v>
          </cell>
          <cell r="K10669">
            <v>-103.85</v>
          </cell>
          <cell r="O10669">
            <v>1804.73</v>
          </cell>
          <cell r="U10669">
            <v>42430</v>
          </cell>
        </row>
        <row r="10670">
          <cell r="C10670">
            <v>66</v>
          </cell>
          <cell r="F10670">
            <v>10574.83</v>
          </cell>
          <cell r="K10670">
            <v>-452.25</v>
          </cell>
          <cell r="O10670">
            <v>7859.32</v>
          </cell>
          <cell r="U10670">
            <v>42430</v>
          </cell>
        </row>
        <row r="10671">
          <cell r="C10671">
            <v>66</v>
          </cell>
          <cell r="F10671">
            <v>12552.11</v>
          </cell>
          <cell r="K10671">
            <v>-158.82</v>
          </cell>
          <cell r="O10671">
            <v>2759.97</v>
          </cell>
          <cell r="U10671">
            <v>42430</v>
          </cell>
        </row>
        <row r="10672">
          <cell r="C10672">
            <v>64</v>
          </cell>
          <cell r="F10672">
            <v>26407.19</v>
          </cell>
          <cell r="K10672">
            <v>-1129.3499999999999</v>
          </cell>
          <cell r="O10672">
            <v>19331.68</v>
          </cell>
          <cell r="U10672">
            <v>42430</v>
          </cell>
        </row>
        <row r="10673">
          <cell r="C10673">
            <v>64</v>
          </cell>
          <cell r="F10673">
            <v>43998.78</v>
          </cell>
          <cell r="K10673">
            <v>-479.53</v>
          </cell>
          <cell r="O10673">
            <v>8208.34</v>
          </cell>
          <cell r="U10673">
            <v>42430</v>
          </cell>
        </row>
        <row r="10674">
          <cell r="C10674">
            <v>62</v>
          </cell>
          <cell r="F10674">
            <v>-7078</v>
          </cell>
          <cell r="K10674">
            <v>0</v>
          </cell>
          <cell r="O10674">
            <v>0</v>
          </cell>
          <cell r="U10674">
            <v>42430</v>
          </cell>
        </row>
        <row r="10675">
          <cell r="C10675">
            <v>62</v>
          </cell>
          <cell r="F10675">
            <v>457882.12</v>
          </cell>
          <cell r="K10675">
            <v>-19458.150000000001</v>
          </cell>
          <cell r="O10675">
            <v>338148.56</v>
          </cell>
          <cell r="U10675">
            <v>42430</v>
          </cell>
        </row>
        <row r="10676">
          <cell r="C10676">
            <v>64</v>
          </cell>
          <cell r="F10676">
            <v>443814.8</v>
          </cell>
          <cell r="K10676">
            <v>-18967.2</v>
          </cell>
          <cell r="O10676">
            <v>329616.84999999998</v>
          </cell>
          <cell r="U10676">
            <v>42430</v>
          </cell>
        </row>
        <row r="10677">
          <cell r="C10677">
            <v>66</v>
          </cell>
          <cell r="F10677">
            <v>157714.07</v>
          </cell>
          <cell r="K10677">
            <v>-6581.64</v>
          </cell>
          <cell r="O10677">
            <v>114377.35</v>
          </cell>
          <cell r="U10677">
            <v>42430</v>
          </cell>
        </row>
        <row r="10678">
          <cell r="C10678">
            <v>67</v>
          </cell>
          <cell r="F10678">
            <v>7148.7</v>
          </cell>
          <cell r="K10678">
            <v>-276.04000000000002</v>
          </cell>
          <cell r="O10678">
            <v>4797.08</v>
          </cell>
          <cell r="U10678">
            <v>42430</v>
          </cell>
        </row>
        <row r="10679">
          <cell r="C10679">
            <v>68</v>
          </cell>
          <cell r="F10679">
            <v>19274.32</v>
          </cell>
          <cell r="K10679">
            <v>-824.3</v>
          </cell>
          <cell r="O10679">
            <v>14324.87</v>
          </cell>
          <cell r="U10679">
            <v>42430</v>
          </cell>
        </row>
        <row r="10680">
          <cell r="C10680">
            <v>62</v>
          </cell>
          <cell r="F10680">
            <v>555497.42000000004</v>
          </cell>
          <cell r="K10680">
            <v>-7270.03</v>
          </cell>
          <cell r="O10680">
            <v>126340.5</v>
          </cell>
          <cell r="U10680">
            <v>42430</v>
          </cell>
        </row>
        <row r="10681">
          <cell r="C10681">
            <v>64</v>
          </cell>
          <cell r="F10681">
            <v>541352.03</v>
          </cell>
          <cell r="K10681">
            <v>-7125.56</v>
          </cell>
          <cell r="O10681">
            <v>123829.57</v>
          </cell>
          <cell r="U10681">
            <v>42430</v>
          </cell>
        </row>
        <row r="10682">
          <cell r="C10682">
            <v>66</v>
          </cell>
          <cell r="F10682">
            <v>178297.39</v>
          </cell>
          <cell r="K10682">
            <v>-2184.4</v>
          </cell>
          <cell r="O10682">
            <v>37961.21</v>
          </cell>
          <cell r="U10682">
            <v>42430</v>
          </cell>
        </row>
        <row r="10683">
          <cell r="C10683">
            <v>67</v>
          </cell>
          <cell r="F10683">
            <v>512.27</v>
          </cell>
          <cell r="K10683">
            <v>-1.67</v>
          </cell>
          <cell r="O10683">
            <v>29</v>
          </cell>
          <cell r="U10683">
            <v>42430</v>
          </cell>
        </row>
        <row r="10684">
          <cell r="C10684">
            <v>68</v>
          </cell>
          <cell r="F10684">
            <v>25699.91</v>
          </cell>
          <cell r="K10684">
            <v>-353.34</v>
          </cell>
          <cell r="O10684">
            <v>6140.48</v>
          </cell>
          <cell r="U10684">
            <v>42430</v>
          </cell>
        </row>
        <row r="10685">
          <cell r="C10685">
            <v>64</v>
          </cell>
          <cell r="F10685">
            <v>10101.32</v>
          </cell>
          <cell r="K10685">
            <v>0</v>
          </cell>
          <cell r="O10685">
            <v>7719.44</v>
          </cell>
          <cell r="U10685">
            <v>42430</v>
          </cell>
        </row>
        <row r="10686">
          <cell r="C10686">
            <v>2</v>
          </cell>
          <cell r="F10686">
            <v>29622.85</v>
          </cell>
          <cell r="K10686">
            <v>-712.08</v>
          </cell>
          <cell r="O10686">
            <v>12639.24</v>
          </cell>
          <cell r="U10686">
            <v>42430</v>
          </cell>
        </row>
        <row r="10687">
          <cell r="C10687">
            <v>4</v>
          </cell>
          <cell r="F10687">
            <v>720.02</v>
          </cell>
          <cell r="K10687">
            <v>-18.100000000000001</v>
          </cell>
          <cell r="O10687">
            <v>309.8</v>
          </cell>
          <cell r="U10687">
            <v>42430</v>
          </cell>
        </row>
        <row r="10688">
          <cell r="C10688">
            <v>16</v>
          </cell>
          <cell r="F10688">
            <v>37549.370000000003</v>
          </cell>
          <cell r="K10688">
            <v>-958.15</v>
          </cell>
          <cell r="O10688">
            <v>16401.189999999999</v>
          </cell>
          <cell r="U10688">
            <v>42430</v>
          </cell>
        </row>
        <row r="10689">
          <cell r="C10689">
            <v>66</v>
          </cell>
          <cell r="F10689">
            <v>77123.42</v>
          </cell>
          <cell r="K10689">
            <v>-1991.85</v>
          </cell>
          <cell r="O10689">
            <v>33790.89</v>
          </cell>
          <cell r="U10689">
            <v>42430</v>
          </cell>
        </row>
        <row r="10690">
          <cell r="C10690">
            <v>4</v>
          </cell>
          <cell r="F10690">
            <v>8.8000000000000007</v>
          </cell>
          <cell r="K10690">
            <v>-0.15</v>
          </cell>
          <cell r="O10690">
            <v>2.62</v>
          </cell>
          <cell r="U10690">
            <v>42430</v>
          </cell>
        </row>
        <row r="10691">
          <cell r="C10691">
            <v>16</v>
          </cell>
          <cell r="F10691">
            <v>100.66</v>
          </cell>
          <cell r="K10691">
            <v>-1.58</v>
          </cell>
          <cell r="O10691">
            <v>27.02</v>
          </cell>
          <cell r="U10691">
            <v>42430</v>
          </cell>
        </row>
        <row r="10692">
          <cell r="C10692">
            <v>1</v>
          </cell>
          <cell r="F10692">
            <v>74.61</v>
          </cell>
          <cell r="K10692">
            <v>-1.49</v>
          </cell>
          <cell r="O10692">
            <v>25.42</v>
          </cell>
          <cell r="U10692">
            <v>42430</v>
          </cell>
        </row>
        <row r="10693">
          <cell r="C10693">
            <v>2</v>
          </cell>
          <cell r="F10693">
            <v>43095.05</v>
          </cell>
          <cell r="K10693">
            <v>-857.3</v>
          </cell>
          <cell r="O10693">
            <v>14676.77</v>
          </cell>
          <cell r="U10693">
            <v>42430</v>
          </cell>
        </row>
        <row r="10694">
          <cell r="C10694">
            <v>15</v>
          </cell>
          <cell r="F10694">
            <v>3</v>
          </cell>
          <cell r="K10694">
            <v>0</v>
          </cell>
          <cell r="O10694">
            <v>0</v>
          </cell>
          <cell r="U10694">
            <v>42430</v>
          </cell>
        </row>
        <row r="10695">
          <cell r="C10695">
            <v>16</v>
          </cell>
          <cell r="F10695">
            <v>1368.44</v>
          </cell>
          <cell r="K10695">
            <v>-25.26</v>
          </cell>
          <cell r="O10695">
            <v>431.49</v>
          </cell>
          <cell r="U10695">
            <v>42430</v>
          </cell>
        </row>
        <row r="10696">
          <cell r="C10696">
            <v>2</v>
          </cell>
          <cell r="F10696">
            <v>83.99</v>
          </cell>
          <cell r="K10696">
            <v>0</v>
          </cell>
          <cell r="O10696">
            <v>0</v>
          </cell>
          <cell r="U10696">
            <v>42430</v>
          </cell>
        </row>
        <row r="10697">
          <cell r="C10697">
            <v>62</v>
          </cell>
          <cell r="F10697">
            <v>1561.28</v>
          </cell>
          <cell r="K10697">
            <v>0</v>
          </cell>
          <cell r="O10697">
            <v>0</v>
          </cell>
          <cell r="U10697">
            <v>42430</v>
          </cell>
        </row>
        <row r="10698">
          <cell r="C10698">
            <v>64</v>
          </cell>
          <cell r="F10698">
            <v>247.19</v>
          </cell>
          <cell r="K10698">
            <v>0</v>
          </cell>
          <cell r="O10698">
            <v>0</v>
          </cell>
          <cell r="U10698">
            <v>42430</v>
          </cell>
        </row>
        <row r="10699">
          <cell r="C10699">
            <v>66</v>
          </cell>
          <cell r="F10699">
            <v>87.12</v>
          </cell>
          <cell r="K10699">
            <v>0</v>
          </cell>
          <cell r="O10699">
            <v>0</v>
          </cell>
          <cell r="U10699">
            <v>42430</v>
          </cell>
        </row>
        <row r="10700">
          <cell r="C10700">
            <v>2</v>
          </cell>
          <cell r="F10700">
            <v>13</v>
          </cell>
          <cell r="K10700">
            <v>0</v>
          </cell>
          <cell r="O10700">
            <v>0</v>
          </cell>
          <cell r="U10700">
            <v>42430</v>
          </cell>
        </row>
        <row r="10701">
          <cell r="C10701">
            <v>62</v>
          </cell>
          <cell r="F10701">
            <v>78</v>
          </cell>
          <cell r="K10701">
            <v>0</v>
          </cell>
          <cell r="O10701">
            <v>0</v>
          </cell>
          <cell r="U10701">
            <v>42430</v>
          </cell>
        </row>
        <row r="10702">
          <cell r="C10702">
            <v>66</v>
          </cell>
          <cell r="F10702">
            <v>32</v>
          </cell>
          <cell r="K10702">
            <v>0</v>
          </cell>
          <cell r="O10702">
            <v>0</v>
          </cell>
          <cell r="U10702">
            <v>42430</v>
          </cell>
        </row>
        <row r="10703">
          <cell r="C10703">
            <v>64</v>
          </cell>
          <cell r="F10703">
            <v>3540</v>
          </cell>
          <cell r="K10703">
            <v>0</v>
          </cell>
          <cell r="O10703">
            <v>0</v>
          </cell>
          <cell r="U10703">
            <v>42430</v>
          </cell>
        </row>
        <row r="10704">
          <cell r="C10704">
            <v>66</v>
          </cell>
          <cell r="F10704">
            <v>13806</v>
          </cell>
          <cell r="K10704">
            <v>0</v>
          </cell>
          <cell r="O10704">
            <v>0</v>
          </cell>
          <cell r="U10704">
            <v>42430</v>
          </cell>
        </row>
        <row r="10705">
          <cell r="C10705">
            <v>62</v>
          </cell>
          <cell r="F10705">
            <v>3540</v>
          </cell>
          <cell r="K10705">
            <v>0</v>
          </cell>
          <cell r="O10705">
            <v>0</v>
          </cell>
          <cell r="U10705">
            <v>42430</v>
          </cell>
        </row>
        <row r="10706">
          <cell r="C10706">
            <v>64</v>
          </cell>
          <cell r="F10706">
            <v>1939.14</v>
          </cell>
          <cell r="K10706">
            <v>0</v>
          </cell>
          <cell r="O10706">
            <v>0</v>
          </cell>
          <cell r="U10706">
            <v>42430</v>
          </cell>
        </row>
        <row r="10707">
          <cell r="C10707">
            <v>16</v>
          </cell>
          <cell r="F10707">
            <v>7150.26</v>
          </cell>
          <cell r="K10707">
            <v>0</v>
          </cell>
          <cell r="O10707">
            <v>0</v>
          </cell>
          <cell r="U10707">
            <v>42430</v>
          </cell>
        </row>
        <row r="10708">
          <cell r="C10708">
            <v>62</v>
          </cell>
          <cell r="F10708">
            <v>21519.45</v>
          </cell>
          <cell r="K10708">
            <v>0</v>
          </cell>
          <cell r="O10708">
            <v>0</v>
          </cell>
          <cell r="U10708">
            <v>42430</v>
          </cell>
        </row>
        <row r="10709">
          <cell r="C10709">
            <v>1</v>
          </cell>
          <cell r="F10709">
            <v>20.260000000000002</v>
          </cell>
          <cell r="K10709">
            <v>-0.28000000000000003</v>
          </cell>
          <cell r="O10709">
            <v>4.75</v>
          </cell>
          <cell r="U10709">
            <v>42430</v>
          </cell>
        </row>
        <row r="10710">
          <cell r="C10710">
            <v>2</v>
          </cell>
          <cell r="F10710">
            <v>243.12</v>
          </cell>
          <cell r="K10710">
            <v>-3.36</v>
          </cell>
          <cell r="O10710">
            <v>57</v>
          </cell>
          <cell r="U10710">
            <v>42430</v>
          </cell>
        </row>
        <row r="10711">
          <cell r="C10711">
            <v>16</v>
          </cell>
          <cell r="F10711">
            <v>445.72</v>
          </cell>
          <cell r="K10711">
            <v>-6.16</v>
          </cell>
          <cell r="O10711">
            <v>104.5</v>
          </cell>
          <cell r="U10711">
            <v>42430</v>
          </cell>
        </row>
        <row r="10712">
          <cell r="C10712">
            <v>0</v>
          </cell>
          <cell r="F10712">
            <v>1308.31</v>
          </cell>
          <cell r="K10712">
            <v>-11.45</v>
          </cell>
          <cell r="O10712">
            <v>189.75</v>
          </cell>
          <cell r="U10712">
            <v>42430</v>
          </cell>
        </row>
        <row r="10713">
          <cell r="C10713">
            <v>1</v>
          </cell>
          <cell r="F10713">
            <v>117.18</v>
          </cell>
          <cell r="K10713">
            <v>-0.91</v>
          </cell>
          <cell r="O10713">
            <v>15.08</v>
          </cell>
          <cell r="U10713">
            <v>42430</v>
          </cell>
        </row>
        <row r="10714">
          <cell r="C10714">
            <v>2</v>
          </cell>
          <cell r="F10714">
            <v>267.64999999999998</v>
          </cell>
          <cell r="K10714">
            <v>-2.2000000000000002</v>
          </cell>
          <cell r="O10714">
            <v>36.51</v>
          </cell>
          <cell r="U10714">
            <v>42430</v>
          </cell>
        </row>
        <row r="10715">
          <cell r="C10715">
            <v>4</v>
          </cell>
          <cell r="F10715">
            <v>7.91</v>
          </cell>
          <cell r="K10715">
            <v>-7.0000000000000007E-2</v>
          </cell>
          <cell r="O10715">
            <v>1.1599999999999999</v>
          </cell>
          <cell r="U10715">
            <v>42430</v>
          </cell>
        </row>
        <row r="10716">
          <cell r="C10716">
            <v>16</v>
          </cell>
          <cell r="F10716">
            <v>18.690000000000001</v>
          </cell>
          <cell r="K10716">
            <v>-0.14000000000000001</v>
          </cell>
          <cell r="O10716">
            <v>2.3199999999999998</v>
          </cell>
          <cell r="U10716">
            <v>42430</v>
          </cell>
        </row>
        <row r="10717">
          <cell r="C10717">
            <v>0</v>
          </cell>
          <cell r="F10717">
            <v>11.33</v>
          </cell>
          <cell r="K10717">
            <v>-7.0000000000000007E-2</v>
          </cell>
          <cell r="O10717">
            <v>1.19</v>
          </cell>
          <cell r="U10717">
            <v>42430</v>
          </cell>
        </row>
        <row r="10718">
          <cell r="C10718">
            <v>1</v>
          </cell>
          <cell r="F10718">
            <v>1028.21</v>
          </cell>
          <cell r="K10718">
            <v>-7.11</v>
          </cell>
          <cell r="O10718">
            <v>121.65</v>
          </cell>
          <cell r="U10718">
            <v>42430</v>
          </cell>
        </row>
        <row r="10719">
          <cell r="C10719">
            <v>2</v>
          </cell>
          <cell r="F10719">
            <v>558.69000000000005</v>
          </cell>
          <cell r="K10719">
            <v>-4.5199999999999996</v>
          </cell>
          <cell r="O10719">
            <v>77.83</v>
          </cell>
          <cell r="U10719">
            <v>42430</v>
          </cell>
        </row>
        <row r="10720">
          <cell r="C10720">
            <v>15</v>
          </cell>
          <cell r="F10720">
            <v>88.23</v>
          </cell>
          <cell r="K10720">
            <v>-1.34</v>
          </cell>
          <cell r="O10720">
            <v>22.89</v>
          </cell>
          <cell r="U10720">
            <v>42430</v>
          </cell>
        </row>
        <row r="10721">
          <cell r="C10721">
            <v>15</v>
          </cell>
          <cell r="F10721">
            <v>675.62</v>
          </cell>
          <cell r="K10721">
            <v>-5.34</v>
          </cell>
          <cell r="O10721">
            <v>91.37</v>
          </cell>
          <cell r="U10721">
            <v>42430</v>
          </cell>
        </row>
        <row r="10722">
          <cell r="C10722">
            <v>15</v>
          </cell>
          <cell r="F10722">
            <v>4827.12</v>
          </cell>
          <cell r="K10722">
            <v>-53.22</v>
          </cell>
          <cell r="O10722">
            <v>898.97</v>
          </cell>
          <cell r="U10722">
            <v>42430</v>
          </cell>
        </row>
        <row r="10723">
          <cell r="C10723">
            <v>15</v>
          </cell>
          <cell r="F10723">
            <v>35.56</v>
          </cell>
          <cell r="K10723">
            <v>-0.56000000000000005</v>
          </cell>
          <cell r="O10723">
            <v>9.5500000000000007</v>
          </cell>
          <cell r="U10723">
            <v>42430</v>
          </cell>
        </row>
        <row r="10724">
          <cell r="C10724">
            <v>0</v>
          </cell>
          <cell r="F10724">
            <v>476.92</v>
          </cell>
          <cell r="K10724">
            <v>-7.37</v>
          </cell>
          <cell r="O10724">
            <v>127.71</v>
          </cell>
          <cell r="U10724">
            <v>42430</v>
          </cell>
        </row>
        <row r="10725">
          <cell r="C10725">
            <v>1</v>
          </cell>
          <cell r="F10725">
            <v>474.56</v>
          </cell>
          <cell r="K10725">
            <v>-7.56</v>
          </cell>
          <cell r="O10725">
            <v>130.96</v>
          </cell>
          <cell r="U10725">
            <v>42430</v>
          </cell>
        </row>
        <row r="10726">
          <cell r="C10726">
            <v>2</v>
          </cell>
          <cell r="F10726">
            <v>12225.15</v>
          </cell>
          <cell r="K10726">
            <v>-201.38</v>
          </cell>
          <cell r="O10726">
            <v>3513.27</v>
          </cell>
          <cell r="U10726">
            <v>42430</v>
          </cell>
        </row>
        <row r="10727">
          <cell r="C10727">
            <v>4</v>
          </cell>
          <cell r="F10727">
            <v>754.83</v>
          </cell>
          <cell r="K10727">
            <v>-13.15</v>
          </cell>
          <cell r="O10727">
            <v>226.89</v>
          </cell>
          <cell r="U10727">
            <v>42430</v>
          </cell>
        </row>
        <row r="10728">
          <cell r="C10728">
            <v>15</v>
          </cell>
          <cell r="F10728">
            <v>12.63</v>
          </cell>
          <cell r="K10728">
            <v>-0.14000000000000001</v>
          </cell>
          <cell r="O10728">
            <v>2.4700000000000002</v>
          </cell>
          <cell r="U10728">
            <v>42430</v>
          </cell>
        </row>
        <row r="10729">
          <cell r="C10729">
            <v>16</v>
          </cell>
          <cell r="F10729">
            <v>3306.49</v>
          </cell>
          <cell r="K10729">
            <v>-55.45</v>
          </cell>
          <cell r="O10729">
            <v>957.74</v>
          </cell>
          <cell r="U10729">
            <v>42430</v>
          </cell>
        </row>
        <row r="10730">
          <cell r="C10730">
            <v>17</v>
          </cell>
          <cell r="F10730">
            <v>41.09</v>
          </cell>
          <cell r="K10730">
            <v>-0.56000000000000005</v>
          </cell>
          <cell r="O10730">
            <v>9.77</v>
          </cell>
          <cell r="U10730">
            <v>42430</v>
          </cell>
        </row>
        <row r="10731">
          <cell r="C10731">
            <v>18</v>
          </cell>
          <cell r="F10731">
            <v>98.01</v>
          </cell>
          <cell r="K10731">
            <v>-1.4</v>
          </cell>
          <cell r="O10731">
            <v>24.37</v>
          </cell>
          <cell r="U10731">
            <v>42430</v>
          </cell>
        </row>
        <row r="10732">
          <cell r="C10732">
            <v>0</v>
          </cell>
          <cell r="F10732">
            <v>8914.98</v>
          </cell>
          <cell r="K10732">
            <v>-95.85</v>
          </cell>
          <cell r="O10732">
            <v>1649.58</v>
          </cell>
          <cell r="U10732">
            <v>42430</v>
          </cell>
        </row>
        <row r="10733">
          <cell r="C10733">
            <v>1</v>
          </cell>
          <cell r="F10733">
            <v>4146.1499999999996</v>
          </cell>
          <cell r="K10733">
            <v>-35.99</v>
          </cell>
          <cell r="O10733">
            <v>636.87</v>
          </cell>
          <cell r="U10733">
            <v>42430</v>
          </cell>
        </row>
        <row r="10734">
          <cell r="C10734">
            <v>2</v>
          </cell>
          <cell r="F10734">
            <v>10861.58</v>
          </cell>
          <cell r="K10734">
            <v>-140.56</v>
          </cell>
          <cell r="O10734">
            <v>2443.58</v>
          </cell>
          <cell r="U10734">
            <v>42430</v>
          </cell>
        </row>
        <row r="10735">
          <cell r="C10735">
            <v>4</v>
          </cell>
          <cell r="F10735">
            <v>1065.02</v>
          </cell>
          <cell r="K10735">
            <v>-15.42</v>
          </cell>
          <cell r="O10735">
            <v>267.43</v>
          </cell>
          <cell r="U10735">
            <v>42430</v>
          </cell>
        </row>
        <row r="10736">
          <cell r="C10736">
            <v>15</v>
          </cell>
          <cell r="F10736">
            <v>63.63</v>
          </cell>
          <cell r="K10736">
            <v>-0.21</v>
          </cell>
          <cell r="O10736">
            <v>3.57</v>
          </cell>
          <cell r="U10736">
            <v>42430</v>
          </cell>
        </row>
        <row r="10737">
          <cell r="C10737">
            <v>16</v>
          </cell>
          <cell r="F10737">
            <v>1956.51</v>
          </cell>
          <cell r="K10737">
            <v>-21.69</v>
          </cell>
          <cell r="O10737">
            <v>372.81</v>
          </cell>
          <cell r="U10737">
            <v>42430</v>
          </cell>
        </row>
        <row r="10738">
          <cell r="C10738">
            <v>17</v>
          </cell>
          <cell r="F10738">
            <v>15.58</v>
          </cell>
          <cell r="K10738">
            <v>-0.14000000000000001</v>
          </cell>
          <cell r="O10738">
            <v>2.38</v>
          </cell>
          <cell r="U10738">
            <v>42430</v>
          </cell>
        </row>
        <row r="10739">
          <cell r="C10739">
            <v>18</v>
          </cell>
          <cell r="F10739">
            <v>21.12</v>
          </cell>
          <cell r="K10739">
            <v>-0.24</v>
          </cell>
          <cell r="O10739">
            <v>4.13</v>
          </cell>
          <cell r="U10739">
            <v>42430</v>
          </cell>
        </row>
        <row r="10740">
          <cell r="C10740">
            <v>0</v>
          </cell>
          <cell r="F10740">
            <v>-5.67</v>
          </cell>
          <cell r="K10740">
            <v>0</v>
          </cell>
          <cell r="O10740">
            <v>0</v>
          </cell>
          <cell r="U10740">
            <v>42430</v>
          </cell>
        </row>
        <row r="10741">
          <cell r="C10741">
            <v>1</v>
          </cell>
          <cell r="F10741">
            <v>108.72</v>
          </cell>
          <cell r="K10741">
            <v>-0.96</v>
          </cell>
          <cell r="O10741">
            <v>16.559999999999999</v>
          </cell>
          <cell r="U10741">
            <v>42430</v>
          </cell>
        </row>
        <row r="10742">
          <cell r="C10742">
            <v>2</v>
          </cell>
          <cell r="F10742">
            <v>250.33</v>
          </cell>
          <cell r="K10742">
            <v>-2.04</v>
          </cell>
          <cell r="O10742">
            <v>35.49</v>
          </cell>
          <cell r="U10742">
            <v>42430</v>
          </cell>
        </row>
        <row r="10743">
          <cell r="C10743">
            <v>0</v>
          </cell>
          <cell r="F10743">
            <v>-4542.37</v>
          </cell>
          <cell r="K10743">
            <v>24.68</v>
          </cell>
          <cell r="O10743">
            <v>-1433.04</v>
          </cell>
          <cell r="U10743">
            <v>42430</v>
          </cell>
        </row>
        <row r="10744">
          <cell r="C10744">
            <v>1</v>
          </cell>
          <cell r="F10744">
            <v>-166.31</v>
          </cell>
          <cell r="K10744">
            <v>1.27</v>
          </cell>
          <cell r="O10744">
            <v>-55.92</v>
          </cell>
          <cell r="U10744">
            <v>42430</v>
          </cell>
        </row>
        <row r="10745">
          <cell r="C10745">
            <v>0</v>
          </cell>
          <cell r="F10745">
            <v>6307.53</v>
          </cell>
          <cell r="K10745">
            <v>0</v>
          </cell>
          <cell r="O10745">
            <v>774.43</v>
          </cell>
          <cell r="U10745">
            <v>42430</v>
          </cell>
        </row>
        <row r="10746">
          <cell r="C10746">
            <v>1</v>
          </cell>
          <cell r="F10746">
            <v>127.89</v>
          </cell>
          <cell r="K10746">
            <v>0</v>
          </cell>
          <cell r="O10746">
            <v>46.59</v>
          </cell>
          <cell r="U10746">
            <v>42430</v>
          </cell>
        </row>
        <row r="10747">
          <cell r="C10747">
            <v>0</v>
          </cell>
          <cell r="F10747">
            <v>-239806.29</v>
          </cell>
          <cell r="K10747">
            <v>4421.7</v>
          </cell>
          <cell r="O10747">
            <v>-79873.77</v>
          </cell>
          <cell r="U10747">
            <v>42430</v>
          </cell>
        </row>
        <row r="10748">
          <cell r="C10748">
            <v>1</v>
          </cell>
          <cell r="F10748">
            <v>-2400.25</v>
          </cell>
          <cell r="K10748">
            <v>36.89</v>
          </cell>
          <cell r="O10748">
            <v>-756.56</v>
          </cell>
          <cell r="U10748">
            <v>42430</v>
          </cell>
        </row>
        <row r="10749">
          <cell r="C10749">
            <v>60</v>
          </cell>
          <cell r="F10749">
            <v>-4.63</v>
          </cell>
          <cell r="K10749">
            <v>0</v>
          </cell>
          <cell r="O10749">
            <v>-1.6</v>
          </cell>
          <cell r="U10749">
            <v>42430</v>
          </cell>
        </row>
        <row r="10750">
          <cell r="C10750">
            <v>70</v>
          </cell>
          <cell r="F10750">
            <v>-1595</v>
          </cell>
          <cell r="K10750">
            <v>0</v>
          </cell>
          <cell r="O10750">
            <v>0</v>
          </cell>
          <cell r="U10750">
            <v>42430</v>
          </cell>
        </row>
        <row r="10751">
          <cell r="C10751">
            <v>0</v>
          </cell>
          <cell r="F10751">
            <v>2068.87</v>
          </cell>
          <cell r="K10751">
            <v>-19.149999999999999</v>
          </cell>
          <cell r="O10751">
            <v>594.53</v>
          </cell>
          <cell r="U10751">
            <v>42430</v>
          </cell>
        </row>
        <row r="10752">
          <cell r="C10752">
            <v>0</v>
          </cell>
          <cell r="F10752">
            <v>-83.33</v>
          </cell>
          <cell r="K10752">
            <v>0</v>
          </cell>
          <cell r="O10752">
            <v>-31.24</v>
          </cell>
          <cell r="U10752">
            <v>42430</v>
          </cell>
        </row>
        <row r="10753">
          <cell r="C10753">
            <v>0</v>
          </cell>
          <cell r="F10753">
            <v>10030595.050000001</v>
          </cell>
          <cell r="K10753">
            <v>-188967.24</v>
          </cell>
          <cell r="O10753">
            <v>3262136.39</v>
          </cell>
          <cell r="U10753">
            <v>42430</v>
          </cell>
        </row>
        <row r="10754">
          <cell r="C10754">
            <v>1</v>
          </cell>
          <cell r="F10754">
            <v>117430.86</v>
          </cell>
          <cell r="K10754">
            <v>-2172.7800000000002</v>
          </cell>
          <cell r="O10754">
            <v>37355.22</v>
          </cell>
          <cell r="U10754">
            <v>42430</v>
          </cell>
        </row>
        <row r="10755">
          <cell r="C10755">
            <v>16</v>
          </cell>
          <cell r="F10755">
            <v>15.97</v>
          </cell>
          <cell r="K10755">
            <v>-0.23</v>
          </cell>
          <cell r="O10755">
            <v>3.93</v>
          </cell>
          <cell r="U10755">
            <v>42430</v>
          </cell>
        </row>
        <row r="10756">
          <cell r="C10756">
            <v>60</v>
          </cell>
          <cell r="F10756">
            <v>271.52999999999997</v>
          </cell>
          <cell r="K10756">
            <v>-5.39</v>
          </cell>
          <cell r="O10756">
            <v>92.21</v>
          </cell>
          <cell r="U10756">
            <v>42430</v>
          </cell>
        </row>
        <row r="10757">
          <cell r="C10757">
            <v>15</v>
          </cell>
          <cell r="F10757">
            <v>43.71</v>
          </cell>
          <cell r="K10757">
            <v>-1.84</v>
          </cell>
          <cell r="O10757">
            <v>31.54</v>
          </cell>
          <cell r="U10757">
            <v>42430</v>
          </cell>
        </row>
        <row r="10758">
          <cell r="C10758">
            <v>15</v>
          </cell>
          <cell r="F10758">
            <v>5.15</v>
          </cell>
          <cell r="K10758">
            <v>-7.0000000000000007E-2</v>
          </cell>
          <cell r="O10758">
            <v>1.19</v>
          </cell>
          <cell r="U10758">
            <v>42430</v>
          </cell>
        </row>
        <row r="10759">
          <cell r="C10759">
            <v>15</v>
          </cell>
          <cell r="F10759">
            <v>282.83999999999997</v>
          </cell>
          <cell r="K10759">
            <v>-11.94</v>
          </cell>
          <cell r="O10759">
            <v>204.08</v>
          </cell>
          <cell r="U10759">
            <v>42430</v>
          </cell>
        </row>
        <row r="10760">
          <cell r="C10760">
            <v>2</v>
          </cell>
          <cell r="F10760">
            <v>2489.86</v>
          </cell>
          <cell r="K10760">
            <v>-29.76</v>
          </cell>
          <cell r="O10760">
            <v>509.23</v>
          </cell>
          <cell r="U10760">
            <v>42430</v>
          </cell>
        </row>
        <row r="10761">
          <cell r="C10761">
            <v>15</v>
          </cell>
          <cell r="F10761">
            <v>13709.48</v>
          </cell>
          <cell r="K10761">
            <v>-179.44</v>
          </cell>
          <cell r="O10761">
            <v>3072.65</v>
          </cell>
          <cell r="U10761">
            <v>42430</v>
          </cell>
        </row>
        <row r="10762">
          <cell r="C10762">
            <v>15</v>
          </cell>
          <cell r="F10762">
            <v>1767.45</v>
          </cell>
          <cell r="K10762">
            <v>-14.6</v>
          </cell>
          <cell r="O10762">
            <v>250.03</v>
          </cell>
          <cell r="U10762">
            <v>42430</v>
          </cell>
        </row>
        <row r="10763">
          <cell r="C10763">
            <v>15</v>
          </cell>
          <cell r="F10763">
            <v>365.89</v>
          </cell>
          <cell r="K10763">
            <v>-4.67</v>
          </cell>
          <cell r="O10763">
            <v>80.290000000000006</v>
          </cell>
          <cell r="U10763">
            <v>42430</v>
          </cell>
        </row>
        <row r="10764">
          <cell r="C10764">
            <v>2</v>
          </cell>
          <cell r="F10764">
            <v>19.82</v>
          </cell>
          <cell r="K10764">
            <v>-0.28000000000000003</v>
          </cell>
          <cell r="O10764">
            <v>4.75</v>
          </cell>
          <cell r="U10764">
            <v>42430</v>
          </cell>
        </row>
        <row r="10765">
          <cell r="C10765">
            <v>15</v>
          </cell>
          <cell r="F10765">
            <v>2276.69</v>
          </cell>
          <cell r="K10765">
            <v>-23.57</v>
          </cell>
          <cell r="O10765">
            <v>408.14</v>
          </cell>
          <cell r="U10765">
            <v>42430</v>
          </cell>
        </row>
        <row r="10766">
          <cell r="C10766">
            <v>15</v>
          </cell>
          <cell r="F10766">
            <v>80</v>
          </cell>
          <cell r="K10766">
            <v>-1.36</v>
          </cell>
          <cell r="O10766">
            <v>24.88</v>
          </cell>
          <cell r="U10766">
            <v>42430</v>
          </cell>
        </row>
        <row r="10767">
          <cell r="C10767">
            <v>2</v>
          </cell>
          <cell r="F10767">
            <v>46.66</v>
          </cell>
          <cell r="K10767">
            <v>-0.6</v>
          </cell>
          <cell r="O10767">
            <v>10.27</v>
          </cell>
          <cell r="U10767">
            <v>42430</v>
          </cell>
        </row>
        <row r="10768">
          <cell r="C10768">
            <v>15</v>
          </cell>
          <cell r="F10768">
            <v>74207.679999999993</v>
          </cell>
          <cell r="K10768">
            <v>-1131.71</v>
          </cell>
          <cell r="O10768">
            <v>19244.55</v>
          </cell>
          <cell r="U10768">
            <v>42430</v>
          </cell>
        </row>
        <row r="10769">
          <cell r="C10769">
            <v>2</v>
          </cell>
          <cell r="F10769">
            <v>1416</v>
          </cell>
          <cell r="K10769">
            <v>-5.71</v>
          </cell>
          <cell r="O10769">
            <v>97.67</v>
          </cell>
          <cell r="U10769">
            <v>42430</v>
          </cell>
        </row>
        <row r="10770">
          <cell r="C10770">
            <v>15</v>
          </cell>
          <cell r="F10770">
            <v>7287.68</v>
          </cell>
          <cell r="K10770">
            <v>-42.14</v>
          </cell>
          <cell r="O10770">
            <v>722.5</v>
          </cell>
          <cell r="U10770">
            <v>42430</v>
          </cell>
        </row>
        <row r="10771">
          <cell r="C10771">
            <v>15</v>
          </cell>
          <cell r="F10771">
            <v>33.630000000000003</v>
          </cell>
          <cell r="K10771">
            <v>-0.25</v>
          </cell>
          <cell r="O10771">
            <v>4.25</v>
          </cell>
          <cell r="U10771">
            <v>42430</v>
          </cell>
        </row>
        <row r="10772">
          <cell r="C10772">
            <v>2</v>
          </cell>
          <cell r="F10772">
            <v>1974.2</v>
          </cell>
          <cell r="K10772">
            <v>-9.6199999999999992</v>
          </cell>
          <cell r="O10772">
            <v>164.57</v>
          </cell>
          <cell r="U10772">
            <v>42430</v>
          </cell>
        </row>
        <row r="10773">
          <cell r="C10773">
            <v>15</v>
          </cell>
          <cell r="F10773">
            <v>8252.6299999999992</v>
          </cell>
          <cell r="K10773">
            <v>-69.86</v>
          </cell>
          <cell r="O10773">
            <v>1196.19</v>
          </cell>
          <cell r="U10773">
            <v>42430</v>
          </cell>
        </row>
        <row r="10774">
          <cell r="C10774">
            <v>15</v>
          </cell>
          <cell r="F10774">
            <v>3610.38</v>
          </cell>
          <cell r="K10774">
            <v>-44.69</v>
          </cell>
          <cell r="O10774">
            <v>765.06</v>
          </cell>
          <cell r="U10774">
            <v>42430</v>
          </cell>
        </row>
        <row r="10775">
          <cell r="C10775">
            <v>15</v>
          </cell>
          <cell r="F10775">
            <v>93.35</v>
          </cell>
          <cell r="K10775">
            <v>-3.19</v>
          </cell>
          <cell r="O10775">
            <v>54.57</v>
          </cell>
          <cell r="U10775">
            <v>42430</v>
          </cell>
        </row>
        <row r="10776">
          <cell r="C10776">
            <v>0</v>
          </cell>
          <cell r="F10776">
            <v>70.17</v>
          </cell>
          <cell r="K10776">
            <v>-1.1499999999999999</v>
          </cell>
          <cell r="O10776">
            <v>20</v>
          </cell>
          <cell r="U10776">
            <v>42430</v>
          </cell>
        </row>
        <row r="10777">
          <cell r="C10777">
            <v>2</v>
          </cell>
          <cell r="F10777">
            <v>228.62</v>
          </cell>
          <cell r="K10777">
            <v>-5.45</v>
          </cell>
          <cell r="O10777">
            <v>93.11</v>
          </cell>
          <cell r="U10777">
            <v>42430</v>
          </cell>
        </row>
        <row r="10778">
          <cell r="C10778">
            <v>16</v>
          </cell>
          <cell r="F10778">
            <v>9.74</v>
          </cell>
          <cell r="K10778">
            <v>-0.28000000000000003</v>
          </cell>
          <cell r="O10778">
            <v>4.72</v>
          </cell>
          <cell r="U10778">
            <v>42430</v>
          </cell>
        </row>
        <row r="10779">
          <cell r="C10779">
            <v>2</v>
          </cell>
          <cell r="F10779">
            <v>19.09</v>
          </cell>
          <cell r="K10779">
            <v>-0.19</v>
          </cell>
          <cell r="O10779">
            <v>3.2</v>
          </cell>
          <cell r="U10779">
            <v>42430</v>
          </cell>
        </row>
        <row r="10780">
          <cell r="C10780">
            <v>16</v>
          </cell>
          <cell r="F10780">
            <v>1953.66</v>
          </cell>
          <cell r="K10780">
            <v>-29.73</v>
          </cell>
          <cell r="O10780">
            <v>508.94</v>
          </cell>
          <cell r="U10780">
            <v>42430</v>
          </cell>
        </row>
        <row r="10781">
          <cell r="C10781">
            <v>0</v>
          </cell>
          <cell r="F10781">
            <v>30.56</v>
          </cell>
          <cell r="K10781">
            <v>-0.48</v>
          </cell>
          <cell r="O10781">
            <v>8.3000000000000007</v>
          </cell>
          <cell r="U10781">
            <v>42430</v>
          </cell>
        </row>
        <row r="10782">
          <cell r="C10782">
            <v>2</v>
          </cell>
          <cell r="F10782">
            <v>23.31</v>
          </cell>
          <cell r="K10782">
            <v>-0.31</v>
          </cell>
          <cell r="O10782">
            <v>5.45</v>
          </cell>
          <cell r="U10782">
            <v>42430</v>
          </cell>
        </row>
        <row r="10783">
          <cell r="C10783">
            <v>15</v>
          </cell>
          <cell r="F10783">
            <v>37.65</v>
          </cell>
          <cell r="K10783">
            <v>-0.81</v>
          </cell>
          <cell r="O10783">
            <v>13.8</v>
          </cell>
          <cell r="U10783">
            <v>42430</v>
          </cell>
        </row>
        <row r="10784">
          <cell r="C10784">
            <v>15</v>
          </cell>
          <cell r="F10784">
            <v>54.75</v>
          </cell>
          <cell r="K10784">
            <v>-0.82</v>
          </cell>
          <cell r="O10784">
            <v>14.44</v>
          </cell>
          <cell r="U10784">
            <v>42430</v>
          </cell>
        </row>
        <row r="10785">
          <cell r="C10785">
            <v>0</v>
          </cell>
          <cell r="F10785">
            <v>20.71</v>
          </cell>
          <cell r="K10785">
            <v>-0.3</v>
          </cell>
          <cell r="O10785">
            <v>5.21</v>
          </cell>
          <cell r="U10785">
            <v>42430</v>
          </cell>
        </row>
        <row r="10786">
          <cell r="C10786">
            <v>2</v>
          </cell>
          <cell r="F10786">
            <v>31.69</v>
          </cell>
          <cell r="K10786">
            <v>-0.62</v>
          </cell>
          <cell r="O10786">
            <v>10.54</v>
          </cell>
          <cell r="U10786">
            <v>42430</v>
          </cell>
        </row>
        <row r="10787">
          <cell r="C10787">
            <v>15</v>
          </cell>
          <cell r="F10787">
            <v>11.14</v>
          </cell>
          <cell r="K10787">
            <v>-0.18</v>
          </cell>
          <cell r="O10787">
            <v>3.11</v>
          </cell>
          <cell r="U10787">
            <v>42430</v>
          </cell>
        </row>
        <row r="10788">
          <cell r="C10788">
            <v>16</v>
          </cell>
          <cell r="F10788">
            <v>11.98</v>
          </cell>
          <cell r="K10788">
            <v>-0.22</v>
          </cell>
          <cell r="O10788">
            <v>3.72</v>
          </cell>
          <cell r="U10788">
            <v>42430</v>
          </cell>
        </row>
        <row r="10789">
          <cell r="C10789">
            <v>2</v>
          </cell>
          <cell r="F10789">
            <v>10.14</v>
          </cell>
          <cell r="K10789">
            <v>-0.28000000000000003</v>
          </cell>
          <cell r="O10789">
            <v>4.72</v>
          </cell>
          <cell r="U10789">
            <v>42430</v>
          </cell>
        </row>
        <row r="10790">
          <cell r="C10790">
            <v>15</v>
          </cell>
          <cell r="F10790">
            <v>59.51</v>
          </cell>
          <cell r="K10790">
            <v>-0.97</v>
          </cell>
          <cell r="O10790">
            <v>16.72</v>
          </cell>
          <cell r="U10790">
            <v>42430</v>
          </cell>
        </row>
        <row r="10791">
          <cell r="C10791">
            <v>2</v>
          </cell>
          <cell r="F10791">
            <v>13.82</v>
          </cell>
          <cell r="K10791">
            <v>-0.86</v>
          </cell>
          <cell r="O10791">
            <v>10.5</v>
          </cell>
          <cell r="U10791">
            <v>42430</v>
          </cell>
        </row>
        <row r="10792">
          <cell r="C10792">
            <v>15</v>
          </cell>
          <cell r="F10792">
            <v>2263.41</v>
          </cell>
          <cell r="K10792">
            <v>-105</v>
          </cell>
          <cell r="O10792">
            <v>1611.24</v>
          </cell>
          <cell r="U10792">
            <v>42430</v>
          </cell>
        </row>
        <row r="10793">
          <cell r="C10793">
            <v>2</v>
          </cell>
          <cell r="F10793">
            <v>1.1000000000000001</v>
          </cell>
          <cell r="K10793">
            <v>-0.04</v>
          </cell>
          <cell r="O10793">
            <v>0.52</v>
          </cell>
          <cell r="U10793">
            <v>42430</v>
          </cell>
        </row>
        <row r="10794">
          <cell r="C10794">
            <v>15</v>
          </cell>
          <cell r="F10794">
            <v>3925.88</v>
          </cell>
          <cell r="K10794">
            <v>-108.07</v>
          </cell>
          <cell r="O10794">
            <v>1838.31</v>
          </cell>
          <cell r="U10794">
            <v>42430</v>
          </cell>
        </row>
        <row r="10795">
          <cell r="C10795">
            <v>62</v>
          </cell>
          <cell r="F10795">
            <v>19888.990000000002</v>
          </cell>
          <cell r="K10795">
            <v>-726.92</v>
          </cell>
          <cell r="O10795">
            <v>12259.19</v>
          </cell>
          <cell r="U10795">
            <v>42430</v>
          </cell>
        </row>
        <row r="10796">
          <cell r="C10796">
            <v>64</v>
          </cell>
          <cell r="F10796">
            <v>373546.87</v>
          </cell>
          <cell r="K10796">
            <v>-13742.5</v>
          </cell>
          <cell r="O10796">
            <v>231761.82</v>
          </cell>
          <cell r="U10796">
            <v>42430</v>
          </cell>
        </row>
        <row r="10797">
          <cell r="C10797">
            <v>66</v>
          </cell>
          <cell r="F10797">
            <v>38927.040000000001</v>
          </cell>
          <cell r="K10797">
            <v>-1396.35</v>
          </cell>
          <cell r="O10797">
            <v>23548.87</v>
          </cell>
          <cell r="U10797">
            <v>42430</v>
          </cell>
        </row>
        <row r="10798">
          <cell r="C10798">
            <v>64</v>
          </cell>
          <cell r="F10798">
            <v>40791.54</v>
          </cell>
          <cell r="K10798">
            <v>-1186.8699999999999</v>
          </cell>
          <cell r="O10798">
            <v>20316.3</v>
          </cell>
          <cell r="U10798">
            <v>42430</v>
          </cell>
        </row>
        <row r="10799">
          <cell r="C10799">
            <v>62</v>
          </cell>
          <cell r="F10799">
            <v>53566.8</v>
          </cell>
          <cell r="K10799">
            <v>-519.07000000000005</v>
          </cell>
          <cell r="O10799">
            <v>8753.82</v>
          </cell>
          <cell r="U10799">
            <v>42430</v>
          </cell>
        </row>
        <row r="10800">
          <cell r="C10800">
            <v>64</v>
          </cell>
          <cell r="F10800">
            <v>269078.76</v>
          </cell>
          <cell r="K10800">
            <v>-5458.31</v>
          </cell>
          <cell r="O10800">
            <v>92052.23</v>
          </cell>
          <cell r="U10800">
            <v>42430</v>
          </cell>
        </row>
        <row r="10801">
          <cell r="C10801">
            <v>66</v>
          </cell>
          <cell r="F10801">
            <v>28062</v>
          </cell>
          <cell r="K10801">
            <v>-435.65</v>
          </cell>
          <cell r="O10801">
            <v>7347.12</v>
          </cell>
          <cell r="U10801">
            <v>42430</v>
          </cell>
        </row>
        <row r="10802">
          <cell r="C10802">
            <v>64</v>
          </cell>
          <cell r="F10802">
            <v>38130.07</v>
          </cell>
          <cell r="K10802">
            <v>-1396.92</v>
          </cell>
          <cell r="O10802">
            <v>23911.81</v>
          </cell>
          <cell r="U10802">
            <v>42430</v>
          </cell>
        </row>
        <row r="10803">
          <cell r="C10803">
            <v>66</v>
          </cell>
          <cell r="F10803">
            <v>74222.94</v>
          </cell>
          <cell r="K10803">
            <v>-2727.72</v>
          </cell>
          <cell r="O10803">
            <v>46692.05</v>
          </cell>
          <cell r="U10803">
            <v>42430</v>
          </cell>
        </row>
        <row r="10804">
          <cell r="C10804">
            <v>64</v>
          </cell>
          <cell r="F10804">
            <v>51348.95</v>
          </cell>
          <cell r="K10804">
            <v>-1394.66</v>
          </cell>
          <cell r="O10804">
            <v>23873.14</v>
          </cell>
          <cell r="U10804">
            <v>42430</v>
          </cell>
        </row>
        <row r="10805">
          <cell r="C10805">
            <v>64</v>
          </cell>
          <cell r="F10805">
            <v>52883.69</v>
          </cell>
          <cell r="K10805">
            <v>-747.69</v>
          </cell>
          <cell r="O10805">
            <v>12798.67</v>
          </cell>
          <cell r="U10805">
            <v>42430</v>
          </cell>
        </row>
        <row r="10806">
          <cell r="C10806">
            <v>66</v>
          </cell>
          <cell r="F10806">
            <v>49730.67</v>
          </cell>
          <cell r="K10806">
            <v>-951.36</v>
          </cell>
          <cell r="O10806">
            <v>16285.02</v>
          </cell>
          <cell r="U10806">
            <v>42430</v>
          </cell>
        </row>
        <row r="10807">
          <cell r="C10807">
            <v>64</v>
          </cell>
          <cell r="F10807">
            <v>18521.5</v>
          </cell>
          <cell r="K10807">
            <v>0</v>
          </cell>
          <cell r="O10807">
            <v>18901.48</v>
          </cell>
          <cell r="U10807">
            <v>42430</v>
          </cell>
        </row>
        <row r="10808">
          <cell r="C10808">
            <v>64</v>
          </cell>
          <cell r="F10808">
            <v>11061.77</v>
          </cell>
          <cell r="K10808">
            <v>0</v>
          </cell>
          <cell r="O10808">
            <v>9958.16</v>
          </cell>
          <cell r="U10808">
            <v>42430</v>
          </cell>
        </row>
        <row r="10809">
          <cell r="C10809">
            <v>0</v>
          </cell>
          <cell r="F10809">
            <v>10.32</v>
          </cell>
          <cell r="K10809">
            <v>-0.44</v>
          </cell>
          <cell r="O10809">
            <v>7.44</v>
          </cell>
          <cell r="U10809">
            <v>42430</v>
          </cell>
        </row>
        <row r="10810">
          <cell r="C10810">
            <v>15</v>
          </cell>
          <cell r="F10810">
            <v>59.59</v>
          </cell>
          <cell r="K10810">
            <v>-2.52</v>
          </cell>
          <cell r="O10810">
            <v>43.01</v>
          </cell>
          <cell r="U10810">
            <v>42430</v>
          </cell>
        </row>
        <row r="10811">
          <cell r="C10811">
            <v>0</v>
          </cell>
          <cell r="F10811">
            <v>101.03</v>
          </cell>
          <cell r="K10811">
            <v>-4.18</v>
          </cell>
          <cell r="O10811">
            <v>72.790000000000006</v>
          </cell>
          <cell r="U10811">
            <v>42430</v>
          </cell>
        </row>
        <row r="10812">
          <cell r="C10812">
            <v>2</v>
          </cell>
          <cell r="F10812">
            <v>618.65</v>
          </cell>
          <cell r="K10812">
            <v>-26.2</v>
          </cell>
          <cell r="O10812">
            <v>447.46</v>
          </cell>
          <cell r="U10812">
            <v>42430</v>
          </cell>
        </row>
        <row r="10813">
          <cell r="C10813">
            <v>4</v>
          </cell>
          <cell r="F10813">
            <v>145.97999999999999</v>
          </cell>
          <cell r="K10813">
            <v>-6.23</v>
          </cell>
          <cell r="O10813">
            <v>105.34</v>
          </cell>
          <cell r="U10813">
            <v>42430</v>
          </cell>
        </row>
        <row r="10814">
          <cell r="C10814">
            <v>15</v>
          </cell>
          <cell r="F10814">
            <v>90.56</v>
          </cell>
          <cell r="K10814">
            <v>-3.84</v>
          </cell>
          <cell r="O10814">
            <v>65.31</v>
          </cell>
          <cell r="U10814">
            <v>42430</v>
          </cell>
        </row>
        <row r="10815">
          <cell r="C10815">
            <v>16</v>
          </cell>
          <cell r="F10815">
            <v>32.18</v>
          </cell>
          <cell r="K10815">
            <v>-1.35</v>
          </cell>
          <cell r="O10815">
            <v>23.2</v>
          </cell>
          <cell r="U10815">
            <v>42430</v>
          </cell>
        </row>
        <row r="10816">
          <cell r="C10816">
            <v>2</v>
          </cell>
          <cell r="F10816">
            <v>222.1</v>
          </cell>
          <cell r="K10816">
            <v>-9.35</v>
          </cell>
          <cell r="O10816">
            <v>160.24</v>
          </cell>
          <cell r="U10816">
            <v>42430</v>
          </cell>
        </row>
        <row r="10817">
          <cell r="C10817">
            <v>4</v>
          </cell>
          <cell r="F10817">
            <v>116.95</v>
          </cell>
          <cell r="K10817">
            <v>-4.93</v>
          </cell>
          <cell r="O10817">
            <v>84.38</v>
          </cell>
          <cell r="U10817">
            <v>42430</v>
          </cell>
        </row>
        <row r="10818">
          <cell r="C10818">
            <v>15</v>
          </cell>
          <cell r="F10818">
            <v>1905.69</v>
          </cell>
          <cell r="K10818">
            <v>-79.64</v>
          </cell>
          <cell r="O10818">
            <v>1374.58</v>
          </cell>
          <cell r="U10818">
            <v>42430</v>
          </cell>
        </row>
        <row r="10819">
          <cell r="C10819">
            <v>16</v>
          </cell>
          <cell r="F10819">
            <v>1058.1500000000001</v>
          </cell>
          <cell r="K10819">
            <v>0</v>
          </cell>
          <cell r="O10819">
            <v>661.53</v>
          </cell>
          <cell r="U10819">
            <v>42430</v>
          </cell>
        </row>
        <row r="10820">
          <cell r="C10820">
            <v>68</v>
          </cell>
          <cell r="F10820">
            <v>9990.2900000000009</v>
          </cell>
          <cell r="K10820">
            <v>-537.69000000000005</v>
          </cell>
          <cell r="O10820">
            <v>3953.54</v>
          </cell>
          <cell r="U10820">
            <v>42461</v>
          </cell>
        </row>
        <row r="10821">
          <cell r="C10821">
            <v>62</v>
          </cell>
          <cell r="F10821">
            <v>36945.08</v>
          </cell>
          <cell r="K10821">
            <v>-2193.42</v>
          </cell>
          <cell r="O10821">
            <v>16127.7</v>
          </cell>
          <cell r="U10821">
            <v>42461</v>
          </cell>
        </row>
        <row r="10822">
          <cell r="C10822">
            <v>64</v>
          </cell>
          <cell r="F10822">
            <v>18020.13</v>
          </cell>
          <cell r="K10822">
            <v>-927.41</v>
          </cell>
          <cell r="O10822">
            <v>6819.03</v>
          </cell>
          <cell r="U10822">
            <v>42461</v>
          </cell>
        </row>
        <row r="10823">
          <cell r="C10823">
            <v>66</v>
          </cell>
          <cell r="F10823">
            <v>27586.27</v>
          </cell>
          <cell r="K10823">
            <v>-1513.57</v>
          </cell>
          <cell r="O10823">
            <v>11128.9</v>
          </cell>
          <cell r="U10823">
            <v>42461</v>
          </cell>
        </row>
        <row r="10824">
          <cell r="C10824">
            <v>62</v>
          </cell>
          <cell r="F10824">
            <v>1052.93</v>
          </cell>
          <cell r="K10824">
            <v>-39.85</v>
          </cell>
          <cell r="O10824">
            <v>292.98</v>
          </cell>
          <cell r="U10824">
            <v>42461</v>
          </cell>
        </row>
        <row r="10825">
          <cell r="C10825">
            <v>67</v>
          </cell>
          <cell r="F10825">
            <v>10437.459999999999</v>
          </cell>
          <cell r="K10825">
            <v>-567.35</v>
          </cell>
          <cell r="O10825">
            <v>4171.59</v>
          </cell>
          <cell r="U10825">
            <v>42461</v>
          </cell>
        </row>
        <row r="10826">
          <cell r="C10826">
            <v>62</v>
          </cell>
          <cell r="F10826">
            <v>1876.7</v>
          </cell>
          <cell r="K10826">
            <v>-70.95</v>
          </cell>
          <cell r="O10826">
            <v>521.66</v>
          </cell>
          <cell r="U10826">
            <v>42461</v>
          </cell>
        </row>
        <row r="10827">
          <cell r="C10827">
            <v>64</v>
          </cell>
          <cell r="F10827">
            <v>4516.91</v>
          </cell>
          <cell r="K10827">
            <v>-291.52</v>
          </cell>
          <cell r="O10827">
            <v>2143.4499999999998</v>
          </cell>
          <cell r="U10827">
            <v>42461</v>
          </cell>
        </row>
        <row r="10828">
          <cell r="C10828">
            <v>2</v>
          </cell>
          <cell r="F10828">
            <v>-431.08</v>
          </cell>
          <cell r="K10828">
            <v>4.1900000000000004</v>
          </cell>
          <cell r="O10828">
            <v>-138.11000000000001</v>
          </cell>
          <cell r="U10828">
            <v>42461</v>
          </cell>
        </row>
        <row r="10829">
          <cell r="C10829">
            <v>16</v>
          </cell>
          <cell r="F10829">
            <v>171.39</v>
          </cell>
          <cell r="K10829">
            <v>-1.06</v>
          </cell>
          <cell r="O10829">
            <v>56.24</v>
          </cell>
          <cell r="U10829">
            <v>42461</v>
          </cell>
        </row>
        <row r="10830">
          <cell r="C10830">
            <v>1</v>
          </cell>
          <cell r="F10830">
            <v>22454.03</v>
          </cell>
          <cell r="K10830">
            <v>-1022.81</v>
          </cell>
          <cell r="O10830">
            <v>7662.4</v>
          </cell>
          <cell r="U10830">
            <v>42461</v>
          </cell>
        </row>
        <row r="10831">
          <cell r="C10831">
            <v>2</v>
          </cell>
          <cell r="F10831">
            <v>4345572.4400000004</v>
          </cell>
          <cell r="K10831">
            <v>-200590.44</v>
          </cell>
          <cell r="O10831">
            <v>1473697.41</v>
          </cell>
          <cell r="U10831">
            <v>42461</v>
          </cell>
        </row>
        <row r="10832">
          <cell r="C10832">
            <v>4</v>
          </cell>
          <cell r="F10832">
            <v>251423.57</v>
          </cell>
          <cell r="K10832">
            <v>-11658.16</v>
          </cell>
          <cell r="O10832">
            <v>85628.14</v>
          </cell>
          <cell r="U10832">
            <v>42461</v>
          </cell>
        </row>
        <row r="10833">
          <cell r="C10833">
            <v>15</v>
          </cell>
          <cell r="F10833">
            <v>8856.19</v>
          </cell>
          <cell r="K10833">
            <v>-412.55</v>
          </cell>
          <cell r="O10833">
            <v>3033.37</v>
          </cell>
          <cell r="U10833">
            <v>42461</v>
          </cell>
        </row>
        <row r="10834">
          <cell r="C10834">
            <v>16</v>
          </cell>
          <cell r="F10834">
            <v>370528.83</v>
          </cell>
          <cell r="K10834">
            <v>-16394.29</v>
          </cell>
          <cell r="O10834">
            <v>120723.21</v>
          </cell>
          <cell r="U10834">
            <v>42461</v>
          </cell>
        </row>
        <row r="10835">
          <cell r="C10835">
            <v>17</v>
          </cell>
          <cell r="F10835">
            <v>68.540000000000006</v>
          </cell>
          <cell r="K10835">
            <v>-1.46</v>
          </cell>
          <cell r="O10835">
            <v>10.75</v>
          </cell>
          <cell r="U10835">
            <v>42461</v>
          </cell>
        </row>
        <row r="10836">
          <cell r="C10836">
            <v>18</v>
          </cell>
          <cell r="F10836">
            <v>34426.17</v>
          </cell>
          <cell r="K10836">
            <v>-1515.57</v>
          </cell>
          <cell r="O10836">
            <v>12024.64</v>
          </cell>
          <cell r="U10836">
            <v>42461</v>
          </cell>
        </row>
        <row r="10837">
          <cell r="C10837">
            <v>62</v>
          </cell>
          <cell r="F10837">
            <v>966720.79</v>
          </cell>
          <cell r="K10837">
            <v>-52372.62</v>
          </cell>
          <cell r="O10837">
            <v>384973.8</v>
          </cell>
          <cell r="U10837">
            <v>42461</v>
          </cell>
        </row>
        <row r="10838">
          <cell r="C10838">
            <v>64</v>
          </cell>
          <cell r="F10838">
            <v>191822.88</v>
          </cell>
          <cell r="K10838">
            <v>-9641.1200000000008</v>
          </cell>
          <cell r="O10838">
            <v>71315.210000000006</v>
          </cell>
          <cell r="U10838">
            <v>42461</v>
          </cell>
        </row>
        <row r="10839">
          <cell r="C10839">
            <v>66</v>
          </cell>
          <cell r="F10839">
            <v>337379.27</v>
          </cell>
          <cell r="K10839">
            <v>-15223.12</v>
          </cell>
          <cell r="O10839">
            <v>111932.07</v>
          </cell>
          <cell r="U10839">
            <v>42461</v>
          </cell>
        </row>
        <row r="10840">
          <cell r="C10840">
            <v>68</v>
          </cell>
          <cell r="F10840">
            <v>9861.6</v>
          </cell>
          <cell r="K10840">
            <v>-633.57000000000005</v>
          </cell>
          <cell r="O10840">
            <v>4658.5200000000004</v>
          </cell>
          <cell r="U10840">
            <v>42461</v>
          </cell>
        </row>
        <row r="10841">
          <cell r="C10841">
            <v>1</v>
          </cell>
          <cell r="F10841">
            <v>163.99</v>
          </cell>
          <cell r="K10841">
            <v>-2.4700000000000002</v>
          </cell>
          <cell r="O10841">
            <v>18.2</v>
          </cell>
          <cell r="U10841">
            <v>42461</v>
          </cell>
        </row>
        <row r="10842">
          <cell r="C10842">
            <v>2</v>
          </cell>
          <cell r="F10842">
            <v>15162.65</v>
          </cell>
          <cell r="K10842">
            <v>-225.55</v>
          </cell>
          <cell r="O10842">
            <v>1736.94</v>
          </cell>
          <cell r="U10842">
            <v>42461</v>
          </cell>
        </row>
        <row r="10843">
          <cell r="C10843">
            <v>4</v>
          </cell>
          <cell r="F10843">
            <v>477.85</v>
          </cell>
          <cell r="K10843">
            <v>-6.45</v>
          </cell>
          <cell r="O10843">
            <v>47.37</v>
          </cell>
          <cell r="U10843">
            <v>42461</v>
          </cell>
        </row>
        <row r="10844">
          <cell r="C10844">
            <v>16</v>
          </cell>
          <cell r="F10844">
            <v>7443.64</v>
          </cell>
          <cell r="K10844">
            <v>-117.05</v>
          </cell>
          <cell r="O10844">
            <v>860.65</v>
          </cell>
          <cell r="U10844">
            <v>42461</v>
          </cell>
        </row>
        <row r="10845">
          <cell r="C10845">
            <v>62</v>
          </cell>
          <cell r="F10845">
            <v>2108.44</v>
          </cell>
          <cell r="K10845">
            <v>-34.03</v>
          </cell>
          <cell r="O10845">
            <v>250.19</v>
          </cell>
          <cell r="U10845">
            <v>42461</v>
          </cell>
        </row>
        <row r="10846">
          <cell r="C10846">
            <v>4</v>
          </cell>
          <cell r="F10846">
            <v>5975.16</v>
          </cell>
          <cell r="K10846">
            <v>-285.52</v>
          </cell>
          <cell r="O10846">
            <v>2099.39</v>
          </cell>
          <cell r="U10846">
            <v>42461</v>
          </cell>
        </row>
        <row r="10847">
          <cell r="C10847">
            <v>62</v>
          </cell>
          <cell r="F10847">
            <v>3761.99</v>
          </cell>
          <cell r="K10847">
            <v>-200.32</v>
          </cell>
          <cell r="O10847">
            <v>1472.91</v>
          </cell>
          <cell r="U10847">
            <v>42461</v>
          </cell>
        </row>
        <row r="10848">
          <cell r="C10848">
            <v>66</v>
          </cell>
          <cell r="F10848">
            <v>9110.1200000000008</v>
          </cell>
          <cell r="K10848">
            <v>-499.83</v>
          </cell>
          <cell r="O10848">
            <v>3675.12</v>
          </cell>
          <cell r="U10848">
            <v>42461</v>
          </cell>
        </row>
        <row r="10849">
          <cell r="C10849">
            <v>66</v>
          </cell>
          <cell r="F10849">
            <v>8768.7099999999991</v>
          </cell>
          <cell r="K10849">
            <v>-499.35</v>
          </cell>
          <cell r="O10849">
            <v>3671.62</v>
          </cell>
          <cell r="U10849">
            <v>42461</v>
          </cell>
        </row>
        <row r="10850">
          <cell r="C10850">
            <v>2</v>
          </cell>
          <cell r="F10850">
            <v>143905.32</v>
          </cell>
          <cell r="K10850">
            <v>-7247.13</v>
          </cell>
          <cell r="O10850">
            <v>55275.12</v>
          </cell>
          <cell r="U10850">
            <v>42461</v>
          </cell>
        </row>
        <row r="10851">
          <cell r="C10851">
            <v>4</v>
          </cell>
          <cell r="F10851">
            <v>5099.0600000000004</v>
          </cell>
          <cell r="K10851">
            <v>-233.82</v>
          </cell>
          <cell r="O10851">
            <v>1719.18</v>
          </cell>
          <cell r="U10851">
            <v>42461</v>
          </cell>
        </row>
        <row r="10852">
          <cell r="C10852">
            <v>16</v>
          </cell>
          <cell r="F10852">
            <v>2071.75</v>
          </cell>
          <cell r="K10852">
            <v>-91.87</v>
          </cell>
          <cell r="O10852">
            <v>675.51</v>
          </cell>
          <cell r="U10852">
            <v>42461</v>
          </cell>
        </row>
        <row r="10853">
          <cell r="C10853">
            <v>17</v>
          </cell>
          <cell r="F10853">
            <v>1995.59</v>
          </cell>
          <cell r="K10853">
            <v>-76.03</v>
          </cell>
          <cell r="O10853">
            <v>559.04999999999995</v>
          </cell>
          <cell r="U10853">
            <v>42461</v>
          </cell>
        </row>
        <row r="10854">
          <cell r="C10854">
            <v>62</v>
          </cell>
          <cell r="F10854">
            <v>78412.710000000006</v>
          </cell>
          <cell r="K10854">
            <v>-4063.87</v>
          </cell>
          <cell r="O10854">
            <v>29880.75</v>
          </cell>
          <cell r="U10854">
            <v>42461</v>
          </cell>
        </row>
        <row r="10855">
          <cell r="C10855">
            <v>64</v>
          </cell>
          <cell r="F10855">
            <v>16952.060000000001</v>
          </cell>
          <cell r="K10855">
            <v>-994.73</v>
          </cell>
          <cell r="O10855">
            <v>7314.04</v>
          </cell>
          <cell r="U10855">
            <v>42461</v>
          </cell>
        </row>
        <row r="10856">
          <cell r="C10856">
            <v>66</v>
          </cell>
          <cell r="F10856">
            <v>5098.1400000000003</v>
          </cell>
          <cell r="K10856">
            <v>-203.39</v>
          </cell>
          <cell r="O10856">
            <v>1495.51</v>
          </cell>
          <cell r="U10856">
            <v>42461</v>
          </cell>
        </row>
        <row r="10857">
          <cell r="C10857">
            <v>2</v>
          </cell>
          <cell r="F10857">
            <v>20</v>
          </cell>
          <cell r="K10857">
            <v>0</v>
          </cell>
          <cell r="O10857">
            <v>0</v>
          </cell>
          <cell r="U10857">
            <v>42461</v>
          </cell>
        </row>
        <row r="10858">
          <cell r="C10858">
            <v>62</v>
          </cell>
          <cell r="F10858">
            <v>1074.3599999999999</v>
          </cell>
          <cell r="K10858">
            <v>-17.52</v>
          </cell>
          <cell r="O10858">
            <v>128.78</v>
          </cell>
          <cell r="U10858">
            <v>42461</v>
          </cell>
        </row>
        <row r="10859">
          <cell r="C10859">
            <v>2</v>
          </cell>
          <cell r="F10859">
            <v>64789.68</v>
          </cell>
          <cell r="K10859">
            <v>-2258.41</v>
          </cell>
          <cell r="O10859">
            <v>17259.48</v>
          </cell>
          <cell r="U10859">
            <v>42461</v>
          </cell>
        </row>
        <row r="10860">
          <cell r="C10860">
            <v>62</v>
          </cell>
          <cell r="F10860">
            <v>4952.96</v>
          </cell>
          <cell r="K10860">
            <v>-202.63</v>
          </cell>
          <cell r="O10860">
            <v>1489.92</v>
          </cell>
          <cell r="U10860">
            <v>42461</v>
          </cell>
        </row>
        <row r="10861">
          <cell r="C10861">
            <v>2</v>
          </cell>
          <cell r="F10861">
            <v>559.67999999999995</v>
          </cell>
          <cell r="K10861">
            <v>-8.6300000000000008</v>
          </cell>
          <cell r="O10861">
            <v>63.47</v>
          </cell>
          <cell r="U10861">
            <v>42461</v>
          </cell>
        </row>
        <row r="10862">
          <cell r="C10862">
            <v>2</v>
          </cell>
          <cell r="F10862">
            <v>41875.379999999997</v>
          </cell>
          <cell r="K10862">
            <v>-1642.82</v>
          </cell>
          <cell r="O10862">
            <v>12079.43</v>
          </cell>
          <cell r="U10862">
            <v>42461</v>
          </cell>
        </row>
        <row r="10863">
          <cell r="C10863">
            <v>2</v>
          </cell>
          <cell r="F10863">
            <v>10872.34</v>
          </cell>
          <cell r="K10863">
            <v>-286.19</v>
          </cell>
          <cell r="O10863">
            <v>2104.09</v>
          </cell>
          <cell r="U10863">
            <v>42461</v>
          </cell>
        </row>
        <row r="10864">
          <cell r="C10864">
            <v>62</v>
          </cell>
          <cell r="F10864">
            <v>1583.83</v>
          </cell>
          <cell r="K10864">
            <v>0</v>
          </cell>
          <cell r="O10864">
            <v>886.5</v>
          </cell>
          <cell r="U10864">
            <v>42461</v>
          </cell>
        </row>
        <row r="10865">
          <cell r="C10865">
            <v>64</v>
          </cell>
          <cell r="F10865">
            <v>-557.24</v>
          </cell>
          <cell r="K10865">
            <v>0</v>
          </cell>
          <cell r="O10865">
            <v>-770.87</v>
          </cell>
          <cell r="U10865">
            <v>42461</v>
          </cell>
        </row>
        <row r="10866">
          <cell r="C10866">
            <v>62</v>
          </cell>
          <cell r="F10866">
            <v>627981.59</v>
          </cell>
          <cell r="K10866">
            <v>-66138.490000000005</v>
          </cell>
          <cell r="O10866">
            <v>486301.53</v>
          </cell>
          <cell r="U10866">
            <v>42461</v>
          </cell>
        </row>
        <row r="10867">
          <cell r="C10867">
            <v>64</v>
          </cell>
          <cell r="F10867">
            <v>635799.14</v>
          </cell>
          <cell r="K10867">
            <v>-67042.31</v>
          </cell>
          <cell r="O10867">
            <v>492947.29</v>
          </cell>
          <cell r="U10867">
            <v>42461</v>
          </cell>
        </row>
        <row r="10868">
          <cell r="C10868">
            <v>66</v>
          </cell>
          <cell r="F10868">
            <v>30485.66</v>
          </cell>
          <cell r="K10868">
            <v>-3208.99</v>
          </cell>
          <cell r="O10868">
            <v>23594.99</v>
          </cell>
          <cell r="U10868">
            <v>42461</v>
          </cell>
        </row>
        <row r="10869">
          <cell r="C10869">
            <v>64</v>
          </cell>
          <cell r="F10869">
            <v>74182.36</v>
          </cell>
          <cell r="K10869">
            <v>-4425.71</v>
          </cell>
          <cell r="O10869">
            <v>32541.27</v>
          </cell>
          <cell r="U10869">
            <v>42461</v>
          </cell>
        </row>
        <row r="10870">
          <cell r="C10870">
            <v>2</v>
          </cell>
          <cell r="F10870">
            <v>19574.03</v>
          </cell>
          <cell r="K10870">
            <v>-1107.22</v>
          </cell>
          <cell r="O10870">
            <v>0</v>
          </cell>
          <cell r="U10870">
            <v>42461</v>
          </cell>
        </row>
        <row r="10871">
          <cell r="C10871">
            <v>62</v>
          </cell>
          <cell r="F10871">
            <v>907348.55</v>
          </cell>
          <cell r="K10871">
            <v>-27173.82</v>
          </cell>
          <cell r="O10871">
            <v>199802.99</v>
          </cell>
          <cell r="U10871">
            <v>42461</v>
          </cell>
        </row>
        <row r="10872">
          <cell r="C10872">
            <v>64</v>
          </cell>
          <cell r="F10872">
            <v>1017171</v>
          </cell>
          <cell r="K10872">
            <v>-29528.51</v>
          </cell>
          <cell r="O10872">
            <v>217066.56</v>
          </cell>
          <cell r="U10872">
            <v>42461</v>
          </cell>
        </row>
        <row r="10873">
          <cell r="C10873">
            <v>66</v>
          </cell>
          <cell r="F10873">
            <v>87199.92</v>
          </cell>
          <cell r="K10873">
            <v>-1865.36</v>
          </cell>
          <cell r="O10873">
            <v>13715.51</v>
          </cell>
          <cell r="U10873">
            <v>42461</v>
          </cell>
        </row>
        <row r="10874">
          <cell r="C10874">
            <v>62</v>
          </cell>
          <cell r="F10874">
            <v>6217.74</v>
          </cell>
          <cell r="K10874">
            <v>-656.33</v>
          </cell>
          <cell r="O10874">
            <v>4899.34</v>
          </cell>
          <cell r="U10874">
            <v>42461</v>
          </cell>
        </row>
        <row r="10875">
          <cell r="C10875">
            <v>64</v>
          </cell>
          <cell r="F10875">
            <v>53408.47</v>
          </cell>
          <cell r="K10875">
            <v>-5491.06</v>
          </cell>
          <cell r="O10875">
            <v>40989.43</v>
          </cell>
          <cell r="U10875">
            <v>42461</v>
          </cell>
        </row>
        <row r="10876">
          <cell r="C10876">
            <v>66</v>
          </cell>
          <cell r="F10876">
            <v>3957.46</v>
          </cell>
          <cell r="K10876">
            <v>-417.74</v>
          </cell>
          <cell r="O10876">
            <v>3118.31</v>
          </cell>
          <cell r="U10876">
            <v>42461</v>
          </cell>
        </row>
        <row r="10877">
          <cell r="C10877">
            <v>62</v>
          </cell>
          <cell r="F10877">
            <v>10491.23</v>
          </cell>
          <cell r="K10877">
            <v>-253.94</v>
          </cell>
          <cell r="O10877">
            <v>1895.57</v>
          </cell>
          <cell r="U10877">
            <v>42461</v>
          </cell>
        </row>
        <row r="10878">
          <cell r="C10878">
            <v>64</v>
          </cell>
          <cell r="F10878">
            <v>55685.04</v>
          </cell>
          <cell r="K10878">
            <v>-1668.5</v>
          </cell>
          <cell r="O10878">
            <v>12454.91</v>
          </cell>
          <cell r="U10878">
            <v>42461</v>
          </cell>
        </row>
        <row r="10879">
          <cell r="C10879">
            <v>66</v>
          </cell>
          <cell r="F10879">
            <v>9930.6200000000008</v>
          </cell>
          <cell r="K10879">
            <v>-228.73</v>
          </cell>
          <cell r="O10879">
            <v>1707.39</v>
          </cell>
          <cell r="U10879">
            <v>42461</v>
          </cell>
        </row>
        <row r="10880">
          <cell r="C10880">
            <v>66</v>
          </cell>
          <cell r="F10880">
            <v>9320.09</v>
          </cell>
          <cell r="K10880">
            <v>-982.06</v>
          </cell>
          <cell r="O10880">
            <v>7330.85</v>
          </cell>
          <cell r="U10880">
            <v>42461</v>
          </cell>
        </row>
        <row r="10881">
          <cell r="C10881">
            <v>66</v>
          </cell>
          <cell r="F10881">
            <v>10426.74</v>
          </cell>
          <cell r="K10881">
            <v>-328.14</v>
          </cell>
          <cell r="O10881">
            <v>2449.4699999999998</v>
          </cell>
          <cell r="U10881">
            <v>42461</v>
          </cell>
        </row>
        <row r="10882">
          <cell r="C10882">
            <v>64</v>
          </cell>
          <cell r="F10882">
            <v>25292.73</v>
          </cell>
          <cell r="K10882">
            <v>-2657.98</v>
          </cell>
          <cell r="O10882">
            <v>19543.560000000001</v>
          </cell>
          <cell r="U10882">
            <v>42461</v>
          </cell>
        </row>
        <row r="10883">
          <cell r="C10883">
            <v>64</v>
          </cell>
          <cell r="F10883">
            <v>42578.92</v>
          </cell>
          <cell r="K10883">
            <v>-1162.0899999999999</v>
          </cell>
          <cell r="O10883">
            <v>8544.6200000000008</v>
          </cell>
          <cell r="U10883">
            <v>42461</v>
          </cell>
        </row>
        <row r="10884">
          <cell r="C10884">
            <v>62</v>
          </cell>
          <cell r="F10884">
            <v>407714.62</v>
          </cell>
          <cell r="K10884">
            <v>-42943.51</v>
          </cell>
          <cell r="O10884">
            <v>320562.53000000003</v>
          </cell>
          <cell r="U10884">
            <v>42461</v>
          </cell>
        </row>
        <row r="10885">
          <cell r="C10885">
            <v>64</v>
          </cell>
          <cell r="F10885">
            <v>421917.84</v>
          </cell>
          <cell r="K10885">
            <v>-44447.62</v>
          </cell>
          <cell r="O10885">
            <v>331790.44</v>
          </cell>
          <cell r="U10885">
            <v>42461</v>
          </cell>
        </row>
        <row r="10886">
          <cell r="C10886">
            <v>66</v>
          </cell>
          <cell r="F10886">
            <v>148153.32999999999</v>
          </cell>
          <cell r="K10886">
            <v>-15268.05</v>
          </cell>
          <cell r="O10886">
            <v>113972.21</v>
          </cell>
          <cell r="U10886">
            <v>42461</v>
          </cell>
        </row>
        <row r="10887">
          <cell r="C10887">
            <v>67</v>
          </cell>
          <cell r="F10887">
            <v>6819.1</v>
          </cell>
          <cell r="K10887">
            <v>-646.54</v>
          </cell>
          <cell r="O10887">
            <v>4826.2299999999996</v>
          </cell>
          <cell r="U10887">
            <v>42461</v>
          </cell>
        </row>
        <row r="10888">
          <cell r="C10888">
            <v>68</v>
          </cell>
          <cell r="F10888">
            <v>18196.82</v>
          </cell>
          <cell r="K10888">
            <v>-1918.49</v>
          </cell>
          <cell r="O10888">
            <v>14321.02</v>
          </cell>
          <cell r="U10888">
            <v>42461</v>
          </cell>
        </row>
        <row r="10889">
          <cell r="C10889">
            <v>62</v>
          </cell>
          <cell r="F10889">
            <v>555570.71</v>
          </cell>
          <cell r="K10889">
            <v>-17223.55</v>
          </cell>
          <cell r="O10889">
            <v>128569.60000000001</v>
          </cell>
          <cell r="U10889">
            <v>42461</v>
          </cell>
        </row>
        <row r="10890">
          <cell r="C10890">
            <v>64</v>
          </cell>
          <cell r="F10890">
            <v>548855.13</v>
          </cell>
          <cell r="K10890">
            <v>-17736.38</v>
          </cell>
          <cell r="O10890">
            <v>132397.53</v>
          </cell>
          <cell r="U10890">
            <v>42461</v>
          </cell>
        </row>
        <row r="10891">
          <cell r="C10891">
            <v>66</v>
          </cell>
          <cell r="F10891">
            <v>191734.27</v>
          </cell>
          <cell r="K10891">
            <v>-5599.34</v>
          </cell>
          <cell r="O10891">
            <v>41797.71</v>
          </cell>
          <cell r="U10891">
            <v>42461</v>
          </cell>
        </row>
        <row r="10892">
          <cell r="C10892">
            <v>67</v>
          </cell>
          <cell r="F10892">
            <v>512.86</v>
          </cell>
          <cell r="K10892">
            <v>-4.03</v>
          </cell>
          <cell r="O10892">
            <v>30.11</v>
          </cell>
          <cell r="U10892">
            <v>42461</v>
          </cell>
        </row>
        <row r="10893">
          <cell r="C10893">
            <v>68</v>
          </cell>
          <cell r="F10893">
            <v>27424.54</v>
          </cell>
          <cell r="K10893">
            <v>-869.4</v>
          </cell>
          <cell r="O10893">
            <v>6489.83</v>
          </cell>
          <cell r="U10893">
            <v>42461</v>
          </cell>
        </row>
        <row r="10894">
          <cell r="C10894">
            <v>64</v>
          </cell>
          <cell r="F10894">
            <v>8819.2800000000007</v>
          </cell>
          <cell r="K10894">
            <v>0</v>
          </cell>
          <cell r="O10894">
            <v>6627.12</v>
          </cell>
          <cell r="U10894">
            <v>42461</v>
          </cell>
        </row>
        <row r="10895">
          <cell r="C10895">
            <v>2</v>
          </cell>
          <cell r="F10895">
            <v>23092.65</v>
          </cell>
          <cell r="K10895">
            <v>-1377.27</v>
          </cell>
          <cell r="O10895">
            <v>10126.799999999999</v>
          </cell>
          <cell r="U10895">
            <v>42461</v>
          </cell>
        </row>
        <row r="10896">
          <cell r="C10896">
            <v>4</v>
          </cell>
          <cell r="F10896">
            <v>578.23</v>
          </cell>
          <cell r="K10896">
            <v>-34.85</v>
          </cell>
          <cell r="O10896">
            <v>256.23</v>
          </cell>
          <cell r="U10896">
            <v>42461</v>
          </cell>
        </row>
        <row r="10897">
          <cell r="C10897">
            <v>16</v>
          </cell>
          <cell r="F10897">
            <v>27535.41</v>
          </cell>
          <cell r="K10897">
            <v>-1689.74</v>
          </cell>
          <cell r="O10897">
            <v>12424.36</v>
          </cell>
          <cell r="U10897">
            <v>42461</v>
          </cell>
        </row>
        <row r="10898">
          <cell r="C10898">
            <v>66</v>
          </cell>
          <cell r="F10898">
            <v>60696.35</v>
          </cell>
          <cell r="K10898">
            <v>-3850.59</v>
          </cell>
          <cell r="O10898">
            <v>27510.31</v>
          </cell>
          <cell r="U10898">
            <v>42461</v>
          </cell>
        </row>
        <row r="10899">
          <cell r="C10899">
            <v>4</v>
          </cell>
          <cell r="F10899">
            <v>8.59</v>
          </cell>
          <cell r="K10899">
            <v>-0.36</v>
          </cell>
          <cell r="O10899">
            <v>2.62</v>
          </cell>
          <cell r="U10899">
            <v>42461</v>
          </cell>
        </row>
        <row r="10900">
          <cell r="C10900">
            <v>16</v>
          </cell>
          <cell r="F10900">
            <v>98.57</v>
          </cell>
          <cell r="K10900">
            <v>-3.67</v>
          </cell>
          <cell r="O10900">
            <v>27.02</v>
          </cell>
          <cell r="U10900">
            <v>42461</v>
          </cell>
        </row>
        <row r="10901">
          <cell r="C10901">
            <v>1</v>
          </cell>
          <cell r="F10901">
            <v>72.64</v>
          </cell>
          <cell r="K10901">
            <v>-3.46</v>
          </cell>
          <cell r="O10901">
            <v>25.42</v>
          </cell>
          <cell r="U10901">
            <v>42461</v>
          </cell>
        </row>
        <row r="10902">
          <cell r="C10902">
            <v>2</v>
          </cell>
          <cell r="F10902">
            <v>41956.26</v>
          </cell>
          <cell r="K10902">
            <v>-1996.09</v>
          </cell>
          <cell r="O10902">
            <v>14676.77</v>
          </cell>
          <cell r="U10902">
            <v>42461</v>
          </cell>
        </row>
        <row r="10903">
          <cell r="C10903">
            <v>15</v>
          </cell>
          <cell r="F10903">
            <v>3</v>
          </cell>
          <cell r="K10903">
            <v>0</v>
          </cell>
          <cell r="O10903">
            <v>0</v>
          </cell>
          <cell r="U10903">
            <v>42461</v>
          </cell>
        </row>
        <row r="10904">
          <cell r="C10904">
            <v>16</v>
          </cell>
          <cell r="F10904">
            <v>1335.04</v>
          </cell>
          <cell r="K10904">
            <v>-58.66</v>
          </cell>
          <cell r="O10904">
            <v>431.49</v>
          </cell>
          <cell r="U10904">
            <v>42461</v>
          </cell>
        </row>
        <row r="10905">
          <cell r="C10905">
            <v>2</v>
          </cell>
          <cell r="F10905">
            <v>83.99</v>
          </cell>
          <cell r="K10905">
            <v>0</v>
          </cell>
          <cell r="O10905">
            <v>0</v>
          </cell>
          <cell r="U10905">
            <v>42461</v>
          </cell>
        </row>
        <row r="10906">
          <cell r="C10906">
            <v>62</v>
          </cell>
          <cell r="F10906">
            <v>1561.28</v>
          </cell>
          <cell r="K10906">
            <v>0</v>
          </cell>
          <cell r="O10906">
            <v>0</v>
          </cell>
          <cell r="U10906">
            <v>42461</v>
          </cell>
        </row>
        <row r="10907">
          <cell r="C10907">
            <v>64</v>
          </cell>
          <cell r="F10907">
            <v>247.19</v>
          </cell>
          <cell r="K10907">
            <v>0</v>
          </cell>
          <cell r="O10907">
            <v>0</v>
          </cell>
          <cell r="U10907">
            <v>42461</v>
          </cell>
        </row>
        <row r="10908">
          <cell r="C10908">
            <v>66</v>
          </cell>
          <cell r="F10908">
            <v>87.12</v>
          </cell>
          <cell r="K10908">
            <v>0</v>
          </cell>
          <cell r="O10908">
            <v>0</v>
          </cell>
          <cell r="U10908">
            <v>42461</v>
          </cell>
        </row>
        <row r="10909">
          <cell r="C10909">
            <v>2</v>
          </cell>
          <cell r="F10909">
            <v>13</v>
          </cell>
          <cell r="K10909">
            <v>0</v>
          </cell>
          <cell r="O10909">
            <v>0</v>
          </cell>
          <cell r="U10909">
            <v>42461</v>
          </cell>
        </row>
        <row r="10910">
          <cell r="C10910">
            <v>62</v>
          </cell>
          <cell r="F10910">
            <v>78</v>
          </cell>
          <cell r="K10910">
            <v>0</v>
          </cell>
          <cell r="O10910">
            <v>0</v>
          </cell>
          <cell r="U10910">
            <v>42461</v>
          </cell>
        </row>
        <row r="10911">
          <cell r="C10911">
            <v>64</v>
          </cell>
          <cell r="F10911">
            <v>3540</v>
          </cell>
          <cell r="K10911">
            <v>0</v>
          </cell>
          <cell r="O10911">
            <v>0</v>
          </cell>
          <cell r="U10911">
            <v>42461</v>
          </cell>
        </row>
        <row r="10912">
          <cell r="C10912">
            <v>66</v>
          </cell>
          <cell r="F10912">
            <v>13806</v>
          </cell>
          <cell r="K10912">
            <v>0</v>
          </cell>
          <cell r="O10912">
            <v>0</v>
          </cell>
          <cell r="U10912">
            <v>42461</v>
          </cell>
        </row>
        <row r="10913">
          <cell r="C10913">
            <v>62</v>
          </cell>
          <cell r="F10913">
            <v>3540</v>
          </cell>
          <cell r="K10913">
            <v>0</v>
          </cell>
          <cell r="O10913">
            <v>0</v>
          </cell>
          <cell r="U10913">
            <v>42461</v>
          </cell>
        </row>
        <row r="10914">
          <cell r="C10914">
            <v>64</v>
          </cell>
          <cell r="F10914">
            <v>1939.14</v>
          </cell>
          <cell r="K10914">
            <v>0</v>
          </cell>
          <cell r="O10914">
            <v>0</v>
          </cell>
          <cell r="U10914">
            <v>42461</v>
          </cell>
        </row>
        <row r="10915">
          <cell r="C10915">
            <v>16</v>
          </cell>
          <cell r="F10915">
            <v>7150.26</v>
          </cell>
          <cell r="K10915">
            <v>0</v>
          </cell>
          <cell r="O10915">
            <v>0</v>
          </cell>
          <cell r="U10915">
            <v>42461</v>
          </cell>
        </row>
        <row r="10916">
          <cell r="C10916">
            <v>62</v>
          </cell>
          <cell r="F10916">
            <v>21519.45</v>
          </cell>
          <cell r="K10916">
            <v>0</v>
          </cell>
          <cell r="O10916">
            <v>0</v>
          </cell>
          <cell r="U10916">
            <v>42461</v>
          </cell>
        </row>
        <row r="10917">
          <cell r="C10917">
            <v>1</v>
          </cell>
          <cell r="F10917">
            <v>19.89</v>
          </cell>
          <cell r="K10917">
            <v>-0.65</v>
          </cell>
          <cell r="O10917">
            <v>4.75</v>
          </cell>
          <cell r="U10917">
            <v>42461</v>
          </cell>
        </row>
        <row r="10918">
          <cell r="C10918">
            <v>2</v>
          </cell>
          <cell r="F10918">
            <v>238.68</v>
          </cell>
          <cell r="K10918">
            <v>-7.8</v>
          </cell>
          <cell r="O10918">
            <v>57</v>
          </cell>
          <cell r="U10918">
            <v>42461</v>
          </cell>
        </row>
        <row r="10919">
          <cell r="C10919">
            <v>16</v>
          </cell>
          <cell r="F10919">
            <v>437.58</v>
          </cell>
          <cell r="K10919">
            <v>-14.3</v>
          </cell>
          <cell r="O10919">
            <v>104.5</v>
          </cell>
          <cell r="U10919">
            <v>42461</v>
          </cell>
        </row>
        <row r="10920">
          <cell r="C10920">
            <v>0</v>
          </cell>
          <cell r="F10920">
            <v>1315.53</v>
          </cell>
          <cell r="K10920">
            <v>-26.59</v>
          </cell>
          <cell r="O10920">
            <v>193.01</v>
          </cell>
          <cell r="U10920">
            <v>42461</v>
          </cell>
        </row>
        <row r="10921">
          <cell r="C10921">
            <v>1</v>
          </cell>
          <cell r="F10921">
            <v>116.01</v>
          </cell>
          <cell r="K10921">
            <v>-2.08</v>
          </cell>
          <cell r="O10921">
            <v>15.08</v>
          </cell>
          <cell r="U10921">
            <v>42461</v>
          </cell>
        </row>
        <row r="10922">
          <cell r="C10922">
            <v>2</v>
          </cell>
          <cell r="F10922">
            <v>270.33</v>
          </cell>
          <cell r="K10922">
            <v>-5.12</v>
          </cell>
          <cell r="O10922">
            <v>37.119999999999997</v>
          </cell>
          <cell r="U10922">
            <v>42461</v>
          </cell>
        </row>
        <row r="10923">
          <cell r="C10923">
            <v>4</v>
          </cell>
          <cell r="F10923">
            <v>7.82</v>
          </cell>
          <cell r="K10923">
            <v>-0.16</v>
          </cell>
          <cell r="O10923">
            <v>1.1599999999999999</v>
          </cell>
          <cell r="U10923">
            <v>42461</v>
          </cell>
        </row>
        <row r="10924">
          <cell r="C10924">
            <v>16</v>
          </cell>
          <cell r="F10924">
            <v>18.510000000000002</v>
          </cell>
          <cell r="K10924">
            <v>-0.32</v>
          </cell>
          <cell r="O10924">
            <v>2.3199999999999998</v>
          </cell>
          <cell r="U10924">
            <v>42461</v>
          </cell>
        </row>
        <row r="10925">
          <cell r="C10925">
            <v>0</v>
          </cell>
          <cell r="F10925">
            <v>11.24</v>
          </cell>
          <cell r="K10925">
            <v>-0.16</v>
          </cell>
          <cell r="O10925">
            <v>1.19</v>
          </cell>
          <cell r="U10925">
            <v>42461</v>
          </cell>
        </row>
        <row r="10926">
          <cell r="C10926">
            <v>1</v>
          </cell>
          <cell r="F10926">
            <v>1018.92</v>
          </cell>
          <cell r="K10926">
            <v>-16.399999999999999</v>
          </cell>
          <cell r="O10926">
            <v>121.65</v>
          </cell>
          <cell r="U10926">
            <v>42461</v>
          </cell>
        </row>
        <row r="10927">
          <cell r="C10927">
            <v>2</v>
          </cell>
          <cell r="F10927">
            <v>552.69000000000005</v>
          </cell>
          <cell r="K10927">
            <v>-10.52</v>
          </cell>
          <cell r="O10927">
            <v>77.83</v>
          </cell>
          <cell r="U10927">
            <v>42461</v>
          </cell>
        </row>
        <row r="10928">
          <cell r="C10928">
            <v>15</v>
          </cell>
          <cell r="F10928">
            <v>86.46</v>
          </cell>
          <cell r="K10928">
            <v>-3.11</v>
          </cell>
          <cell r="O10928">
            <v>22.89</v>
          </cell>
          <cell r="U10928">
            <v>42461</v>
          </cell>
        </row>
        <row r="10929">
          <cell r="C10929">
            <v>15</v>
          </cell>
          <cell r="F10929">
            <v>668.53</v>
          </cell>
          <cell r="K10929">
            <v>-12.43</v>
          </cell>
          <cell r="O10929">
            <v>91.37</v>
          </cell>
          <cell r="U10929">
            <v>42461</v>
          </cell>
        </row>
        <row r="10930">
          <cell r="C10930">
            <v>15</v>
          </cell>
          <cell r="F10930">
            <v>4519.66</v>
          </cell>
          <cell r="K10930">
            <v>-116.91</v>
          </cell>
          <cell r="O10930">
            <v>859.53</v>
          </cell>
          <cell r="U10930">
            <v>42461</v>
          </cell>
        </row>
        <row r="10931">
          <cell r="C10931">
            <v>15</v>
          </cell>
          <cell r="F10931">
            <v>34.82</v>
          </cell>
          <cell r="K10931">
            <v>-1.3</v>
          </cell>
          <cell r="O10931">
            <v>9.5500000000000007</v>
          </cell>
          <cell r="U10931">
            <v>42461</v>
          </cell>
        </row>
        <row r="10932">
          <cell r="C10932">
            <v>0</v>
          </cell>
          <cell r="F10932">
            <v>466.82</v>
          </cell>
          <cell r="K10932">
            <v>-17.47</v>
          </cell>
          <cell r="O10932">
            <v>127.71</v>
          </cell>
          <cell r="U10932">
            <v>42461</v>
          </cell>
        </row>
        <row r="10933">
          <cell r="C10933">
            <v>1</v>
          </cell>
          <cell r="F10933">
            <v>464.2</v>
          </cell>
          <cell r="K10933">
            <v>-17.920000000000002</v>
          </cell>
          <cell r="O10933">
            <v>130.96</v>
          </cell>
          <cell r="U10933">
            <v>42461</v>
          </cell>
        </row>
        <row r="10934">
          <cell r="C10934">
            <v>2</v>
          </cell>
          <cell r="F10934">
            <v>11677.03</v>
          </cell>
          <cell r="K10934">
            <v>-468.52</v>
          </cell>
          <cell r="O10934">
            <v>3432.19</v>
          </cell>
          <cell r="U10934">
            <v>42461</v>
          </cell>
        </row>
        <row r="10935">
          <cell r="C10935">
            <v>4</v>
          </cell>
          <cell r="F10935">
            <v>736.97</v>
          </cell>
          <cell r="K10935">
            <v>-31.01</v>
          </cell>
          <cell r="O10935">
            <v>226.89</v>
          </cell>
          <cell r="U10935">
            <v>42461</v>
          </cell>
        </row>
        <row r="10936">
          <cell r="C10936">
            <v>15</v>
          </cell>
          <cell r="F10936">
            <v>12.43</v>
          </cell>
          <cell r="K10936">
            <v>-0.34</v>
          </cell>
          <cell r="O10936">
            <v>2.4700000000000002</v>
          </cell>
          <cell r="U10936">
            <v>42461</v>
          </cell>
        </row>
        <row r="10937">
          <cell r="C10937">
            <v>16</v>
          </cell>
          <cell r="F10937">
            <v>3231.01</v>
          </cell>
          <cell r="K10937">
            <v>-130.93</v>
          </cell>
          <cell r="O10937">
            <v>957.74</v>
          </cell>
          <cell r="U10937">
            <v>42461</v>
          </cell>
        </row>
        <row r="10938">
          <cell r="C10938">
            <v>17</v>
          </cell>
          <cell r="F10938">
            <v>40.31</v>
          </cell>
          <cell r="K10938">
            <v>-1.34</v>
          </cell>
          <cell r="O10938">
            <v>9.77</v>
          </cell>
          <cell r="U10938">
            <v>42461</v>
          </cell>
        </row>
        <row r="10939">
          <cell r="C10939">
            <v>18</v>
          </cell>
          <cell r="F10939">
            <v>96.07</v>
          </cell>
          <cell r="K10939">
            <v>-3.34</v>
          </cell>
          <cell r="O10939">
            <v>24.37</v>
          </cell>
          <cell r="U10939">
            <v>42461</v>
          </cell>
        </row>
        <row r="10940">
          <cell r="C10940">
            <v>2</v>
          </cell>
          <cell r="F10940">
            <v>-10.36</v>
          </cell>
          <cell r="K10940">
            <v>0.19</v>
          </cell>
          <cell r="O10940">
            <v>-3.17</v>
          </cell>
          <cell r="U10940">
            <v>42461</v>
          </cell>
        </row>
        <row r="10941">
          <cell r="C10941">
            <v>0</v>
          </cell>
          <cell r="F10941">
            <v>8761.61</v>
          </cell>
          <cell r="K10941">
            <v>-221.45</v>
          </cell>
          <cell r="O10941">
            <v>1640.54</v>
          </cell>
          <cell r="U10941">
            <v>42461</v>
          </cell>
        </row>
        <row r="10942">
          <cell r="C10942">
            <v>1</v>
          </cell>
          <cell r="F10942">
            <v>4128.18</v>
          </cell>
          <cell r="K10942">
            <v>-86.72</v>
          </cell>
          <cell r="O10942">
            <v>645.32000000000005</v>
          </cell>
          <cell r="U10942">
            <v>42461</v>
          </cell>
        </row>
        <row r="10943">
          <cell r="C10943">
            <v>2</v>
          </cell>
          <cell r="F10943">
            <v>10537.55</v>
          </cell>
          <cell r="K10943">
            <v>-328.56</v>
          </cell>
          <cell r="O10943">
            <v>2417.91</v>
          </cell>
          <cell r="U10943">
            <v>42461</v>
          </cell>
        </row>
        <row r="10944">
          <cell r="C10944">
            <v>4</v>
          </cell>
          <cell r="F10944">
            <v>1051.3800000000001</v>
          </cell>
          <cell r="K10944">
            <v>-36.869999999999997</v>
          </cell>
          <cell r="O10944">
            <v>269.95</v>
          </cell>
          <cell r="U10944">
            <v>42461</v>
          </cell>
        </row>
        <row r="10945">
          <cell r="C10945">
            <v>15</v>
          </cell>
          <cell r="F10945">
            <v>63.36</v>
          </cell>
          <cell r="K10945">
            <v>-0.48</v>
          </cell>
          <cell r="O10945">
            <v>3.57</v>
          </cell>
          <cell r="U10945">
            <v>42461</v>
          </cell>
        </row>
        <row r="10946">
          <cell r="C10946">
            <v>16</v>
          </cell>
          <cell r="F10946">
            <v>1927.52</v>
          </cell>
          <cell r="K10946">
            <v>-50.68</v>
          </cell>
          <cell r="O10946">
            <v>372.81</v>
          </cell>
          <cell r="U10946">
            <v>42461</v>
          </cell>
        </row>
        <row r="10947">
          <cell r="C10947">
            <v>17</v>
          </cell>
          <cell r="F10947">
            <v>15.4</v>
          </cell>
          <cell r="K10947">
            <v>-0.32</v>
          </cell>
          <cell r="O10947">
            <v>2.38</v>
          </cell>
          <cell r="U10947">
            <v>42461</v>
          </cell>
        </row>
        <row r="10948">
          <cell r="C10948">
            <v>18</v>
          </cell>
          <cell r="F10948">
            <v>20.8</v>
          </cell>
          <cell r="K10948">
            <v>-0.56000000000000005</v>
          </cell>
          <cell r="O10948">
            <v>4.13</v>
          </cell>
          <cell r="U10948">
            <v>42461</v>
          </cell>
        </row>
        <row r="10949">
          <cell r="C10949">
            <v>0</v>
          </cell>
          <cell r="F10949">
            <v>-46.99</v>
          </cell>
          <cell r="K10949">
            <v>0</v>
          </cell>
          <cell r="O10949">
            <v>0</v>
          </cell>
          <cell r="U10949">
            <v>42461</v>
          </cell>
        </row>
        <row r="10950">
          <cell r="C10950">
            <v>1</v>
          </cell>
          <cell r="F10950">
            <v>107.44</v>
          </cell>
          <cell r="K10950">
            <v>-2.2400000000000002</v>
          </cell>
          <cell r="O10950">
            <v>16.559999999999999</v>
          </cell>
          <cell r="U10950">
            <v>42461</v>
          </cell>
        </row>
        <row r="10951">
          <cell r="C10951">
            <v>2</v>
          </cell>
          <cell r="F10951">
            <v>247.56</v>
          </cell>
          <cell r="K10951">
            <v>-4.8099999999999996</v>
          </cell>
          <cell r="O10951">
            <v>35.49</v>
          </cell>
          <cell r="U10951">
            <v>42461</v>
          </cell>
        </row>
        <row r="10952">
          <cell r="C10952">
            <v>0</v>
          </cell>
          <cell r="F10952">
            <v>-2237.85</v>
          </cell>
          <cell r="K10952">
            <v>16.579999999999998</v>
          </cell>
          <cell r="O10952">
            <v>-686.69</v>
          </cell>
          <cell r="U10952">
            <v>42461</v>
          </cell>
        </row>
        <row r="10953">
          <cell r="C10953">
            <v>0</v>
          </cell>
          <cell r="F10953">
            <v>1542.85</v>
          </cell>
          <cell r="K10953">
            <v>0</v>
          </cell>
          <cell r="O10953">
            <v>570.76</v>
          </cell>
          <cell r="U10953">
            <v>42461</v>
          </cell>
        </row>
        <row r="10954">
          <cell r="C10954">
            <v>0</v>
          </cell>
          <cell r="F10954">
            <v>-225462.26</v>
          </cell>
          <cell r="K10954">
            <v>5707.84</v>
          </cell>
          <cell r="O10954">
            <v>-73617.22</v>
          </cell>
          <cell r="U10954">
            <v>42461</v>
          </cell>
        </row>
        <row r="10955">
          <cell r="C10955">
            <v>1</v>
          </cell>
          <cell r="F10955">
            <v>-1672.84</v>
          </cell>
          <cell r="K10955">
            <v>37.03</v>
          </cell>
          <cell r="O10955">
            <v>-530.78</v>
          </cell>
          <cell r="U10955">
            <v>42461</v>
          </cell>
        </row>
        <row r="10956">
          <cell r="C10956">
            <v>60</v>
          </cell>
          <cell r="F10956">
            <v>-25.91</v>
          </cell>
          <cell r="K10956">
            <v>0</v>
          </cell>
          <cell r="O10956">
            <v>-9.1999999999999993</v>
          </cell>
          <cell r="U10956">
            <v>42461</v>
          </cell>
        </row>
        <row r="10957">
          <cell r="C10957">
            <v>70</v>
          </cell>
          <cell r="F10957">
            <v>-415</v>
          </cell>
          <cell r="K10957">
            <v>0</v>
          </cell>
          <cell r="O10957">
            <v>0</v>
          </cell>
          <cell r="U10957">
            <v>42461</v>
          </cell>
        </row>
        <row r="10958">
          <cell r="C10958">
            <v>0</v>
          </cell>
          <cell r="F10958">
            <v>2120.52</v>
          </cell>
          <cell r="K10958">
            <v>-22.73</v>
          </cell>
          <cell r="O10958">
            <v>644.98</v>
          </cell>
          <cell r="U10958">
            <v>42461</v>
          </cell>
        </row>
        <row r="10959">
          <cell r="C10959">
            <v>0</v>
          </cell>
          <cell r="F10959">
            <v>8281394.5999999996</v>
          </cell>
          <cell r="K10959">
            <v>-368366.61</v>
          </cell>
          <cell r="O10959">
            <v>2730706.14</v>
          </cell>
          <cell r="U10959">
            <v>42461</v>
          </cell>
        </row>
        <row r="10960">
          <cell r="C10960">
            <v>1</v>
          </cell>
          <cell r="F10960">
            <v>100217.02</v>
          </cell>
          <cell r="K10960">
            <v>-4367.74</v>
          </cell>
          <cell r="O10960">
            <v>32302.66</v>
          </cell>
          <cell r="U10960">
            <v>42461</v>
          </cell>
        </row>
        <row r="10961">
          <cell r="C10961">
            <v>16</v>
          </cell>
          <cell r="F10961">
            <v>19.61</v>
          </cell>
          <cell r="K10961">
            <v>-0.72</v>
          </cell>
          <cell r="O10961">
            <v>5.33</v>
          </cell>
          <cell r="U10961">
            <v>42461</v>
          </cell>
        </row>
        <row r="10962">
          <cell r="C10962">
            <v>60</v>
          </cell>
          <cell r="F10962">
            <v>63.57</v>
          </cell>
          <cell r="K10962">
            <v>-2.85</v>
          </cell>
          <cell r="O10962">
            <v>20.94</v>
          </cell>
          <cell r="U10962">
            <v>42461</v>
          </cell>
        </row>
        <row r="10963">
          <cell r="C10963">
            <v>15</v>
          </cell>
          <cell r="F10963">
            <v>41.26</v>
          </cell>
          <cell r="K10963">
            <v>-4.29</v>
          </cell>
          <cell r="O10963">
            <v>31.54</v>
          </cell>
          <cell r="U10963">
            <v>42461</v>
          </cell>
        </row>
        <row r="10964">
          <cell r="C10964">
            <v>15</v>
          </cell>
          <cell r="F10964">
            <v>5.0599999999999996</v>
          </cell>
          <cell r="K10964">
            <v>-0.16</v>
          </cell>
          <cell r="O10964">
            <v>1.19</v>
          </cell>
          <cell r="U10964">
            <v>42461</v>
          </cell>
        </row>
        <row r="10965">
          <cell r="C10965">
            <v>15</v>
          </cell>
          <cell r="F10965">
            <v>267.02999999999997</v>
          </cell>
          <cell r="K10965">
            <v>-27.75</v>
          </cell>
          <cell r="O10965">
            <v>204.08</v>
          </cell>
          <cell r="U10965">
            <v>42461</v>
          </cell>
        </row>
        <row r="10966">
          <cell r="C10966">
            <v>2</v>
          </cell>
          <cell r="F10966">
            <v>2450.4</v>
          </cell>
          <cell r="K10966">
            <v>-69.22</v>
          </cell>
          <cell r="O10966">
            <v>509.23</v>
          </cell>
          <cell r="U10966">
            <v>42461</v>
          </cell>
        </row>
        <row r="10967">
          <cell r="C10967">
            <v>15</v>
          </cell>
          <cell r="F10967">
            <v>13471.15</v>
          </cell>
          <cell r="K10967">
            <v>-417.77</v>
          </cell>
          <cell r="O10967">
            <v>3072.65</v>
          </cell>
          <cell r="U10967">
            <v>42461</v>
          </cell>
        </row>
        <row r="10968">
          <cell r="C10968">
            <v>15</v>
          </cell>
          <cell r="F10968">
            <v>1748.05</v>
          </cell>
          <cell r="K10968">
            <v>-34</v>
          </cell>
          <cell r="O10968">
            <v>250.03</v>
          </cell>
          <cell r="U10968">
            <v>42461</v>
          </cell>
        </row>
        <row r="10969">
          <cell r="C10969">
            <v>15</v>
          </cell>
          <cell r="F10969">
            <v>359.6</v>
          </cell>
          <cell r="K10969">
            <v>-10.96</v>
          </cell>
          <cell r="O10969">
            <v>80.290000000000006</v>
          </cell>
          <cell r="U10969">
            <v>42461</v>
          </cell>
        </row>
        <row r="10970">
          <cell r="C10970">
            <v>2</v>
          </cell>
          <cell r="F10970">
            <v>19.45</v>
          </cell>
          <cell r="K10970">
            <v>-0.65</v>
          </cell>
          <cell r="O10970">
            <v>4.75</v>
          </cell>
          <cell r="U10970">
            <v>42461</v>
          </cell>
        </row>
        <row r="10971">
          <cell r="C10971">
            <v>15</v>
          </cell>
          <cell r="F10971">
            <v>2065.14</v>
          </cell>
          <cell r="K10971">
            <v>-53.11</v>
          </cell>
          <cell r="O10971">
            <v>389.99</v>
          </cell>
          <cell r="U10971">
            <v>42461</v>
          </cell>
        </row>
        <row r="10972">
          <cell r="C10972">
            <v>15</v>
          </cell>
          <cell r="F10972">
            <v>30.1</v>
          </cell>
          <cell r="K10972">
            <v>-1.3</v>
          </cell>
          <cell r="O10972">
            <v>9.5</v>
          </cell>
          <cell r="U10972">
            <v>42461</v>
          </cell>
        </row>
        <row r="10973">
          <cell r="C10973">
            <v>2</v>
          </cell>
          <cell r="F10973">
            <v>45.86</v>
          </cell>
          <cell r="K10973">
            <v>-1.4</v>
          </cell>
          <cell r="O10973">
            <v>10.27</v>
          </cell>
          <cell r="U10973">
            <v>42461</v>
          </cell>
        </row>
        <row r="10974">
          <cell r="C10974">
            <v>15</v>
          </cell>
          <cell r="F10974">
            <v>110899.76</v>
          </cell>
          <cell r="K10974">
            <v>-3535.5</v>
          </cell>
          <cell r="O10974">
            <v>30929.37</v>
          </cell>
          <cell r="U10974">
            <v>42461</v>
          </cell>
        </row>
        <row r="10975">
          <cell r="C10975">
            <v>2</v>
          </cell>
          <cell r="F10975">
            <v>1408.44</v>
          </cell>
          <cell r="K10975">
            <v>-13.27</v>
          </cell>
          <cell r="O10975">
            <v>97.67</v>
          </cell>
          <cell r="U10975">
            <v>42461</v>
          </cell>
        </row>
        <row r="10976">
          <cell r="C10976">
            <v>15</v>
          </cell>
          <cell r="F10976">
            <v>7231.59</v>
          </cell>
          <cell r="K10976">
            <v>-98.23</v>
          </cell>
          <cell r="O10976">
            <v>722.5</v>
          </cell>
          <cell r="U10976">
            <v>42461</v>
          </cell>
        </row>
        <row r="10977">
          <cell r="C10977">
            <v>15</v>
          </cell>
          <cell r="F10977">
            <v>33.299999999999997</v>
          </cell>
          <cell r="K10977">
            <v>-0.57999999999999996</v>
          </cell>
          <cell r="O10977">
            <v>4.25</v>
          </cell>
          <cell r="U10977">
            <v>42461</v>
          </cell>
        </row>
        <row r="10978">
          <cell r="C10978">
            <v>2</v>
          </cell>
          <cell r="F10978">
            <v>1961.45</v>
          </cell>
          <cell r="K10978">
            <v>-22.37</v>
          </cell>
          <cell r="O10978">
            <v>164.57</v>
          </cell>
          <cell r="U10978">
            <v>42461</v>
          </cell>
        </row>
        <row r="10979">
          <cell r="C10979">
            <v>15</v>
          </cell>
          <cell r="F10979">
            <v>8159.83</v>
          </cell>
          <cell r="K10979">
            <v>-162.66</v>
          </cell>
          <cell r="O10979">
            <v>1196.19</v>
          </cell>
          <cell r="U10979">
            <v>42461</v>
          </cell>
        </row>
        <row r="10980">
          <cell r="C10980">
            <v>15</v>
          </cell>
          <cell r="F10980">
            <v>3551.05</v>
          </cell>
          <cell r="K10980">
            <v>-104.02</v>
          </cell>
          <cell r="O10980">
            <v>765.06</v>
          </cell>
          <cell r="U10980">
            <v>42461</v>
          </cell>
        </row>
        <row r="10981">
          <cell r="C10981">
            <v>15</v>
          </cell>
          <cell r="F10981">
            <v>89.11</v>
          </cell>
          <cell r="K10981">
            <v>-7.43</v>
          </cell>
          <cell r="O10981">
            <v>54.57</v>
          </cell>
          <cell r="U10981">
            <v>42461</v>
          </cell>
        </row>
        <row r="10982">
          <cell r="C10982">
            <v>0</v>
          </cell>
          <cell r="F10982">
            <v>68.59</v>
          </cell>
          <cell r="K10982">
            <v>-2.73</v>
          </cell>
          <cell r="O10982">
            <v>20</v>
          </cell>
          <cell r="U10982">
            <v>42461</v>
          </cell>
        </row>
        <row r="10983">
          <cell r="C10983">
            <v>2</v>
          </cell>
          <cell r="F10983">
            <v>221.37</v>
          </cell>
          <cell r="K10983">
            <v>-12.7</v>
          </cell>
          <cell r="O10983">
            <v>93.11</v>
          </cell>
          <cell r="U10983">
            <v>42461</v>
          </cell>
        </row>
        <row r="10984">
          <cell r="C10984">
            <v>16</v>
          </cell>
          <cell r="F10984">
            <v>9.3800000000000008</v>
          </cell>
          <cell r="K10984">
            <v>-0.64</v>
          </cell>
          <cell r="O10984">
            <v>4.72</v>
          </cell>
          <cell r="U10984">
            <v>42461</v>
          </cell>
        </row>
        <row r="10985">
          <cell r="C10985">
            <v>2</v>
          </cell>
          <cell r="F10985">
            <v>16.47</v>
          </cell>
          <cell r="K10985">
            <v>-0.34</v>
          </cell>
          <cell r="O10985">
            <v>2.5299999999999998</v>
          </cell>
          <cell r="U10985">
            <v>42461</v>
          </cell>
        </row>
        <row r="10986">
          <cell r="C10986">
            <v>16</v>
          </cell>
          <cell r="F10986">
            <v>1986.85</v>
          </cell>
          <cell r="K10986">
            <v>-72</v>
          </cell>
          <cell r="O10986">
            <v>529.47</v>
          </cell>
          <cell r="U10986">
            <v>42461</v>
          </cell>
        </row>
        <row r="10987">
          <cell r="C10987">
            <v>0</v>
          </cell>
          <cell r="F10987">
            <v>36.54</v>
          </cell>
          <cell r="K10987">
            <v>-1.37</v>
          </cell>
          <cell r="O10987">
            <v>10.050000000000001</v>
          </cell>
          <cell r="U10987">
            <v>42461</v>
          </cell>
        </row>
        <row r="10988">
          <cell r="C10988">
            <v>2</v>
          </cell>
          <cell r="F10988">
            <v>22.87</v>
          </cell>
          <cell r="K10988">
            <v>-0.75</v>
          </cell>
          <cell r="O10988">
            <v>5.45</v>
          </cell>
          <cell r="U10988">
            <v>42461</v>
          </cell>
        </row>
        <row r="10989">
          <cell r="C10989">
            <v>15</v>
          </cell>
          <cell r="F10989">
            <v>36.57</v>
          </cell>
          <cell r="K10989">
            <v>-1.89</v>
          </cell>
          <cell r="O10989">
            <v>13.8</v>
          </cell>
          <cell r="U10989">
            <v>42461</v>
          </cell>
        </row>
        <row r="10990">
          <cell r="C10990">
            <v>15</v>
          </cell>
          <cell r="F10990">
            <v>53.59</v>
          </cell>
          <cell r="K10990">
            <v>-1.98</v>
          </cell>
          <cell r="O10990">
            <v>14.44</v>
          </cell>
          <cell r="U10990">
            <v>42461</v>
          </cell>
        </row>
        <row r="10991">
          <cell r="C10991">
            <v>0</v>
          </cell>
          <cell r="F10991">
            <v>20.3</v>
          </cell>
          <cell r="K10991">
            <v>-0.71</v>
          </cell>
          <cell r="O10991">
            <v>5.21</v>
          </cell>
          <cell r="U10991">
            <v>42461</v>
          </cell>
        </row>
        <row r="10992">
          <cell r="C10992">
            <v>2</v>
          </cell>
          <cell r="F10992">
            <v>30.88</v>
          </cell>
          <cell r="K10992">
            <v>-1.43</v>
          </cell>
          <cell r="O10992">
            <v>10.54</v>
          </cell>
          <cell r="U10992">
            <v>42461</v>
          </cell>
        </row>
        <row r="10993">
          <cell r="C10993">
            <v>15</v>
          </cell>
          <cell r="F10993">
            <v>10.9</v>
          </cell>
          <cell r="K10993">
            <v>-0.42</v>
          </cell>
          <cell r="O10993">
            <v>3.11</v>
          </cell>
          <cell r="U10993">
            <v>42461</v>
          </cell>
        </row>
        <row r="10994">
          <cell r="C10994">
            <v>16</v>
          </cell>
          <cell r="F10994">
            <v>11.7</v>
          </cell>
          <cell r="K10994">
            <v>-0.5</v>
          </cell>
          <cell r="O10994">
            <v>3.72</v>
          </cell>
          <cell r="U10994">
            <v>42461</v>
          </cell>
        </row>
        <row r="10995">
          <cell r="C10995">
            <v>2</v>
          </cell>
          <cell r="F10995">
            <v>9.7799999999999994</v>
          </cell>
          <cell r="K10995">
            <v>-0.64</v>
          </cell>
          <cell r="O10995">
            <v>4.72</v>
          </cell>
          <cell r="U10995">
            <v>42461</v>
          </cell>
        </row>
        <row r="10996">
          <cell r="C10996">
            <v>15</v>
          </cell>
          <cell r="F10996">
            <v>58.19</v>
          </cell>
          <cell r="K10996">
            <v>-2.29</v>
          </cell>
          <cell r="O10996">
            <v>16.72</v>
          </cell>
          <cell r="U10996">
            <v>42461</v>
          </cell>
        </row>
        <row r="10997">
          <cell r="C10997">
            <v>15</v>
          </cell>
          <cell r="F10997">
            <v>-1.3</v>
          </cell>
          <cell r="K10997">
            <v>0.02</v>
          </cell>
          <cell r="O10997">
            <v>-0.88</v>
          </cell>
          <cell r="U10997">
            <v>42461</v>
          </cell>
        </row>
        <row r="10998">
          <cell r="C10998">
            <v>2</v>
          </cell>
          <cell r="F10998">
            <v>2.58</v>
          </cell>
          <cell r="K10998">
            <v>-0.26</v>
          </cell>
          <cell r="O10998">
            <v>1.92</v>
          </cell>
          <cell r="U10998">
            <v>42461</v>
          </cell>
        </row>
        <row r="10999">
          <cell r="C10999">
            <v>15</v>
          </cell>
          <cell r="F10999">
            <v>2075.8200000000002</v>
          </cell>
          <cell r="K10999">
            <v>-236.97</v>
          </cell>
          <cell r="O10999">
            <v>1609.59</v>
          </cell>
          <cell r="U10999">
            <v>42461</v>
          </cell>
        </row>
        <row r="11000">
          <cell r="C11000">
            <v>16</v>
          </cell>
          <cell r="F11000">
            <v>44.88</v>
          </cell>
          <cell r="K11000">
            <v>-2.4700000000000002</v>
          </cell>
          <cell r="O11000">
            <v>33.75</v>
          </cell>
          <cell r="U11000">
            <v>42461</v>
          </cell>
        </row>
        <row r="11001">
          <cell r="C11001">
            <v>15</v>
          </cell>
          <cell r="F11001">
            <v>-13.28</v>
          </cell>
          <cell r="K11001">
            <v>0.14000000000000001</v>
          </cell>
          <cell r="O11001">
            <v>-6.04</v>
          </cell>
          <cell r="U11001">
            <v>42461</v>
          </cell>
        </row>
        <row r="11002">
          <cell r="C11002">
            <v>2</v>
          </cell>
          <cell r="F11002">
            <v>1.06</v>
          </cell>
          <cell r="K11002">
            <v>-0.08</v>
          </cell>
          <cell r="O11002">
            <v>0.52</v>
          </cell>
          <cell r="U11002">
            <v>42461</v>
          </cell>
        </row>
        <row r="11003">
          <cell r="C11003">
            <v>15</v>
          </cell>
          <cell r="F11003">
            <v>3757.89</v>
          </cell>
          <cell r="K11003">
            <v>-248.93</v>
          </cell>
          <cell r="O11003">
            <v>1825.51</v>
          </cell>
          <cell r="U11003">
            <v>42461</v>
          </cell>
        </row>
        <row r="11004">
          <cell r="C11004">
            <v>62</v>
          </cell>
          <cell r="F11004">
            <v>16872.29</v>
          </cell>
          <cell r="K11004">
            <v>-1507.28</v>
          </cell>
          <cell r="O11004">
            <v>10918.87</v>
          </cell>
          <cell r="U11004">
            <v>42461</v>
          </cell>
        </row>
        <row r="11005">
          <cell r="C11005">
            <v>64</v>
          </cell>
          <cell r="F11005">
            <v>330195.62</v>
          </cell>
          <cell r="K11005">
            <v>-29733.74</v>
          </cell>
          <cell r="O11005">
            <v>215394.67</v>
          </cell>
          <cell r="U11005">
            <v>42461</v>
          </cell>
        </row>
        <row r="11006">
          <cell r="C11006">
            <v>66</v>
          </cell>
          <cell r="F11006">
            <v>35162.089999999997</v>
          </cell>
          <cell r="K11006">
            <v>-3077.69</v>
          </cell>
          <cell r="O11006">
            <v>22295.18</v>
          </cell>
          <cell r="U11006">
            <v>42461</v>
          </cell>
        </row>
        <row r="11007">
          <cell r="C11007">
            <v>64</v>
          </cell>
          <cell r="F11007">
            <v>39952.879999999997</v>
          </cell>
          <cell r="K11007">
            <v>-2748.26</v>
          </cell>
          <cell r="O11007">
            <v>20207.34</v>
          </cell>
          <cell r="U11007">
            <v>42461</v>
          </cell>
        </row>
        <row r="11008">
          <cell r="C11008">
            <v>62</v>
          </cell>
          <cell r="F11008">
            <v>56370.81</v>
          </cell>
          <cell r="K11008">
            <v>-1372.22</v>
          </cell>
          <cell r="O11008">
            <v>9940.4599999999991</v>
          </cell>
          <cell r="U11008">
            <v>42461</v>
          </cell>
        </row>
        <row r="11009">
          <cell r="C11009">
            <v>64</v>
          </cell>
          <cell r="F11009">
            <v>262173.06</v>
          </cell>
          <cell r="K11009">
            <v>-12710.62</v>
          </cell>
          <cell r="O11009">
            <v>92077.24</v>
          </cell>
          <cell r="U11009">
            <v>42461</v>
          </cell>
        </row>
        <row r="11010">
          <cell r="C11010">
            <v>66</v>
          </cell>
          <cell r="F11010">
            <v>26677.07</v>
          </cell>
          <cell r="K11010">
            <v>-979.48</v>
          </cell>
          <cell r="O11010">
            <v>7095.52</v>
          </cell>
          <cell r="U11010">
            <v>42461</v>
          </cell>
        </row>
        <row r="11011">
          <cell r="C11011">
            <v>64</v>
          </cell>
          <cell r="F11011">
            <v>32562.35</v>
          </cell>
          <cell r="K11011">
            <v>-2932.74</v>
          </cell>
          <cell r="O11011">
            <v>21563.82</v>
          </cell>
          <cell r="U11011">
            <v>42461</v>
          </cell>
        </row>
        <row r="11012">
          <cell r="C11012">
            <v>66</v>
          </cell>
          <cell r="F11012">
            <v>67176.81</v>
          </cell>
          <cell r="K11012">
            <v>-6032.58</v>
          </cell>
          <cell r="O11012">
            <v>44356.23</v>
          </cell>
          <cell r="U11012">
            <v>42461</v>
          </cell>
        </row>
        <row r="11013">
          <cell r="C11013">
            <v>64</v>
          </cell>
          <cell r="F11013">
            <v>54915.75</v>
          </cell>
          <cell r="K11013">
            <v>-3707.75</v>
          </cell>
          <cell r="O11013">
            <v>27262.25</v>
          </cell>
          <cell r="U11013">
            <v>42461</v>
          </cell>
        </row>
        <row r="11014">
          <cell r="C11014">
            <v>64</v>
          </cell>
          <cell r="F11014">
            <v>49627.11</v>
          </cell>
          <cell r="K11014">
            <v>-1566.88</v>
          </cell>
          <cell r="O11014">
            <v>11520.9</v>
          </cell>
          <cell r="U11014">
            <v>42461</v>
          </cell>
        </row>
        <row r="11015">
          <cell r="C11015">
            <v>66</v>
          </cell>
          <cell r="F11015">
            <v>46406.879999999997</v>
          </cell>
          <cell r="K11015">
            <v>-2112.2800000000002</v>
          </cell>
          <cell r="O11015">
            <v>15531.16</v>
          </cell>
          <cell r="U11015">
            <v>42461</v>
          </cell>
        </row>
        <row r="11016">
          <cell r="C11016">
            <v>64</v>
          </cell>
          <cell r="F11016">
            <v>11964.73</v>
          </cell>
          <cell r="K11016">
            <v>0</v>
          </cell>
          <cell r="O11016">
            <v>10994.26</v>
          </cell>
          <cell r="U11016">
            <v>42461</v>
          </cell>
        </row>
        <row r="11017">
          <cell r="C11017">
            <v>64</v>
          </cell>
          <cell r="F11017">
            <v>4002.02</v>
          </cell>
          <cell r="K11017">
            <v>0</v>
          </cell>
          <cell r="O11017">
            <v>3405.76</v>
          </cell>
          <cell r="U11017">
            <v>42461</v>
          </cell>
        </row>
        <row r="11018">
          <cell r="C11018">
            <v>0</v>
          </cell>
          <cell r="F11018">
            <v>9.76</v>
          </cell>
          <cell r="K11018">
            <v>-1</v>
          </cell>
          <cell r="O11018">
            <v>7.44</v>
          </cell>
          <cell r="U11018">
            <v>42461</v>
          </cell>
        </row>
        <row r="11019">
          <cell r="C11019">
            <v>15</v>
          </cell>
          <cell r="F11019">
            <v>56.26</v>
          </cell>
          <cell r="K11019">
            <v>-5.85</v>
          </cell>
          <cell r="O11019">
            <v>43.01</v>
          </cell>
          <cell r="U11019">
            <v>42461</v>
          </cell>
        </row>
        <row r="11020">
          <cell r="C11020">
            <v>0</v>
          </cell>
          <cell r="F11020">
            <v>95.57</v>
          </cell>
          <cell r="K11020">
            <v>-9.9700000000000006</v>
          </cell>
          <cell r="O11020">
            <v>73.02</v>
          </cell>
          <cell r="U11020">
            <v>42461</v>
          </cell>
        </row>
        <row r="11021">
          <cell r="C11021">
            <v>2</v>
          </cell>
          <cell r="F11021">
            <v>567.45000000000005</v>
          </cell>
          <cell r="K11021">
            <v>-58.57</v>
          </cell>
          <cell r="O11021">
            <v>433.24</v>
          </cell>
          <cell r="U11021">
            <v>42461</v>
          </cell>
        </row>
        <row r="11022">
          <cell r="C11022">
            <v>4</v>
          </cell>
          <cell r="F11022">
            <v>129.83000000000001</v>
          </cell>
          <cell r="K11022">
            <v>-13.46</v>
          </cell>
          <cell r="O11022">
            <v>99.16</v>
          </cell>
          <cell r="U11022">
            <v>42461</v>
          </cell>
        </row>
        <row r="11023">
          <cell r="C11023">
            <v>15</v>
          </cell>
          <cell r="F11023">
            <v>85.5</v>
          </cell>
          <cell r="K11023">
            <v>-8.9</v>
          </cell>
          <cell r="O11023">
            <v>65.31</v>
          </cell>
          <cell r="U11023">
            <v>42461</v>
          </cell>
        </row>
        <row r="11024">
          <cell r="C11024">
            <v>16</v>
          </cell>
          <cell r="F11024">
            <v>30.37</v>
          </cell>
          <cell r="K11024">
            <v>-3.16</v>
          </cell>
          <cell r="O11024">
            <v>23.2</v>
          </cell>
          <cell r="U11024">
            <v>42461</v>
          </cell>
        </row>
        <row r="11025">
          <cell r="C11025">
            <v>2</v>
          </cell>
          <cell r="F11025">
            <v>209.63</v>
          </cell>
          <cell r="K11025">
            <v>-21.82</v>
          </cell>
          <cell r="O11025">
            <v>160.24</v>
          </cell>
          <cell r="U11025">
            <v>42461</v>
          </cell>
        </row>
        <row r="11026">
          <cell r="C11026">
            <v>4</v>
          </cell>
          <cell r="F11026">
            <v>101.84</v>
          </cell>
          <cell r="K11026">
            <v>-11.12</v>
          </cell>
          <cell r="O11026">
            <v>78.2</v>
          </cell>
          <cell r="U11026">
            <v>42461</v>
          </cell>
        </row>
        <row r="11027">
          <cell r="C11027">
            <v>15</v>
          </cell>
          <cell r="F11027">
            <v>2790.48</v>
          </cell>
          <cell r="K11027">
            <v>-263.16000000000003</v>
          </cell>
          <cell r="O11027">
            <v>2138.15</v>
          </cell>
          <cell r="U11027">
            <v>42461</v>
          </cell>
        </row>
        <row r="11028">
          <cell r="C11028">
            <v>16</v>
          </cell>
          <cell r="F11028">
            <v>849.72</v>
          </cell>
          <cell r="K11028">
            <v>0</v>
          </cell>
          <cell r="O11028">
            <v>538.08000000000004</v>
          </cell>
          <cell r="U11028">
            <v>42461</v>
          </cell>
        </row>
        <row r="11029">
          <cell r="C11029">
            <v>68</v>
          </cell>
          <cell r="F11029">
            <v>10581.29</v>
          </cell>
          <cell r="K11029">
            <v>-741.85</v>
          </cell>
          <cell r="O11029">
            <v>4341.78</v>
          </cell>
          <cell r="U11029">
            <v>42491</v>
          </cell>
        </row>
        <row r="11030">
          <cell r="C11030">
            <v>62</v>
          </cell>
          <cell r="F11030">
            <v>37455.97</v>
          </cell>
          <cell r="K11030">
            <v>-2779.91</v>
          </cell>
          <cell r="O11030">
            <v>16269.82</v>
          </cell>
          <cell r="U11030">
            <v>42491</v>
          </cell>
        </row>
        <row r="11031">
          <cell r="C11031">
            <v>64</v>
          </cell>
          <cell r="F11031">
            <v>17261.54</v>
          </cell>
          <cell r="K11031">
            <v>-1066.19</v>
          </cell>
          <cell r="O11031">
            <v>6240.07</v>
          </cell>
          <cell r="U11031">
            <v>42491</v>
          </cell>
        </row>
        <row r="11032">
          <cell r="C11032">
            <v>66</v>
          </cell>
          <cell r="F11032">
            <v>24460.81</v>
          </cell>
          <cell r="K11032">
            <v>-1559.24</v>
          </cell>
          <cell r="O11032">
            <v>9125.7099999999991</v>
          </cell>
          <cell r="U11032">
            <v>42491</v>
          </cell>
        </row>
        <row r="11033">
          <cell r="C11033">
            <v>62</v>
          </cell>
          <cell r="F11033">
            <v>991.28</v>
          </cell>
          <cell r="K11033">
            <v>-44.43</v>
          </cell>
          <cell r="O11033">
            <v>260.04000000000002</v>
          </cell>
          <cell r="U11033">
            <v>42491</v>
          </cell>
        </row>
        <row r="11034">
          <cell r="C11034">
            <v>67</v>
          </cell>
          <cell r="F11034">
            <v>9247.34</v>
          </cell>
          <cell r="K11034">
            <v>-634.67999999999995</v>
          </cell>
          <cell r="O11034">
            <v>3714.54</v>
          </cell>
          <cell r="U11034">
            <v>42491</v>
          </cell>
        </row>
        <row r="11035">
          <cell r="C11035">
            <v>62</v>
          </cell>
          <cell r="F11035">
            <v>1705.27</v>
          </cell>
          <cell r="K11035">
            <v>-84.48</v>
          </cell>
          <cell r="O11035">
            <v>494.44</v>
          </cell>
          <cell r="U11035">
            <v>42491</v>
          </cell>
        </row>
        <row r="11036">
          <cell r="C11036">
            <v>64</v>
          </cell>
          <cell r="F11036">
            <v>5716.69</v>
          </cell>
          <cell r="K11036">
            <v>-502.95</v>
          </cell>
          <cell r="O11036">
            <v>2943.61</v>
          </cell>
          <cell r="U11036">
            <v>42491</v>
          </cell>
        </row>
        <row r="11037">
          <cell r="C11037">
            <v>2</v>
          </cell>
          <cell r="F11037">
            <v>-1589.07</v>
          </cell>
          <cell r="K11037">
            <v>12.92</v>
          </cell>
          <cell r="O11037">
            <v>-506.47</v>
          </cell>
          <cell r="U11037">
            <v>42491</v>
          </cell>
        </row>
        <row r="11038">
          <cell r="C11038">
            <v>4</v>
          </cell>
          <cell r="F11038">
            <v>-577.33000000000004</v>
          </cell>
          <cell r="K11038">
            <v>4.3899999999999997</v>
          </cell>
          <cell r="O11038">
            <v>-163.13999999999999</v>
          </cell>
          <cell r="U11038">
            <v>42491</v>
          </cell>
        </row>
        <row r="11039">
          <cell r="C11039">
            <v>62</v>
          </cell>
          <cell r="F11039">
            <v>-9512.19</v>
          </cell>
          <cell r="K11039">
            <v>139.21</v>
          </cell>
          <cell r="O11039">
            <v>-4743.8</v>
          </cell>
          <cell r="U11039">
            <v>42491</v>
          </cell>
        </row>
        <row r="11040">
          <cell r="C11040">
            <v>1</v>
          </cell>
          <cell r="F11040">
            <v>19835.349999999999</v>
          </cell>
          <cell r="K11040">
            <v>-1136.75</v>
          </cell>
          <cell r="O11040">
            <v>6653.28</v>
          </cell>
          <cell r="U11040">
            <v>42491</v>
          </cell>
        </row>
        <row r="11041">
          <cell r="C11041">
            <v>2</v>
          </cell>
          <cell r="F11041">
            <v>4334323.88</v>
          </cell>
          <cell r="K11041">
            <v>-253476.34</v>
          </cell>
          <cell r="O11041">
            <v>1484195.47</v>
          </cell>
          <cell r="U11041">
            <v>42491</v>
          </cell>
        </row>
        <row r="11042">
          <cell r="C11042">
            <v>4</v>
          </cell>
          <cell r="F11042">
            <v>243058.8</v>
          </cell>
          <cell r="K11042">
            <v>-14238.22</v>
          </cell>
          <cell r="O11042">
            <v>83121.45</v>
          </cell>
          <cell r="U11042">
            <v>42491</v>
          </cell>
        </row>
        <row r="11043">
          <cell r="C11043">
            <v>15</v>
          </cell>
          <cell r="F11043">
            <v>7298.48</v>
          </cell>
          <cell r="K11043">
            <v>-448.01</v>
          </cell>
          <cell r="O11043">
            <v>2382.5700000000002</v>
          </cell>
          <cell r="U11043">
            <v>42491</v>
          </cell>
        </row>
        <row r="11044">
          <cell r="C11044">
            <v>16</v>
          </cell>
          <cell r="F11044">
            <v>350213.24</v>
          </cell>
          <cell r="K11044">
            <v>-19543.27</v>
          </cell>
          <cell r="O11044">
            <v>114415.34</v>
          </cell>
          <cell r="U11044">
            <v>42491</v>
          </cell>
        </row>
        <row r="11045">
          <cell r="C11045">
            <v>17</v>
          </cell>
          <cell r="F11045">
            <v>67.239999999999995</v>
          </cell>
          <cell r="K11045">
            <v>-1.76</v>
          </cell>
          <cell r="O11045">
            <v>10.3</v>
          </cell>
          <cell r="U11045">
            <v>42491</v>
          </cell>
        </row>
        <row r="11046">
          <cell r="C11046">
            <v>18</v>
          </cell>
          <cell r="F11046">
            <v>29227.06</v>
          </cell>
          <cell r="K11046">
            <v>-1793.33</v>
          </cell>
          <cell r="O11046">
            <v>10452.540000000001</v>
          </cell>
          <cell r="U11046">
            <v>42491</v>
          </cell>
        </row>
        <row r="11047">
          <cell r="C11047">
            <v>62</v>
          </cell>
          <cell r="F11047">
            <v>910849.34</v>
          </cell>
          <cell r="K11047">
            <v>-65800.28</v>
          </cell>
          <cell r="O11047">
            <v>367679.74</v>
          </cell>
          <cell r="U11047">
            <v>42491</v>
          </cell>
        </row>
        <row r="11048">
          <cell r="C11048">
            <v>64</v>
          </cell>
          <cell r="F11048">
            <v>189689.84</v>
          </cell>
          <cell r="K11048">
            <v>-11940.36</v>
          </cell>
          <cell r="O11048">
            <v>69882.73</v>
          </cell>
          <cell r="U11048">
            <v>42491</v>
          </cell>
        </row>
        <row r="11049">
          <cell r="C11049">
            <v>66</v>
          </cell>
          <cell r="F11049">
            <v>348364.73</v>
          </cell>
          <cell r="K11049">
            <v>-20058.61</v>
          </cell>
          <cell r="O11049">
            <v>117396.26</v>
          </cell>
          <cell r="U11049">
            <v>42491</v>
          </cell>
        </row>
        <row r="11050">
          <cell r="C11050">
            <v>68</v>
          </cell>
          <cell r="F11050">
            <v>9738.5400000000009</v>
          </cell>
          <cell r="K11050">
            <v>-783.07</v>
          </cell>
          <cell r="O11050">
            <v>4583.04</v>
          </cell>
          <cell r="U11050">
            <v>42491</v>
          </cell>
        </row>
        <row r="11051">
          <cell r="C11051">
            <v>1</v>
          </cell>
          <cell r="F11051">
            <v>164.88</v>
          </cell>
          <cell r="K11051">
            <v>-3.13</v>
          </cell>
          <cell r="O11051">
            <v>18.32</v>
          </cell>
          <cell r="U11051">
            <v>42491</v>
          </cell>
        </row>
        <row r="11052">
          <cell r="C11052">
            <v>2</v>
          </cell>
          <cell r="F11052">
            <v>11100.82</v>
          </cell>
          <cell r="K11052">
            <v>-215.09</v>
          </cell>
          <cell r="O11052">
            <v>1270.58</v>
          </cell>
          <cell r="U11052">
            <v>42491</v>
          </cell>
        </row>
        <row r="11053">
          <cell r="C11053">
            <v>4</v>
          </cell>
          <cell r="F11053">
            <v>767.15</v>
          </cell>
          <cell r="K11053">
            <v>-14.46</v>
          </cell>
          <cell r="O11053">
            <v>84.58</v>
          </cell>
          <cell r="U11053">
            <v>42491</v>
          </cell>
        </row>
        <row r="11054">
          <cell r="C11054">
            <v>16</v>
          </cell>
          <cell r="F11054">
            <v>6492.27</v>
          </cell>
          <cell r="K11054">
            <v>-127.26</v>
          </cell>
          <cell r="O11054">
            <v>744.79</v>
          </cell>
          <cell r="U11054">
            <v>42491</v>
          </cell>
        </row>
        <row r="11055">
          <cell r="C11055">
            <v>18</v>
          </cell>
          <cell r="F11055">
            <v>1292.08</v>
          </cell>
          <cell r="K11055">
            <v>-26.67</v>
          </cell>
          <cell r="O11055">
            <v>156.07</v>
          </cell>
          <cell r="U11055">
            <v>42491</v>
          </cell>
        </row>
        <row r="11056">
          <cell r="C11056">
            <v>62</v>
          </cell>
          <cell r="F11056">
            <v>1292.54</v>
          </cell>
          <cell r="K11056">
            <v>-25.73</v>
          </cell>
          <cell r="O11056">
            <v>150.62</v>
          </cell>
          <cell r="U11056">
            <v>42491</v>
          </cell>
        </row>
        <row r="11057">
          <cell r="C11057">
            <v>4</v>
          </cell>
          <cell r="F11057">
            <v>6028.46</v>
          </cell>
          <cell r="K11057">
            <v>-364.59</v>
          </cell>
          <cell r="O11057">
            <v>2133.81</v>
          </cell>
          <cell r="U11057">
            <v>42491</v>
          </cell>
        </row>
        <row r="11058">
          <cell r="C11058">
            <v>62</v>
          </cell>
          <cell r="F11058">
            <v>3732.36</v>
          </cell>
          <cell r="K11058">
            <v>-257.62</v>
          </cell>
          <cell r="O11058">
            <v>1507.74</v>
          </cell>
          <cell r="U11058">
            <v>42491</v>
          </cell>
        </row>
        <row r="11059">
          <cell r="C11059">
            <v>66</v>
          </cell>
          <cell r="F11059">
            <v>9481.08</v>
          </cell>
          <cell r="K11059">
            <v>-672.21</v>
          </cell>
          <cell r="O11059">
            <v>3934.23</v>
          </cell>
          <cell r="U11059">
            <v>42491</v>
          </cell>
        </row>
        <row r="11060">
          <cell r="C11060">
            <v>66</v>
          </cell>
          <cell r="F11060">
            <v>8596.5499999999993</v>
          </cell>
          <cell r="K11060">
            <v>-609.36</v>
          </cell>
          <cell r="O11060">
            <v>3566.37</v>
          </cell>
          <cell r="U11060">
            <v>42491</v>
          </cell>
        </row>
        <row r="11061">
          <cell r="C11061">
            <v>2</v>
          </cell>
          <cell r="F11061">
            <v>136759.93</v>
          </cell>
          <cell r="K11061">
            <v>-8924.34</v>
          </cell>
          <cell r="O11061">
            <v>52230.879999999997</v>
          </cell>
          <cell r="U11061">
            <v>42491</v>
          </cell>
        </row>
        <row r="11062">
          <cell r="C11062">
            <v>4</v>
          </cell>
          <cell r="F11062">
            <v>4997.51</v>
          </cell>
          <cell r="K11062">
            <v>-279.56</v>
          </cell>
          <cell r="O11062">
            <v>1636.17</v>
          </cell>
          <cell r="U11062">
            <v>42491</v>
          </cell>
        </row>
        <row r="11063">
          <cell r="C11063">
            <v>16</v>
          </cell>
          <cell r="F11063">
            <v>1453.89</v>
          </cell>
          <cell r="K11063">
            <v>-72.040000000000006</v>
          </cell>
          <cell r="O11063">
            <v>421.62</v>
          </cell>
          <cell r="U11063">
            <v>42491</v>
          </cell>
        </row>
        <row r="11064">
          <cell r="C11064">
            <v>17</v>
          </cell>
          <cell r="F11064">
            <v>1892.51</v>
          </cell>
          <cell r="K11064">
            <v>-85.97</v>
          </cell>
          <cell r="O11064">
            <v>503.14</v>
          </cell>
          <cell r="U11064">
            <v>42491</v>
          </cell>
        </row>
        <row r="11065">
          <cell r="C11065">
            <v>62</v>
          </cell>
          <cell r="F11065">
            <v>81642.14</v>
          </cell>
          <cell r="K11065">
            <v>-5415.91</v>
          </cell>
          <cell r="O11065">
            <v>31697.56</v>
          </cell>
          <cell r="U11065">
            <v>42491</v>
          </cell>
        </row>
        <row r="11066">
          <cell r="C11066">
            <v>64</v>
          </cell>
          <cell r="F11066">
            <v>19123.060000000001</v>
          </cell>
          <cell r="K11066">
            <v>-1454.46</v>
          </cell>
          <cell r="O11066">
            <v>8512.48</v>
          </cell>
          <cell r="U11066">
            <v>42491</v>
          </cell>
        </row>
        <row r="11067">
          <cell r="C11067">
            <v>66</v>
          </cell>
          <cell r="F11067">
            <v>5283.89</v>
          </cell>
          <cell r="K11067">
            <v>-273.72000000000003</v>
          </cell>
          <cell r="O11067">
            <v>1602.02</v>
          </cell>
          <cell r="U11067">
            <v>42491</v>
          </cell>
        </row>
        <row r="11068">
          <cell r="C11068">
            <v>2</v>
          </cell>
          <cell r="F11068">
            <v>48.59</v>
          </cell>
          <cell r="K11068">
            <v>-0.6</v>
          </cell>
          <cell r="O11068">
            <v>3.49</v>
          </cell>
          <cell r="U11068">
            <v>42491</v>
          </cell>
        </row>
        <row r="11069">
          <cell r="C11069">
            <v>62</v>
          </cell>
          <cell r="F11069">
            <v>1717.86</v>
          </cell>
          <cell r="K11069">
            <v>-35.450000000000003</v>
          </cell>
          <cell r="O11069">
            <v>207.49</v>
          </cell>
          <cell r="U11069">
            <v>42491</v>
          </cell>
        </row>
        <row r="11070">
          <cell r="C11070">
            <v>2</v>
          </cell>
          <cell r="F11070">
            <v>61755.8</v>
          </cell>
          <cell r="K11070">
            <v>-2833.81</v>
          </cell>
          <cell r="O11070">
            <v>16569.7</v>
          </cell>
          <cell r="U11070">
            <v>42491</v>
          </cell>
        </row>
        <row r="11071">
          <cell r="C11071">
            <v>62</v>
          </cell>
          <cell r="F11071">
            <v>5069.7700000000004</v>
          </cell>
          <cell r="K11071">
            <v>-266.23</v>
          </cell>
          <cell r="O11071">
            <v>1558.17</v>
          </cell>
          <cell r="U11071">
            <v>42491</v>
          </cell>
        </row>
        <row r="11072">
          <cell r="C11072">
            <v>2</v>
          </cell>
          <cell r="F11072">
            <v>635.66</v>
          </cell>
          <cell r="K11072">
            <v>-12.43</v>
          </cell>
          <cell r="O11072">
            <v>72.790000000000006</v>
          </cell>
          <cell r="U11072">
            <v>42491</v>
          </cell>
        </row>
        <row r="11073">
          <cell r="C11073">
            <v>2</v>
          </cell>
          <cell r="F11073">
            <v>39086.01</v>
          </cell>
          <cell r="K11073">
            <v>-1843.38</v>
          </cell>
          <cell r="O11073">
            <v>10785.29</v>
          </cell>
          <cell r="U11073">
            <v>42491</v>
          </cell>
        </row>
        <row r="11074">
          <cell r="C11074">
            <v>2</v>
          </cell>
          <cell r="F11074">
            <v>8529.2800000000007</v>
          </cell>
          <cell r="K11074">
            <v>-279.51</v>
          </cell>
          <cell r="O11074">
            <v>1635.81</v>
          </cell>
          <cell r="U11074">
            <v>42491</v>
          </cell>
        </row>
        <row r="11075">
          <cell r="C11075">
            <v>62</v>
          </cell>
          <cell r="F11075">
            <v>1571.92</v>
          </cell>
          <cell r="K11075">
            <v>0</v>
          </cell>
          <cell r="O11075">
            <v>1007.57</v>
          </cell>
          <cell r="U11075">
            <v>42491</v>
          </cell>
        </row>
        <row r="11076">
          <cell r="C11076">
            <v>64</v>
          </cell>
          <cell r="F11076">
            <v>-993.74</v>
          </cell>
          <cell r="K11076">
            <v>0</v>
          </cell>
          <cell r="O11076">
            <v>-1431.3</v>
          </cell>
          <cell r="U11076">
            <v>42491</v>
          </cell>
        </row>
        <row r="11077">
          <cell r="C11077">
            <v>62</v>
          </cell>
          <cell r="F11077">
            <v>607639.26</v>
          </cell>
          <cell r="K11077">
            <v>-82607.3</v>
          </cell>
          <cell r="O11077">
            <v>483472.69</v>
          </cell>
          <cell r="U11077">
            <v>42491</v>
          </cell>
        </row>
        <row r="11078">
          <cell r="C11078">
            <v>64</v>
          </cell>
          <cell r="F11078">
            <v>615928.55000000005</v>
          </cell>
          <cell r="K11078">
            <v>-83838.960000000006</v>
          </cell>
          <cell r="O11078">
            <v>490681.49</v>
          </cell>
          <cell r="U11078">
            <v>42491</v>
          </cell>
        </row>
        <row r="11079">
          <cell r="C11079">
            <v>66</v>
          </cell>
          <cell r="F11079">
            <v>29271.25</v>
          </cell>
          <cell r="K11079">
            <v>-3985.6</v>
          </cell>
          <cell r="O11079">
            <v>23326.23</v>
          </cell>
          <cell r="U11079">
            <v>42491</v>
          </cell>
        </row>
        <row r="11080">
          <cell r="C11080">
            <v>64</v>
          </cell>
          <cell r="F11080">
            <v>70896.13</v>
          </cell>
          <cell r="K11080">
            <v>-5217.82</v>
          </cell>
          <cell r="O11080">
            <v>30538.11</v>
          </cell>
          <cell r="U11080">
            <v>42491</v>
          </cell>
        </row>
        <row r="11081">
          <cell r="C11081">
            <v>2</v>
          </cell>
          <cell r="F11081">
            <v>20314.38</v>
          </cell>
          <cell r="K11081">
            <v>-1370.71</v>
          </cell>
          <cell r="O11081">
            <v>0</v>
          </cell>
          <cell r="U11081">
            <v>42491</v>
          </cell>
        </row>
        <row r="11082">
          <cell r="C11082">
            <v>62</v>
          </cell>
          <cell r="F11082">
            <v>953937.61</v>
          </cell>
          <cell r="K11082">
            <v>-34888.21</v>
          </cell>
          <cell r="O11082">
            <v>204189.17</v>
          </cell>
          <cell r="U11082">
            <v>42491</v>
          </cell>
        </row>
        <row r="11083">
          <cell r="C11083">
            <v>64</v>
          </cell>
          <cell r="F11083">
            <v>1041582.21</v>
          </cell>
          <cell r="K11083">
            <v>-37589.839999999997</v>
          </cell>
          <cell r="O11083">
            <v>219952.31</v>
          </cell>
          <cell r="U11083">
            <v>42491</v>
          </cell>
        </row>
        <row r="11084">
          <cell r="C11084">
            <v>66</v>
          </cell>
          <cell r="F11084">
            <v>92933.6</v>
          </cell>
          <cell r="K11084">
            <v>-2618.15</v>
          </cell>
          <cell r="O11084">
            <v>15323.17</v>
          </cell>
          <cell r="U11084">
            <v>42491</v>
          </cell>
        </row>
        <row r="11085">
          <cell r="C11085">
            <v>62</v>
          </cell>
          <cell r="F11085">
            <v>6772.14</v>
          </cell>
          <cell r="K11085">
            <v>-923.05</v>
          </cell>
          <cell r="O11085">
            <v>5484.57</v>
          </cell>
          <cell r="U11085">
            <v>42491</v>
          </cell>
        </row>
        <row r="11086">
          <cell r="C11086">
            <v>64</v>
          </cell>
          <cell r="F11086">
            <v>51917.22</v>
          </cell>
          <cell r="K11086">
            <v>-6890.56</v>
          </cell>
          <cell r="O11086">
            <v>40942.29</v>
          </cell>
          <cell r="U11086">
            <v>42491</v>
          </cell>
        </row>
        <row r="11087">
          <cell r="C11087">
            <v>66</v>
          </cell>
          <cell r="F11087">
            <v>3920.62</v>
          </cell>
          <cell r="K11087">
            <v>-534.38</v>
          </cell>
          <cell r="O11087">
            <v>3175.21</v>
          </cell>
          <cell r="U11087">
            <v>42491</v>
          </cell>
        </row>
        <row r="11088">
          <cell r="C11088">
            <v>62</v>
          </cell>
          <cell r="F11088">
            <v>11856.7</v>
          </cell>
          <cell r="K11088">
            <v>-378.9</v>
          </cell>
          <cell r="O11088">
            <v>2251.36</v>
          </cell>
          <cell r="U11088">
            <v>42491</v>
          </cell>
        </row>
        <row r="11089">
          <cell r="C11089">
            <v>64</v>
          </cell>
          <cell r="F11089">
            <v>58741.599999999999</v>
          </cell>
          <cell r="K11089">
            <v>-2143.37</v>
          </cell>
          <cell r="O11089">
            <v>12735.42</v>
          </cell>
          <cell r="U11089">
            <v>42491</v>
          </cell>
        </row>
        <row r="11090">
          <cell r="C11090">
            <v>66</v>
          </cell>
          <cell r="F11090">
            <v>9527.89</v>
          </cell>
          <cell r="K11090">
            <v>-283.94</v>
          </cell>
          <cell r="O11090">
            <v>1687.13</v>
          </cell>
          <cell r="U11090">
            <v>42491</v>
          </cell>
        </row>
        <row r="11091">
          <cell r="C11091">
            <v>66</v>
          </cell>
          <cell r="F11091">
            <v>6610.37</v>
          </cell>
          <cell r="K11091">
            <v>-899.87</v>
          </cell>
          <cell r="O11091">
            <v>5346.84</v>
          </cell>
          <cell r="U11091">
            <v>42491</v>
          </cell>
        </row>
        <row r="11092">
          <cell r="C11092">
            <v>66</v>
          </cell>
          <cell r="F11092">
            <v>8576.6</v>
          </cell>
          <cell r="K11092">
            <v>-341.22</v>
          </cell>
          <cell r="O11092">
            <v>2027.42</v>
          </cell>
          <cell r="U11092">
            <v>42491</v>
          </cell>
        </row>
        <row r="11093">
          <cell r="C11093">
            <v>64</v>
          </cell>
          <cell r="F11093">
            <v>21929.27</v>
          </cell>
          <cell r="K11093">
            <v>-2988.99</v>
          </cell>
          <cell r="O11093">
            <v>17493.55</v>
          </cell>
          <cell r="U11093">
            <v>42491</v>
          </cell>
        </row>
        <row r="11094">
          <cell r="C11094">
            <v>64</v>
          </cell>
          <cell r="F11094">
            <v>43359.199999999997</v>
          </cell>
          <cell r="K11094">
            <v>-1385.59</v>
          </cell>
          <cell r="O11094">
            <v>8109.38</v>
          </cell>
          <cell r="U11094">
            <v>42491</v>
          </cell>
        </row>
        <row r="11095">
          <cell r="C11095">
            <v>62</v>
          </cell>
          <cell r="F11095">
            <v>394003.88</v>
          </cell>
          <cell r="K11095">
            <v>-53606.02</v>
          </cell>
          <cell r="O11095">
            <v>318515.68</v>
          </cell>
          <cell r="U11095">
            <v>42491</v>
          </cell>
        </row>
        <row r="11096">
          <cell r="C11096">
            <v>64</v>
          </cell>
          <cell r="F11096">
            <v>389904.79</v>
          </cell>
          <cell r="K11096">
            <v>-53057.68</v>
          </cell>
          <cell r="O11096">
            <v>315257.62</v>
          </cell>
          <cell r="U11096">
            <v>42491</v>
          </cell>
        </row>
        <row r="11097">
          <cell r="C11097">
            <v>66</v>
          </cell>
          <cell r="F11097">
            <v>157591.04999999999</v>
          </cell>
          <cell r="K11097">
            <v>-21046.95</v>
          </cell>
          <cell r="O11097">
            <v>125056.53</v>
          </cell>
          <cell r="U11097">
            <v>42491</v>
          </cell>
        </row>
        <row r="11098">
          <cell r="C11098">
            <v>67</v>
          </cell>
          <cell r="F11098">
            <v>7151.95</v>
          </cell>
          <cell r="K11098">
            <v>-879.67</v>
          </cell>
          <cell r="O11098">
            <v>5226.8500000000004</v>
          </cell>
          <cell r="U11098">
            <v>42491</v>
          </cell>
        </row>
        <row r="11099">
          <cell r="C11099">
            <v>68</v>
          </cell>
          <cell r="F11099">
            <v>18498.62</v>
          </cell>
          <cell r="K11099">
            <v>-2519.88</v>
          </cell>
          <cell r="O11099">
            <v>14972.6</v>
          </cell>
          <cell r="U11099">
            <v>42491</v>
          </cell>
        </row>
        <row r="11100">
          <cell r="C11100">
            <v>62</v>
          </cell>
          <cell r="F11100">
            <v>548269.32999999996</v>
          </cell>
          <cell r="K11100">
            <v>-21408.51</v>
          </cell>
          <cell r="O11100">
            <v>127204.88</v>
          </cell>
          <cell r="U11100">
            <v>42491</v>
          </cell>
        </row>
        <row r="11101">
          <cell r="C11101">
            <v>64</v>
          </cell>
          <cell r="F11101">
            <v>553013.21</v>
          </cell>
          <cell r="K11101">
            <v>-21744.15</v>
          </cell>
          <cell r="O11101">
            <v>129199.26</v>
          </cell>
          <cell r="U11101">
            <v>42491</v>
          </cell>
        </row>
        <row r="11102">
          <cell r="C11102">
            <v>66</v>
          </cell>
          <cell r="F11102">
            <v>206483.79</v>
          </cell>
          <cell r="K11102">
            <v>-7372.27</v>
          </cell>
          <cell r="O11102">
            <v>43804.54</v>
          </cell>
          <cell r="U11102">
            <v>42491</v>
          </cell>
        </row>
        <row r="11103">
          <cell r="C11103">
            <v>67</v>
          </cell>
          <cell r="F11103">
            <v>651.34</v>
          </cell>
          <cell r="K11103">
            <v>-5.47</v>
          </cell>
          <cell r="O11103">
            <v>32.520000000000003</v>
          </cell>
          <cell r="U11103">
            <v>42491</v>
          </cell>
        </row>
        <row r="11104">
          <cell r="C11104">
            <v>68</v>
          </cell>
          <cell r="F11104">
            <v>29118.62</v>
          </cell>
          <cell r="K11104">
            <v>-1144.1400000000001</v>
          </cell>
          <cell r="O11104">
            <v>6798.21</v>
          </cell>
          <cell r="U11104">
            <v>42491</v>
          </cell>
        </row>
        <row r="11105">
          <cell r="C11105">
            <v>64</v>
          </cell>
          <cell r="F11105">
            <v>9923.2900000000009</v>
          </cell>
          <cell r="K11105">
            <v>0</v>
          </cell>
          <cell r="O11105">
            <v>7046.23</v>
          </cell>
          <cell r="U11105">
            <v>42491</v>
          </cell>
        </row>
        <row r="11106">
          <cell r="C11106">
            <v>2</v>
          </cell>
          <cell r="F11106">
            <v>19329.990000000002</v>
          </cell>
          <cell r="K11106">
            <v>-1440.55</v>
          </cell>
          <cell r="O11106">
            <v>8431.08</v>
          </cell>
          <cell r="U11106">
            <v>42491</v>
          </cell>
        </row>
        <row r="11107">
          <cell r="C11107">
            <v>4</v>
          </cell>
          <cell r="F11107">
            <v>398.29</v>
          </cell>
          <cell r="K11107">
            <v>-29.85</v>
          </cell>
          <cell r="O11107">
            <v>174.7</v>
          </cell>
          <cell r="U11107">
            <v>42491</v>
          </cell>
        </row>
        <row r="11108">
          <cell r="C11108">
            <v>16</v>
          </cell>
          <cell r="F11108">
            <v>26078.54</v>
          </cell>
          <cell r="K11108">
            <v>-2013.43</v>
          </cell>
          <cell r="O11108">
            <v>11783.88</v>
          </cell>
          <cell r="U11108">
            <v>42491</v>
          </cell>
        </row>
        <row r="11109">
          <cell r="C11109">
            <v>66</v>
          </cell>
          <cell r="F11109">
            <v>60486.16</v>
          </cell>
          <cell r="K11109">
            <v>-4756.74</v>
          </cell>
          <cell r="O11109">
            <v>27466.639999999999</v>
          </cell>
          <cell r="U11109">
            <v>42491</v>
          </cell>
        </row>
        <row r="11110">
          <cell r="C11110">
            <v>4</v>
          </cell>
          <cell r="F11110">
            <v>8.58</v>
          </cell>
          <cell r="K11110">
            <v>-0.45</v>
          </cell>
          <cell r="O11110">
            <v>2.62</v>
          </cell>
          <cell r="U11110">
            <v>42491</v>
          </cell>
        </row>
        <row r="11111">
          <cell r="C11111">
            <v>16</v>
          </cell>
          <cell r="F11111">
            <v>98.44</v>
          </cell>
          <cell r="K11111">
            <v>-4.62</v>
          </cell>
          <cell r="O11111">
            <v>27.02</v>
          </cell>
          <cell r="U11111">
            <v>42491</v>
          </cell>
        </row>
        <row r="11112">
          <cell r="C11112">
            <v>1</v>
          </cell>
          <cell r="F11112">
            <v>72.540000000000006</v>
          </cell>
          <cell r="K11112">
            <v>-4.34</v>
          </cell>
          <cell r="O11112">
            <v>25.42</v>
          </cell>
          <cell r="U11112">
            <v>42491</v>
          </cell>
        </row>
        <row r="11113">
          <cell r="C11113">
            <v>2</v>
          </cell>
          <cell r="F11113">
            <v>41895.040000000001</v>
          </cell>
          <cell r="K11113">
            <v>-2507.67</v>
          </cell>
          <cell r="O11113">
            <v>14676.77</v>
          </cell>
          <cell r="U11113">
            <v>42491</v>
          </cell>
        </row>
        <row r="11114">
          <cell r="C11114">
            <v>15</v>
          </cell>
          <cell r="F11114">
            <v>3</v>
          </cell>
          <cell r="K11114">
            <v>0</v>
          </cell>
          <cell r="O11114">
            <v>0</v>
          </cell>
          <cell r="U11114">
            <v>42491</v>
          </cell>
        </row>
        <row r="11115">
          <cell r="C11115">
            <v>16</v>
          </cell>
          <cell r="F11115">
            <v>1333.32</v>
          </cell>
          <cell r="K11115">
            <v>-73.7</v>
          </cell>
          <cell r="O11115">
            <v>431.49</v>
          </cell>
          <cell r="U11115">
            <v>42491</v>
          </cell>
        </row>
        <row r="11116">
          <cell r="C11116">
            <v>2</v>
          </cell>
          <cell r="F11116">
            <v>83.99</v>
          </cell>
          <cell r="K11116">
            <v>0</v>
          </cell>
          <cell r="O11116">
            <v>0</v>
          </cell>
          <cell r="U11116">
            <v>42491</v>
          </cell>
        </row>
        <row r="11117">
          <cell r="C11117">
            <v>62</v>
          </cell>
          <cell r="F11117">
            <v>1561.28</v>
          </cell>
          <cell r="K11117">
            <v>0</v>
          </cell>
          <cell r="O11117">
            <v>0</v>
          </cell>
          <cell r="U11117">
            <v>42491</v>
          </cell>
        </row>
        <row r="11118">
          <cell r="C11118">
            <v>64</v>
          </cell>
          <cell r="F11118">
            <v>65.64</v>
          </cell>
          <cell r="K11118">
            <v>0</v>
          </cell>
          <cell r="O11118">
            <v>0</v>
          </cell>
          <cell r="U11118">
            <v>42491</v>
          </cell>
        </row>
        <row r="11119">
          <cell r="C11119">
            <v>66</v>
          </cell>
          <cell r="F11119">
            <v>87.12</v>
          </cell>
          <cell r="K11119">
            <v>0</v>
          </cell>
          <cell r="O11119">
            <v>0</v>
          </cell>
          <cell r="U11119">
            <v>42491</v>
          </cell>
        </row>
        <row r="11120">
          <cell r="C11120">
            <v>2</v>
          </cell>
          <cell r="F11120">
            <v>13</v>
          </cell>
          <cell r="K11120">
            <v>0</v>
          </cell>
          <cell r="O11120">
            <v>0</v>
          </cell>
          <cell r="U11120">
            <v>42491</v>
          </cell>
        </row>
        <row r="11121">
          <cell r="C11121">
            <v>62</v>
          </cell>
          <cell r="F11121">
            <v>78</v>
          </cell>
          <cell r="K11121">
            <v>0</v>
          </cell>
          <cell r="O11121">
            <v>0</v>
          </cell>
          <cell r="U11121">
            <v>42491</v>
          </cell>
        </row>
        <row r="11122">
          <cell r="C11122">
            <v>64</v>
          </cell>
          <cell r="F11122">
            <v>3540</v>
          </cell>
          <cell r="K11122">
            <v>0</v>
          </cell>
          <cell r="O11122">
            <v>0</v>
          </cell>
          <cell r="U11122">
            <v>42491</v>
          </cell>
        </row>
        <row r="11123">
          <cell r="C11123">
            <v>66</v>
          </cell>
          <cell r="F11123">
            <v>13806</v>
          </cell>
          <cell r="K11123">
            <v>0</v>
          </cell>
          <cell r="O11123">
            <v>0</v>
          </cell>
          <cell r="U11123">
            <v>42491</v>
          </cell>
        </row>
        <row r="11124">
          <cell r="C11124">
            <v>62</v>
          </cell>
          <cell r="F11124">
            <v>3540</v>
          </cell>
          <cell r="K11124">
            <v>0</v>
          </cell>
          <cell r="O11124">
            <v>0</v>
          </cell>
          <cell r="U11124">
            <v>42491</v>
          </cell>
        </row>
        <row r="11125">
          <cell r="C11125">
            <v>64</v>
          </cell>
          <cell r="F11125">
            <v>1939.14</v>
          </cell>
          <cell r="K11125">
            <v>0</v>
          </cell>
          <cell r="O11125">
            <v>0</v>
          </cell>
          <cell r="U11125">
            <v>42491</v>
          </cell>
        </row>
        <row r="11126">
          <cell r="C11126">
            <v>16</v>
          </cell>
          <cell r="F11126">
            <v>7150.26</v>
          </cell>
          <cell r="K11126">
            <v>0</v>
          </cell>
          <cell r="O11126">
            <v>0</v>
          </cell>
          <cell r="U11126">
            <v>42491</v>
          </cell>
        </row>
        <row r="11127">
          <cell r="C11127">
            <v>62</v>
          </cell>
          <cell r="F11127">
            <v>21519.45</v>
          </cell>
          <cell r="K11127">
            <v>0</v>
          </cell>
          <cell r="O11127">
            <v>0</v>
          </cell>
          <cell r="U11127">
            <v>42491</v>
          </cell>
        </row>
        <row r="11128">
          <cell r="C11128">
            <v>1</v>
          </cell>
          <cell r="F11128">
            <v>19.73</v>
          </cell>
          <cell r="K11128">
            <v>-0.81</v>
          </cell>
          <cell r="O11128">
            <v>4.75</v>
          </cell>
          <cell r="U11128">
            <v>42491</v>
          </cell>
        </row>
        <row r="11129">
          <cell r="C11129">
            <v>2</v>
          </cell>
          <cell r="F11129">
            <v>236.76</v>
          </cell>
          <cell r="K11129">
            <v>-9.7200000000000006</v>
          </cell>
          <cell r="O11129">
            <v>57</v>
          </cell>
          <cell r="U11129">
            <v>42491</v>
          </cell>
        </row>
        <row r="11130">
          <cell r="C11130">
            <v>16</v>
          </cell>
          <cell r="F11130">
            <v>434.06</v>
          </cell>
          <cell r="K11130">
            <v>-17.82</v>
          </cell>
          <cell r="O11130">
            <v>104.5</v>
          </cell>
          <cell r="U11130">
            <v>42491</v>
          </cell>
        </row>
        <row r="11131">
          <cell r="C11131">
            <v>0</v>
          </cell>
          <cell r="F11131">
            <v>1299.26</v>
          </cell>
          <cell r="K11131">
            <v>-32.96</v>
          </cell>
          <cell r="O11131">
            <v>191.24</v>
          </cell>
          <cell r="U11131">
            <v>42491</v>
          </cell>
        </row>
        <row r="11132">
          <cell r="C11132">
            <v>1</v>
          </cell>
          <cell r="F11132">
            <v>115.49</v>
          </cell>
          <cell r="K11132">
            <v>-2.6</v>
          </cell>
          <cell r="O11132">
            <v>15.08</v>
          </cell>
          <cell r="U11132">
            <v>42491</v>
          </cell>
        </row>
        <row r="11133">
          <cell r="C11133">
            <v>2</v>
          </cell>
          <cell r="F11133">
            <v>269.69</v>
          </cell>
          <cell r="K11133">
            <v>-6.4</v>
          </cell>
          <cell r="O11133">
            <v>37.24</v>
          </cell>
          <cell r="U11133">
            <v>42491</v>
          </cell>
        </row>
        <row r="11134">
          <cell r="C11134">
            <v>4</v>
          </cell>
          <cell r="F11134">
            <v>7.78</v>
          </cell>
          <cell r="K11134">
            <v>-0.2</v>
          </cell>
          <cell r="O11134">
            <v>1.1599999999999999</v>
          </cell>
          <cell r="U11134">
            <v>42491</v>
          </cell>
        </row>
        <row r="11135">
          <cell r="C11135">
            <v>16</v>
          </cell>
          <cell r="F11135">
            <v>18.43</v>
          </cell>
          <cell r="K11135">
            <v>-0.4</v>
          </cell>
          <cell r="O11135">
            <v>2.3199999999999998</v>
          </cell>
          <cell r="U11135">
            <v>42491</v>
          </cell>
        </row>
        <row r="11136">
          <cell r="C11136">
            <v>0</v>
          </cell>
          <cell r="F11136">
            <v>11.2</v>
          </cell>
          <cell r="K11136">
            <v>-0.2</v>
          </cell>
          <cell r="O11136">
            <v>1.19</v>
          </cell>
          <cell r="U11136">
            <v>42491</v>
          </cell>
        </row>
        <row r="11137">
          <cell r="C11137">
            <v>1</v>
          </cell>
          <cell r="F11137">
            <v>1014.82</v>
          </cell>
          <cell r="K11137">
            <v>-20.5</v>
          </cell>
          <cell r="O11137">
            <v>121.65</v>
          </cell>
          <cell r="U11137">
            <v>42491</v>
          </cell>
        </row>
        <row r="11138">
          <cell r="C11138">
            <v>2</v>
          </cell>
          <cell r="F11138">
            <v>550.05999999999995</v>
          </cell>
          <cell r="K11138">
            <v>-13.15</v>
          </cell>
          <cell r="O11138">
            <v>77.83</v>
          </cell>
          <cell r="U11138">
            <v>42491</v>
          </cell>
        </row>
        <row r="11139">
          <cell r="C11139">
            <v>15</v>
          </cell>
          <cell r="F11139">
            <v>85.66</v>
          </cell>
          <cell r="K11139">
            <v>-3.91</v>
          </cell>
          <cell r="O11139">
            <v>22.89</v>
          </cell>
          <cell r="U11139">
            <v>42491</v>
          </cell>
        </row>
        <row r="11140">
          <cell r="C11140">
            <v>15</v>
          </cell>
          <cell r="F11140">
            <v>665.35</v>
          </cell>
          <cell r="K11140">
            <v>-15.61</v>
          </cell>
          <cell r="O11140">
            <v>91.37</v>
          </cell>
          <cell r="U11140">
            <v>42491</v>
          </cell>
        </row>
        <row r="11141">
          <cell r="C11141">
            <v>15</v>
          </cell>
          <cell r="F11141">
            <v>4489.72</v>
          </cell>
          <cell r="K11141">
            <v>-146.85</v>
          </cell>
          <cell r="O11141">
            <v>859.53</v>
          </cell>
          <cell r="U11141">
            <v>42491</v>
          </cell>
        </row>
        <row r="11142">
          <cell r="C11142">
            <v>15</v>
          </cell>
          <cell r="F11142">
            <v>34.49</v>
          </cell>
          <cell r="K11142">
            <v>-1.63</v>
          </cell>
          <cell r="O11142">
            <v>9.5500000000000007</v>
          </cell>
          <cell r="U11142">
            <v>42491</v>
          </cell>
        </row>
        <row r="11143">
          <cell r="C11143">
            <v>0</v>
          </cell>
          <cell r="F11143">
            <v>462.39</v>
          </cell>
          <cell r="K11143">
            <v>-21.9</v>
          </cell>
          <cell r="O11143">
            <v>127.71</v>
          </cell>
          <cell r="U11143">
            <v>42491</v>
          </cell>
        </row>
        <row r="11144">
          <cell r="C11144">
            <v>1</v>
          </cell>
          <cell r="F11144">
            <v>459.66</v>
          </cell>
          <cell r="K11144">
            <v>-22.46</v>
          </cell>
          <cell r="O11144">
            <v>130.96</v>
          </cell>
          <cell r="U11144">
            <v>42491</v>
          </cell>
        </row>
        <row r="11145">
          <cell r="C11145">
            <v>2</v>
          </cell>
          <cell r="F11145">
            <v>11563.7</v>
          </cell>
          <cell r="K11145">
            <v>-589.04</v>
          </cell>
          <cell r="O11145">
            <v>3434.37</v>
          </cell>
          <cell r="U11145">
            <v>42491</v>
          </cell>
        </row>
        <row r="11146">
          <cell r="C11146">
            <v>4</v>
          </cell>
          <cell r="F11146">
            <v>729</v>
          </cell>
          <cell r="K11146">
            <v>-38.979999999999997</v>
          </cell>
          <cell r="O11146">
            <v>226.89</v>
          </cell>
          <cell r="U11146">
            <v>42491</v>
          </cell>
        </row>
        <row r="11147">
          <cell r="C11147">
            <v>15</v>
          </cell>
          <cell r="F11147">
            <v>12.35</v>
          </cell>
          <cell r="K11147">
            <v>-0.42</v>
          </cell>
          <cell r="O11147">
            <v>2.4700000000000002</v>
          </cell>
          <cell r="U11147">
            <v>42491</v>
          </cell>
        </row>
        <row r="11148">
          <cell r="C11148">
            <v>16</v>
          </cell>
          <cell r="F11148">
            <v>3197.55</v>
          </cell>
          <cell r="K11148">
            <v>-164.39</v>
          </cell>
          <cell r="O11148">
            <v>957.74</v>
          </cell>
          <cell r="U11148">
            <v>42491</v>
          </cell>
        </row>
        <row r="11149">
          <cell r="C11149">
            <v>17</v>
          </cell>
          <cell r="F11149">
            <v>39.979999999999997</v>
          </cell>
          <cell r="K11149">
            <v>-1.67</v>
          </cell>
          <cell r="O11149">
            <v>9.77</v>
          </cell>
          <cell r="U11149">
            <v>42491</v>
          </cell>
        </row>
        <row r="11150">
          <cell r="C11150">
            <v>18</v>
          </cell>
          <cell r="F11150">
            <v>95.24</v>
          </cell>
          <cell r="K11150">
            <v>-4.17</v>
          </cell>
          <cell r="O11150">
            <v>24.37</v>
          </cell>
          <cell r="U11150">
            <v>42491</v>
          </cell>
        </row>
        <row r="11151">
          <cell r="C11151">
            <v>2</v>
          </cell>
          <cell r="F11151">
            <v>-235.74</v>
          </cell>
          <cell r="K11151">
            <v>1.32</v>
          </cell>
          <cell r="O11151">
            <v>-9.66</v>
          </cell>
          <cell r="U11151">
            <v>42491</v>
          </cell>
        </row>
        <row r="11152">
          <cell r="C11152">
            <v>0</v>
          </cell>
          <cell r="F11152">
            <v>8727.9</v>
          </cell>
          <cell r="K11152">
            <v>-277.17</v>
          </cell>
          <cell r="O11152">
            <v>1642.29</v>
          </cell>
          <cell r="U11152">
            <v>42491</v>
          </cell>
        </row>
        <row r="11153">
          <cell r="C11153">
            <v>1</v>
          </cell>
          <cell r="F11153">
            <v>4067.18</v>
          </cell>
          <cell r="K11153">
            <v>-107.68</v>
          </cell>
          <cell r="O11153">
            <v>635.67999999999995</v>
          </cell>
          <cell r="U11153">
            <v>42491</v>
          </cell>
        </row>
        <row r="11154">
          <cell r="C11154">
            <v>2</v>
          </cell>
          <cell r="F11154">
            <v>10457.81</v>
          </cell>
          <cell r="K11154">
            <v>-410.68</v>
          </cell>
          <cell r="O11154">
            <v>2417.46</v>
          </cell>
          <cell r="U11154">
            <v>42491</v>
          </cell>
        </row>
        <row r="11155">
          <cell r="C11155">
            <v>4</v>
          </cell>
          <cell r="F11155">
            <v>1035.95</v>
          </cell>
          <cell r="K11155">
            <v>-45.76</v>
          </cell>
          <cell r="O11155">
            <v>268.45999999999998</v>
          </cell>
          <cell r="U11155">
            <v>42491</v>
          </cell>
        </row>
        <row r="11156">
          <cell r="C11156">
            <v>15</v>
          </cell>
          <cell r="F11156">
            <v>63.24</v>
          </cell>
          <cell r="K11156">
            <v>-0.6</v>
          </cell>
          <cell r="O11156">
            <v>3.57</v>
          </cell>
          <cell r="U11156">
            <v>42491</v>
          </cell>
        </row>
        <row r="11157">
          <cell r="C11157">
            <v>16</v>
          </cell>
          <cell r="F11157">
            <v>1914.84</v>
          </cell>
          <cell r="K11157">
            <v>-63.36</v>
          </cell>
          <cell r="O11157">
            <v>372.81</v>
          </cell>
          <cell r="U11157">
            <v>42491</v>
          </cell>
        </row>
        <row r="11158">
          <cell r="C11158">
            <v>17</v>
          </cell>
          <cell r="F11158">
            <v>15.32</v>
          </cell>
          <cell r="K11158">
            <v>-0.4</v>
          </cell>
          <cell r="O11158">
            <v>2.38</v>
          </cell>
          <cell r="U11158">
            <v>42491</v>
          </cell>
        </row>
        <row r="11159">
          <cell r="C11159">
            <v>18</v>
          </cell>
          <cell r="F11159">
            <v>20.66</v>
          </cell>
          <cell r="K11159">
            <v>-0.7</v>
          </cell>
          <cell r="O11159">
            <v>4.13</v>
          </cell>
          <cell r="U11159">
            <v>42491</v>
          </cell>
        </row>
        <row r="11160">
          <cell r="C11160">
            <v>0</v>
          </cell>
          <cell r="F11160">
            <v>-52.5</v>
          </cell>
          <cell r="K11160">
            <v>0</v>
          </cell>
          <cell r="O11160">
            <v>0</v>
          </cell>
          <cell r="U11160">
            <v>42491</v>
          </cell>
        </row>
        <row r="11161">
          <cell r="C11161">
            <v>1</v>
          </cell>
          <cell r="F11161">
            <v>106.88</v>
          </cell>
          <cell r="K11161">
            <v>-2.8</v>
          </cell>
          <cell r="O11161">
            <v>16.559999999999999</v>
          </cell>
          <cell r="U11161">
            <v>42491</v>
          </cell>
        </row>
        <row r="11162">
          <cell r="C11162">
            <v>2</v>
          </cell>
          <cell r="F11162">
            <v>246.37</v>
          </cell>
          <cell r="K11162">
            <v>-6</v>
          </cell>
          <cell r="O11162">
            <v>35.49</v>
          </cell>
          <cell r="U11162">
            <v>42491</v>
          </cell>
        </row>
        <row r="11163">
          <cell r="C11163">
            <v>0</v>
          </cell>
          <cell r="F11163">
            <v>-2955.31</v>
          </cell>
          <cell r="K11163">
            <v>24.84</v>
          </cell>
          <cell r="O11163">
            <v>-956.11</v>
          </cell>
          <cell r="U11163">
            <v>42491</v>
          </cell>
        </row>
        <row r="11164">
          <cell r="C11164">
            <v>0</v>
          </cell>
          <cell r="F11164">
            <v>730.75</v>
          </cell>
          <cell r="K11164">
            <v>0</v>
          </cell>
          <cell r="O11164">
            <v>258.24</v>
          </cell>
          <cell r="U11164">
            <v>42491</v>
          </cell>
        </row>
        <row r="11165">
          <cell r="C11165">
            <v>0</v>
          </cell>
          <cell r="F11165">
            <v>-148828.53</v>
          </cell>
          <cell r="K11165">
            <v>3793.39</v>
          </cell>
          <cell r="O11165">
            <v>-41001.660000000003</v>
          </cell>
          <cell r="U11165">
            <v>42491</v>
          </cell>
        </row>
        <row r="11166">
          <cell r="C11166">
            <v>1</v>
          </cell>
          <cell r="F11166">
            <v>-363.57</v>
          </cell>
          <cell r="K11166">
            <v>9.1999999999999993</v>
          </cell>
          <cell r="O11166">
            <v>-113.71</v>
          </cell>
          <cell r="U11166">
            <v>42491</v>
          </cell>
        </row>
        <row r="11167">
          <cell r="C11167">
            <v>60</v>
          </cell>
          <cell r="F11167">
            <v>-20.059999999999999</v>
          </cell>
          <cell r="K11167">
            <v>0</v>
          </cell>
          <cell r="O11167">
            <v>-7.13</v>
          </cell>
          <cell r="U11167">
            <v>42491</v>
          </cell>
        </row>
        <row r="11168">
          <cell r="C11168">
            <v>70</v>
          </cell>
          <cell r="F11168">
            <v>-995</v>
          </cell>
          <cell r="K11168">
            <v>0</v>
          </cell>
          <cell r="O11168">
            <v>0</v>
          </cell>
          <cell r="U11168">
            <v>42491</v>
          </cell>
        </row>
        <row r="11169">
          <cell r="C11169">
            <v>0</v>
          </cell>
          <cell r="F11169">
            <v>515.98</v>
          </cell>
          <cell r="K11169">
            <v>-4.28</v>
          </cell>
          <cell r="O11169">
            <v>139.63</v>
          </cell>
          <cell r="U11169">
            <v>42491</v>
          </cell>
        </row>
        <row r="11170">
          <cell r="C11170">
            <v>0</v>
          </cell>
          <cell r="F11170">
            <v>-745.48</v>
          </cell>
          <cell r="K11170">
            <v>0</v>
          </cell>
          <cell r="O11170">
            <v>0</v>
          </cell>
          <cell r="U11170">
            <v>42491</v>
          </cell>
        </row>
        <row r="11171">
          <cell r="C11171">
            <v>0</v>
          </cell>
          <cell r="F11171">
            <v>7450690.9900000002</v>
          </cell>
          <cell r="K11171">
            <v>-412629.72</v>
          </cell>
          <cell r="O11171">
            <v>2433019.52</v>
          </cell>
          <cell r="U11171">
            <v>42491</v>
          </cell>
        </row>
        <row r="11172">
          <cell r="C11172">
            <v>1</v>
          </cell>
          <cell r="F11172">
            <v>90965.21</v>
          </cell>
          <cell r="K11172">
            <v>-4948.21</v>
          </cell>
          <cell r="O11172">
            <v>29000.6</v>
          </cell>
          <cell r="U11172">
            <v>42491</v>
          </cell>
        </row>
        <row r="11173">
          <cell r="C11173">
            <v>16</v>
          </cell>
          <cell r="F11173">
            <v>20.21</v>
          </cell>
          <cell r="K11173">
            <v>-0.95</v>
          </cell>
          <cell r="O11173">
            <v>5.53</v>
          </cell>
          <cell r="U11173">
            <v>42491</v>
          </cell>
        </row>
        <row r="11174">
          <cell r="C11174">
            <v>60</v>
          </cell>
          <cell r="F11174">
            <v>81.77</v>
          </cell>
          <cell r="K11174">
            <v>-4.67</v>
          </cell>
          <cell r="O11174">
            <v>27.34</v>
          </cell>
          <cell r="U11174">
            <v>42491</v>
          </cell>
        </row>
        <row r="11175">
          <cell r="C11175">
            <v>15</v>
          </cell>
          <cell r="F11175">
            <v>40.159999999999997</v>
          </cell>
          <cell r="K11175">
            <v>-5.39</v>
          </cell>
          <cell r="O11175">
            <v>31.54</v>
          </cell>
          <cell r="U11175">
            <v>42491</v>
          </cell>
        </row>
        <row r="11176">
          <cell r="C11176">
            <v>15</v>
          </cell>
          <cell r="F11176">
            <v>5.0199999999999996</v>
          </cell>
          <cell r="K11176">
            <v>-0.2</v>
          </cell>
          <cell r="O11176">
            <v>1.19</v>
          </cell>
          <cell r="U11176">
            <v>42491</v>
          </cell>
        </row>
        <row r="11177">
          <cell r="C11177">
            <v>15</v>
          </cell>
          <cell r="F11177">
            <v>259.92</v>
          </cell>
          <cell r="K11177">
            <v>-34.86</v>
          </cell>
          <cell r="O11177">
            <v>204.08</v>
          </cell>
          <cell r="U11177">
            <v>42491</v>
          </cell>
        </row>
        <row r="11178">
          <cell r="C11178">
            <v>2</v>
          </cell>
          <cell r="F11178">
            <v>2417.66</v>
          </cell>
          <cell r="K11178">
            <v>-86.58</v>
          </cell>
          <cell r="O11178">
            <v>506.81</v>
          </cell>
          <cell r="U11178">
            <v>42491</v>
          </cell>
        </row>
        <row r="11179">
          <cell r="C11179">
            <v>15</v>
          </cell>
          <cell r="F11179">
            <v>13363.9</v>
          </cell>
          <cell r="K11179">
            <v>-525.02</v>
          </cell>
          <cell r="O11179">
            <v>3072.65</v>
          </cell>
          <cell r="U11179">
            <v>42491</v>
          </cell>
        </row>
        <row r="11180">
          <cell r="C11180">
            <v>15</v>
          </cell>
          <cell r="F11180">
            <v>1739.35</v>
          </cell>
          <cell r="K11180">
            <v>-42.7</v>
          </cell>
          <cell r="O11180">
            <v>250.03</v>
          </cell>
          <cell r="U11180">
            <v>42491</v>
          </cell>
        </row>
        <row r="11181">
          <cell r="C11181">
            <v>15</v>
          </cell>
          <cell r="F11181">
            <v>356.88</v>
          </cell>
          <cell r="K11181">
            <v>-13.68</v>
          </cell>
          <cell r="O11181">
            <v>80.290000000000006</v>
          </cell>
          <cell r="U11181">
            <v>42491</v>
          </cell>
        </row>
        <row r="11182">
          <cell r="C11182">
            <v>2</v>
          </cell>
          <cell r="F11182">
            <v>19.29</v>
          </cell>
          <cell r="K11182">
            <v>-0.81</v>
          </cell>
          <cell r="O11182">
            <v>4.75</v>
          </cell>
          <cell r="U11182">
            <v>42491</v>
          </cell>
        </row>
        <row r="11183">
          <cell r="C11183">
            <v>15</v>
          </cell>
          <cell r="F11183">
            <v>2051.63</v>
          </cell>
          <cell r="K11183">
            <v>-66.62</v>
          </cell>
          <cell r="O11183">
            <v>389.99</v>
          </cell>
          <cell r="U11183">
            <v>42491</v>
          </cell>
        </row>
        <row r="11184">
          <cell r="C11184">
            <v>15</v>
          </cell>
          <cell r="F11184">
            <v>29.78</v>
          </cell>
          <cell r="K11184">
            <v>-1.62</v>
          </cell>
          <cell r="O11184">
            <v>9.5</v>
          </cell>
          <cell r="U11184">
            <v>42491</v>
          </cell>
        </row>
        <row r="11185">
          <cell r="C11185">
            <v>2</v>
          </cell>
          <cell r="F11185">
            <v>45.52</v>
          </cell>
          <cell r="K11185">
            <v>-1.74</v>
          </cell>
          <cell r="O11185">
            <v>10.27</v>
          </cell>
          <cell r="U11185">
            <v>42491</v>
          </cell>
        </row>
        <row r="11186">
          <cell r="C11186">
            <v>15</v>
          </cell>
          <cell r="F11186">
            <v>75861.87</v>
          </cell>
          <cell r="K11186">
            <v>-3501.12</v>
          </cell>
          <cell r="O11186">
            <v>20491.37</v>
          </cell>
          <cell r="U11186">
            <v>42491</v>
          </cell>
        </row>
        <row r="11187">
          <cell r="C11187">
            <v>2</v>
          </cell>
          <cell r="F11187">
            <v>1405.04</v>
          </cell>
          <cell r="K11187">
            <v>-16.670000000000002</v>
          </cell>
          <cell r="O11187">
            <v>97.67</v>
          </cell>
          <cell r="U11187">
            <v>42491</v>
          </cell>
        </row>
        <row r="11188">
          <cell r="C11188">
            <v>15</v>
          </cell>
          <cell r="F11188">
            <v>7206.4</v>
          </cell>
          <cell r="K11188">
            <v>-123.42</v>
          </cell>
          <cell r="O11188">
            <v>722.5</v>
          </cell>
          <cell r="U11188">
            <v>42491</v>
          </cell>
        </row>
        <row r="11189">
          <cell r="C11189">
            <v>15</v>
          </cell>
          <cell r="F11189">
            <v>33.15</v>
          </cell>
          <cell r="K11189">
            <v>-0.73</v>
          </cell>
          <cell r="O11189">
            <v>4.25</v>
          </cell>
          <cell r="U11189">
            <v>42491</v>
          </cell>
        </row>
        <row r="11190">
          <cell r="C11190">
            <v>2</v>
          </cell>
          <cell r="F11190">
            <v>1955.7</v>
          </cell>
          <cell r="K11190">
            <v>-28.12</v>
          </cell>
          <cell r="O11190">
            <v>164.57</v>
          </cell>
          <cell r="U11190">
            <v>42491</v>
          </cell>
        </row>
        <row r="11191">
          <cell r="C11191">
            <v>15</v>
          </cell>
          <cell r="F11191">
            <v>8118.13</v>
          </cell>
          <cell r="K11191">
            <v>-204.36</v>
          </cell>
          <cell r="O11191">
            <v>1196.19</v>
          </cell>
          <cell r="U11191">
            <v>42491</v>
          </cell>
        </row>
        <row r="11192">
          <cell r="C11192">
            <v>15</v>
          </cell>
          <cell r="F11192">
            <v>3524.39</v>
          </cell>
          <cell r="K11192">
            <v>-130.68</v>
          </cell>
          <cell r="O11192">
            <v>765.06</v>
          </cell>
          <cell r="U11192">
            <v>42491</v>
          </cell>
        </row>
        <row r="11193">
          <cell r="C11193">
            <v>15</v>
          </cell>
          <cell r="F11193">
            <v>87.22</v>
          </cell>
          <cell r="K11193">
            <v>-9.32</v>
          </cell>
          <cell r="O11193">
            <v>54.57</v>
          </cell>
          <cell r="U11193">
            <v>42491</v>
          </cell>
        </row>
        <row r="11194">
          <cell r="C11194">
            <v>0</v>
          </cell>
          <cell r="F11194">
            <v>67.91</v>
          </cell>
          <cell r="K11194">
            <v>-3.41</v>
          </cell>
          <cell r="O11194">
            <v>20</v>
          </cell>
          <cell r="U11194">
            <v>42491</v>
          </cell>
        </row>
        <row r="11195">
          <cell r="C11195">
            <v>2</v>
          </cell>
          <cell r="F11195">
            <v>218.11</v>
          </cell>
          <cell r="K11195">
            <v>-15.96</v>
          </cell>
          <cell r="O11195">
            <v>93.11</v>
          </cell>
          <cell r="U11195">
            <v>42491</v>
          </cell>
        </row>
        <row r="11196">
          <cell r="C11196">
            <v>16</v>
          </cell>
          <cell r="F11196">
            <v>9.2100000000000009</v>
          </cell>
          <cell r="K11196">
            <v>-0.81</v>
          </cell>
          <cell r="O11196">
            <v>4.72</v>
          </cell>
          <cell r="U11196">
            <v>42491</v>
          </cell>
        </row>
        <row r="11197">
          <cell r="C11197">
            <v>2</v>
          </cell>
          <cell r="F11197">
            <v>56.09</v>
          </cell>
          <cell r="K11197">
            <v>-2.35</v>
          </cell>
          <cell r="O11197">
            <v>13.74</v>
          </cell>
          <cell r="U11197">
            <v>42491</v>
          </cell>
        </row>
        <row r="11198">
          <cell r="C11198">
            <v>16</v>
          </cell>
          <cell r="F11198">
            <v>1549.96</v>
          </cell>
          <cell r="K11198">
            <v>-69.45</v>
          </cell>
          <cell r="O11198">
            <v>406.54</v>
          </cell>
          <cell r="U11198">
            <v>42491</v>
          </cell>
        </row>
        <row r="11199">
          <cell r="C11199">
            <v>0</v>
          </cell>
          <cell r="F11199">
            <v>39.04</v>
          </cell>
          <cell r="K11199">
            <v>-1.84</v>
          </cell>
          <cell r="O11199">
            <v>10.8</v>
          </cell>
          <cell r="U11199">
            <v>42491</v>
          </cell>
        </row>
        <row r="11200">
          <cell r="C11200">
            <v>2</v>
          </cell>
          <cell r="F11200">
            <v>22.69</v>
          </cell>
          <cell r="K11200">
            <v>-0.93</v>
          </cell>
          <cell r="O11200">
            <v>5.45</v>
          </cell>
          <cell r="U11200">
            <v>42491</v>
          </cell>
        </row>
        <row r="11201">
          <cell r="C11201">
            <v>15</v>
          </cell>
          <cell r="F11201">
            <v>36.090000000000003</v>
          </cell>
          <cell r="K11201">
            <v>-2.37</v>
          </cell>
          <cell r="O11201">
            <v>13.8</v>
          </cell>
          <cell r="U11201">
            <v>42491</v>
          </cell>
        </row>
        <row r="11202">
          <cell r="C11202">
            <v>15</v>
          </cell>
          <cell r="F11202">
            <v>53.11</v>
          </cell>
          <cell r="K11202">
            <v>-2.46</v>
          </cell>
          <cell r="O11202">
            <v>14.44</v>
          </cell>
          <cell r="U11202">
            <v>42491</v>
          </cell>
        </row>
        <row r="11203">
          <cell r="C11203">
            <v>0</v>
          </cell>
          <cell r="F11203">
            <v>20.12</v>
          </cell>
          <cell r="K11203">
            <v>-0.89</v>
          </cell>
          <cell r="O11203">
            <v>5.21</v>
          </cell>
          <cell r="U11203">
            <v>42491</v>
          </cell>
        </row>
        <row r="11204">
          <cell r="C11204">
            <v>2</v>
          </cell>
          <cell r="F11204">
            <v>30.5</v>
          </cell>
          <cell r="K11204">
            <v>-1.81</v>
          </cell>
          <cell r="O11204">
            <v>10.54</v>
          </cell>
          <cell r="U11204">
            <v>42491</v>
          </cell>
        </row>
        <row r="11205">
          <cell r="C11205">
            <v>15</v>
          </cell>
          <cell r="F11205">
            <v>10.79</v>
          </cell>
          <cell r="K11205">
            <v>-0.53</v>
          </cell>
          <cell r="O11205">
            <v>3.11</v>
          </cell>
          <cell r="U11205">
            <v>42491</v>
          </cell>
        </row>
        <row r="11206">
          <cell r="C11206">
            <v>16</v>
          </cell>
          <cell r="F11206">
            <v>11.56</v>
          </cell>
          <cell r="K11206">
            <v>-0.64</v>
          </cell>
          <cell r="O11206">
            <v>3.72</v>
          </cell>
          <cell r="U11206">
            <v>42491</v>
          </cell>
        </row>
        <row r="11207">
          <cell r="C11207">
            <v>2</v>
          </cell>
          <cell r="F11207">
            <v>9.61</v>
          </cell>
          <cell r="K11207">
            <v>-0.81</v>
          </cell>
          <cell r="O11207">
            <v>4.72</v>
          </cell>
          <cell r="U11207">
            <v>42491</v>
          </cell>
        </row>
        <row r="11208">
          <cell r="C11208">
            <v>15</v>
          </cell>
          <cell r="F11208">
            <v>57.62</v>
          </cell>
          <cell r="K11208">
            <v>-2.86</v>
          </cell>
          <cell r="O11208">
            <v>16.72</v>
          </cell>
          <cell r="U11208">
            <v>42491</v>
          </cell>
        </row>
        <row r="11209">
          <cell r="C11209">
            <v>2</v>
          </cell>
          <cell r="F11209">
            <v>2.56</v>
          </cell>
          <cell r="K11209">
            <v>-0.28000000000000003</v>
          </cell>
          <cell r="O11209">
            <v>1.92</v>
          </cell>
          <cell r="U11209">
            <v>42491</v>
          </cell>
        </row>
        <row r="11210">
          <cell r="C11210">
            <v>15</v>
          </cell>
          <cell r="F11210">
            <v>2112.8200000000002</v>
          </cell>
          <cell r="K11210">
            <v>-255.61</v>
          </cell>
          <cell r="O11210">
            <v>1611.27</v>
          </cell>
          <cell r="U11210">
            <v>42491</v>
          </cell>
        </row>
        <row r="11211">
          <cell r="C11211">
            <v>16</v>
          </cell>
          <cell r="F11211">
            <v>5.68</v>
          </cell>
          <cell r="K11211">
            <v>-0.7</v>
          </cell>
          <cell r="O11211">
            <v>4.34</v>
          </cell>
          <cell r="U11211">
            <v>42491</v>
          </cell>
        </row>
        <row r="11212">
          <cell r="C11212">
            <v>2</v>
          </cell>
          <cell r="F11212">
            <v>1.06</v>
          </cell>
          <cell r="K11212">
            <v>-0.08</v>
          </cell>
          <cell r="O11212">
            <v>0.52</v>
          </cell>
          <cell r="U11212">
            <v>42491</v>
          </cell>
        </row>
        <row r="11213">
          <cell r="C11213">
            <v>15</v>
          </cell>
          <cell r="F11213">
            <v>3715.55</v>
          </cell>
          <cell r="K11213">
            <v>-314.89999999999998</v>
          </cell>
          <cell r="O11213">
            <v>1836.71</v>
          </cell>
          <cell r="U11213">
            <v>42491</v>
          </cell>
        </row>
        <row r="11214">
          <cell r="C11214">
            <v>62</v>
          </cell>
          <cell r="F11214">
            <v>38688.94</v>
          </cell>
          <cell r="K11214">
            <v>-4458.95</v>
          </cell>
          <cell r="O11214">
            <v>25711.06</v>
          </cell>
          <cell r="U11214">
            <v>42491</v>
          </cell>
        </row>
        <row r="11215">
          <cell r="C11215">
            <v>64</v>
          </cell>
          <cell r="F11215">
            <v>331786.78999999998</v>
          </cell>
          <cell r="K11215">
            <v>-38385.040000000001</v>
          </cell>
          <cell r="O11215">
            <v>221334.69</v>
          </cell>
          <cell r="U11215">
            <v>42491</v>
          </cell>
        </row>
        <row r="11216">
          <cell r="C11216">
            <v>66</v>
          </cell>
          <cell r="F11216">
            <v>36659.42</v>
          </cell>
          <cell r="K11216">
            <v>-4161.5200000000004</v>
          </cell>
          <cell r="O11216">
            <v>23996.05</v>
          </cell>
          <cell r="U11216">
            <v>42491</v>
          </cell>
        </row>
        <row r="11217">
          <cell r="C11217">
            <v>64</v>
          </cell>
          <cell r="F11217">
            <v>36169</v>
          </cell>
          <cell r="K11217">
            <v>-3252.3</v>
          </cell>
          <cell r="O11217">
            <v>19034.599999999999</v>
          </cell>
          <cell r="U11217">
            <v>42491</v>
          </cell>
        </row>
        <row r="11218">
          <cell r="C11218">
            <v>62</v>
          </cell>
          <cell r="F11218">
            <v>64672.69</v>
          </cell>
          <cell r="K11218">
            <v>-2846.99</v>
          </cell>
          <cell r="O11218">
            <v>16416.22</v>
          </cell>
          <cell r="U11218">
            <v>42491</v>
          </cell>
        </row>
        <row r="11219">
          <cell r="C11219">
            <v>64</v>
          </cell>
          <cell r="F11219">
            <v>263093.28000000003</v>
          </cell>
          <cell r="K11219">
            <v>-16597.97</v>
          </cell>
          <cell r="O11219">
            <v>95706.76</v>
          </cell>
          <cell r="U11219">
            <v>42491</v>
          </cell>
        </row>
        <row r="11220">
          <cell r="C11220">
            <v>66</v>
          </cell>
          <cell r="F11220">
            <v>24623.74</v>
          </cell>
          <cell r="K11220">
            <v>-1180.3399999999999</v>
          </cell>
          <cell r="O11220">
            <v>6806.04</v>
          </cell>
          <cell r="U11220">
            <v>42491</v>
          </cell>
        </row>
        <row r="11221">
          <cell r="C11221">
            <v>64</v>
          </cell>
          <cell r="F11221">
            <v>28399.49</v>
          </cell>
          <cell r="K11221">
            <v>-3289.35</v>
          </cell>
          <cell r="O11221">
            <v>19251.46</v>
          </cell>
          <cell r="U11221">
            <v>42491</v>
          </cell>
        </row>
        <row r="11222">
          <cell r="C11222">
            <v>66</v>
          </cell>
          <cell r="F11222">
            <v>65979.009999999995</v>
          </cell>
          <cell r="K11222">
            <v>-7612.64</v>
          </cell>
          <cell r="O11222">
            <v>44554.22</v>
          </cell>
          <cell r="U11222">
            <v>42491</v>
          </cell>
        </row>
        <row r="11223">
          <cell r="C11223">
            <v>64</v>
          </cell>
          <cell r="F11223">
            <v>50440.06</v>
          </cell>
          <cell r="K11223">
            <v>-4480.6400000000003</v>
          </cell>
          <cell r="O11223">
            <v>26223.7</v>
          </cell>
          <cell r="U11223">
            <v>42491</v>
          </cell>
        </row>
        <row r="11224">
          <cell r="C11224">
            <v>64</v>
          </cell>
          <cell r="F11224">
            <v>43079.1</v>
          </cell>
          <cell r="K11224">
            <v>-1672.08</v>
          </cell>
          <cell r="O11224">
            <v>9786.11</v>
          </cell>
          <cell r="U11224">
            <v>42491</v>
          </cell>
        </row>
        <row r="11225">
          <cell r="C11225">
            <v>66</v>
          </cell>
          <cell r="F11225">
            <v>43354.52</v>
          </cell>
          <cell r="K11225">
            <v>-2552.7199999999998</v>
          </cell>
          <cell r="O11225">
            <v>14940.23</v>
          </cell>
          <cell r="U11225">
            <v>42491</v>
          </cell>
        </row>
        <row r="11226">
          <cell r="C11226">
            <v>64</v>
          </cell>
          <cell r="F11226">
            <v>22437.71</v>
          </cell>
          <cell r="K11226">
            <v>0</v>
          </cell>
          <cell r="O11226">
            <v>20943.54</v>
          </cell>
          <cell r="U11226">
            <v>42491</v>
          </cell>
        </row>
        <row r="11227">
          <cell r="C11227">
            <v>64</v>
          </cell>
          <cell r="F11227">
            <v>3777.33</v>
          </cell>
          <cell r="K11227">
            <v>0</v>
          </cell>
          <cell r="O11227">
            <v>2731.38</v>
          </cell>
          <cell r="U11227">
            <v>42491</v>
          </cell>
        </row>
        <row r="11228">
          <cell r="C11228">
            <v>0</v>
          </cell>
          <cell r="F11228">
            <v>9.48</v>
          </cell>
          <cell r="K11228">
            <v>-1.28</v>
          </cell>
          <cell r="O11228">
            <v>7.44</v>
          </cell>
          <cell r="U11228">
            <v>42491</v>
          </cell>
        </row>
        <row r="11229">
          <cell r="C11229">
            <v>15</v>
          </cell>
          <cell r="F11229">
            <v>54.76</v>
          </cell>
          <cell r="K11229">
            <v>-7.35</v>
          </cell>
          <cell r="O11229">
            <v>43.01</v>
          </cell>
          <cell r="U11229">
            <v>42491</v>
          </cell>
        </row>
        <row r="11230">
          <cell r="C11230">
            <v>0</v>
          </cell>
          <cell r="F11230">
            <v>91.98</v>
          </cell>
          <cell r="K11230">
            <v>-12.31</v>
          </cell>
          <cell r="O11230">
            <v>72.150000000000006</v>
          </cell>
          <cell r="U11230">
            <v>42491</v>
          </cell>
        </row>
        <row r="11231">
          <cell r="C11231">
            <v>2</v>
          </cell>
          <cell r="F11231">
            <v>543.17999999999995</v>
          </cell>
          <cell r="K11231">
            <v>-73.150000000000006</v>
          </cell>
          <cell r="O11231">
            <v>426.51</v>
          </cell>
          <cell r="U11231">
            <v>42491</v>
          </cell>
        </row>
        <row r="11232">
          <cell r="C11232">
            <v>4</v>
          </cell>
          <cell r="F11232">
            <v>134.61000000000001</v>
          </cell>
          <cell r="K11232">
            <v>-18.07</v>
          </cell>
          <cell r="O11232">
            <v>105.66</v>
          </cell>
          <cell r="U11232">
            <v>42491</v>
          </cell>
        </row>
        <row r="11233">
          <cell r="C11233">
            <v>15</v>
          </cell>
          <cell r="F11233">
            <v>82.06</v>
          </cell>
          <cell r="K11233">
            <v>-10.99</v>
          </cell>
          <cell r="O11233">
            <v>64.41</v>
          </cell>
          <cell r="U11233">
            <v>42491</v>
          </cell>
        </row>
        <row r="11234">
          <cell r="C11234">
            <v>16</v>
          </cell>
          <cell r="F11234">
            <v>29.55</v>
          </cell>
          <cell r="K11234">
            <v>-3.98</v>
          </cell>
          <cell r="O11234">
            <v>23.2</v>
          </cell>
          <cell r="U11234">
            <v>42491</v>
          </cell>
        </row>
        <row r="11235">
          <cell r="C11235">
            <v>2</v>
          </cell>
          <cell r="F11235">
            <v>277.88</v>
          </cell>
          <cell r="K11235">
            <v>-32.369999999999997</v>
          </cell>
          <cell r="O11235">
            <v>215.19</v>
          </cell>
          <cell r="U11235">
            <v>42491</v>
          </cell>
        </row>
        <row r="11236">
          <cell r="C11236">
            <v>4</v>
          </cell>
          <cell r="F11236">
            <v>107.47</v>
          </cell>
          <cell r="K11236">
            <v>-14.41</v>
          </cell>
          <cell r="O11236">
            <v>84.38</v>
          </cell>
          <cell r="U11236">
            <v>42491</v>
          </cell>
        </row>
        <row r="11237">
          <cell r="C11237">
            <v>15</v>
          </cell>
          <cell r="F11237">
            <v>1029.18</v>
          </cell>
          <cell r="K11237">
            <v>-182.21</v>
          </cell>
          <cell r="O11237">
            <v>819.74</v>
          </cell>
          <cell r="U11237">
            <v>42491</v>
          </cell>
        </row>
        <row r="11238">
          <cell r="C11238">
            <v>16</v>
          </cell>
          <cell r="F11238">
            <v>727.18</v>
          </cell>
          <cell r="K11238">
            <v>0</v>
          </cell>
          <cell r="O11238">
            <v>454.22</v>
          </cell>
          <cell r="U11238">
            <v>42491</v>
          </cell>
        </row>
        <row r="11239">
          <cell r="C11239">
            <v>68</v>
          </cell>
          <cell r="F11239">
            <v>13373.06</v>
          </cell>
          <cell r="K11239">
            <v>303.32</v>
          </cell>
          <cell r="O11239">
            <v>5266.39</v>
          </cell>
          <cell r="U11239">
            <v>42522</v>
          </cell>
        </row>
        <row r="11240">
          <cell r="C11240">
            <v>62</v>
          </cell>
          <cell r="F11240">
            <v>9697.94</v>
          </cell>
          <cell r="K11240">
            <v>201.77</v>
          </cell>
          <cell r="O11240">
            <v>3503.18</v>
          </cell>
          <cell r="U11240">
            <v>42522</v>
          </cell>
        </row>
        <row r="11241">
          <cell r="C11241">
            <v>64</v>
          </cell>
          <cell r="F11241">
            <v>20435.669999999998</v>
          </cell>
          <cell r="K11241">
            <v>408.25</v>
          </cell>
          <cell r="O11241">
            <v>7088.21</v>
          </cell>
          <cell r="U11241">
            <v>42522</v>
          </cell>
        </row>
        <row r="11242">
          <cell r="C11242">
            <v>66</v>
          </cell>
          <cell r="F11242">
            <v>33208.79</v>
          </cell>
          <cell r="K11242">
            <v>723.51</v>
          </cell>
          <cell r="O11242">
            <v>12561.97</v>
          </cell>
          <cell r="U11242">
            <v>42522</v>
          </cell>
        </row>
        <row r="11243">
          <cell r="C11243">
            <v>62</v>
          </cell>
          <cell r="F11243">
            <v>1107.29</v>
          </cell>
          <cell r="K11243">
            <v>16.489999999999998</v>
          </cell>
          <cell r="O11243">
            <v>286.33999999999997</v>
          </cell>
          <cell r="U11243">
            <v>42522</v>
          </cell>
        </row>
        <row r="11244">
          <cell r="C11244">
            <v>67</v>
          </cell>
          <cell r="F11244">
            <v>10256.780000000001</v>
          </cell>
          <cell r="K11244">
            <v>199.94</v>
          </cell>
          <cell r="O11244">
            <v>3471.5</v>
          </cell>
          <cell r="U11244">
            <v>42522</v>
          </cell>
        </row>
        <row r="11245">
          <cell r="C11245">
            <v>62</v>
          </cell>
          <cell r="F11245">
            <v>2104.81</v>
          </cell>
          <cell r="K11245">
            <v>35.1</v>
          </cell>
          <cell r="O11245">
            <v>609.45000000000005</v>
          </cell>
          <cell r="U11245">
            <v>42522</v>
          </cell>
        </row>
        <row r="11246">
          <cell r="C11246">
            <v>64</v>
          </cell>
          <cell r="F11246">
            <v>7659.91</v>
          </cell>
          <cell r="K11246">
            <v>210.1</v>
          </cell>
          <cell r="O11246">
            <v>3647.87</v>
          </cell>
          <cell r="U11246">
            <v>42522</v>
          </cell>
        </row>
        <row r="11247">
          <cell r="C11247">
            <v>2</v>
          </cell>
          <cell r="F11247">
            <v>554.80999999999995</v>
          </cell>
          <cell r="K11247">
            <v>-4.6399999999999997</v>
          </cell>
          <cell r="O11247">
            <v>156.97</v>
          </cell>
          <cell r="U11247">
            <v>42522</v>
          </cell>
        </row>
        <row r="11248">
          <cell r="C11248">
            <v>4</v>
          </cell>
          <cell r="F11248">
            <v>577.84</v>
          </cell>
          <cell r="K11248">
            <v>-4.3899999999999997</v>
          </cell>
          <cell r="O11248">
            <v>163.13999999999999</v>
          </cell>
          <cell r="U11248">
            <v>42522</v>
          </cell>
        </row>
        <row r="11249">
          <cell r="C11249">
            <v>16</v>
          </cell>
          <cell r="F11249">
            <v>173.45</v>
          </cell>
          <cell r="K11249">
            <v>0</v>
          </cell>
          <cell r="O11249">
            <v>0</v>
          </cell>
          <cell r="U11249">
            <v>42522</v>
          </cell>
        </row>
        <row r="11250">
          <cell r="C11250">
            <v>1</v>
          </cell>
          <cell r="F11250">
            <v>23347.93</v>
          </cell>
          <cell r="K11250">
            <v>433.27</v>
          </cell>
          <cell r="O11250">
            <v>7522.95</v>
          </cell>
          <cell r="U11250">
            <v>42522</v>
          </cell>
        </row>
        <row r="11251">
          <cell r="C11251">
            <v>2</v>
          </cell>
          <cell r="F11251">
            <v>5585444.3099999996</v>
          </cell>
          <cell r="K11251">
            <v>104405.65</v>
          </cell>
          <cell r="O11251">
            <v>1844949.93</v>
          </cell>
          <cell r="U11251">
            <v>42522</v>
          </cell>
        </row>
        <row r="11252">
          <cell r="C11252">
            <v>4</v>
          </cell>
          <cell r="F11252">
            <v>299503.86</v>
          </cell>
          <cell r="K11252">
            <v>5607.8</v>
          </cell>
          <cell r="O11252">
            <v>97484.74</v>
          </cell>
          <cell r="U11252">
            <v>42522</v>
          </cell>
        </row>
        <row r="11253">
          <cell r="C11253">
            <v>15</v>
          </cell>
          <cell r="F11253">
            <v>9079.93</v>
          </cell>
          <cell r="K11253">
            <v>161.41</v>
          </cell>
          <cell r="O11253">
            <v>2802.65</v>
          </cell>
          <cell r="U11253">
            <v>42522</v>
          </cell>
        </row>
        <row r="11254">
          <cell r="C11254">
            <v>16</v>
          </cell>
          <cell r="F11254">
            <v>438848.19</v>
          </cell>
          <cell r="K11254">
            <v>7892.7</v>
          </cell>
          <cell r="O11254">
            <v>137545.63</v>
          </cell>
          <cell r="U11254">
            <v>42522</v>
          </cell>
        </row>
        <row r="11255">
          <cell r="C11255">
            <v>17</v>
          </cell>
          <cell r="F11255">
            <v>86.88</v>
          </cell>
          <cell r="K11255">
            <v>0.9</v>
          </cell>
          <cell r="O11255">
            <v>15.73</v>
          </cell>
          <cell r="U11255">
            <v>42522</v>
          </cell>
        </row>
        <row r="11256">
          <cell r="C11256">
            <v>18</v>
          </cell>
          <cell r="F11256">
            <v>35828.92</v>
          </cell>
          <cell r="K11256">
            <v>725.42</v>
          </cell>
          <cell r="O11256">
            <v>12595.07</v>
          </cell>
          <cell r="U11256">
            <v>42522</v>
          </cell>
        </row>
        <row r="11257">
          <cell r="C11257">
            <v>62</v>
          </cell>
          <cell r="F11257">
            <v>1038415.07</v>
          </cell>
          <cell r="K11257">
            <v>21626.07</v>
          </cell>
          <cell r="O11257">
            <v>390477.41</v>
          </cell>
          <cell r="U11257">
            <v>42522</v>
          </cell>
        </row>
        <row r="11258">
          <cell r="C11258">
            <v>64</v>
          </cell>
          <cell r="F11258">
            <v>230536.1</v>
          </cell>
          <cell r="K11258">
            <v>4643.6099999999997</v>
          </cell>
          <cell r="O11258">
            <v>80624.81</v>
          </cell>
          <cell r="U11258">
            <v>42522</v>
          </cell>
        </row>
        <row r="11259">
          <cell r="C11259">
            <v>66</v>
          </cell>
          <cell r="F11259">
            <v>457107.9</v>
          </cell>
          <cell r="K11259">
            <v>8366.8700000000008</v>
          </cell>
          <cell r="O11259">
            <v>144350.24</v>
          </cell>
          <cell r="U11259">
            <v>42522</v>
          </cell>
        </row>
        <row r="11260">
          <cell r="C11260">
            <v>68</v>
          </cell>
          <cell r="F11260">
            <v>13016.69</v>
          </cell>
          <cell r="K11260">
            <v>316.89999999999998</v>
          </cell>
          <cell r="O11260">
            <v>5502.21</v>
          </cell>
          <cell r="U11260">
            <v>42522</v>
          </cell>
        </row>
        <row r="11261">
          <cell r="C11261">
            <v>70</v>
          </cell>
          <cell r="F11261">
            <v>-6.2</v>
          </cell>
          <cell r="K11261">
            <v>0</v>
          </cell>
          <cell r="O11261">
            <v>0</v>
          </cell>
          <cell r="U11261">
            <v>42522</v>
          </cell>
        </row>
        <row r="11262">
          <cell r="C11262">
            <v>1</v>
          </cell>
          <cell r="F11262">
            <v>96.58</v>
          </cell>
          <cell r="K11262">
            <v>0.56000000000000005</v>
          </cell>
          <cell r="O11262">
            <v>9.67</v>
          </cell>
          <cell r="U11262">
            <v>42522</v>
          </cell>
        </row>
        <row r="11263">
          <cell r="C11263">
            <v>2</v>
          </cell>
          <cell r="F11263">
            <v>10216.280000000001</v>
          </cell>
          <cell r="K11263">
            <v>64.28</v>
          </cell>
          <cell r="O11263">
            <v>1143.8900000000001</v>
          </cell>
          <cell r="U11263">
            <v>42522</v>
          </cell>
        </row>
        <row r="11264">
          <cell r="C11264">
            <v>4</v>
          </cell>
          <cell r="F11264">
            <v>729.04</v>
          </cell>
          <cell r="K11264">
            <v>4.3600000000000003</v>
          </cell>
          <cell r="O11264">
            <v>75.739999999999995</v>
          </cell>
          <cell r="U11264">
            <v>42522</v>
          </cell>
        </row>
        <row r="11265">
          <cell r="C11265">
            <v>16</v>
          </cell>
          <cell r="F11265">
            <v>7548.86</v>
          </cell>
          <cell r="K11265">
            <v>49.37</v>
          </cell>
          <cell r="O11265">
            <v>857.26</v>
          </cell>
          <cell r="U11265">
            <v>42522</v>
          </cell>
        </row>
        <row r="11266">
          <cell r="C11266">
            <v>62</v>
          </cell>
          <cell r="F11266">
            <v>553.82000000000005</v>
          </cell>
          <cell r="K11266">
            <v>3.57</v>
          </cell>
          <cell r="O11266">
            <v>62.08</v>
          </cell>
          <cell r="U11266">
            <v>42522</v>
          </cell>
        </row>
        <row r="11267">
          <cell r="C11267">
            <v>4</v>
          </cell>
          <cell r="F11267">
            <v>7659.83</v>
          </cell>
          <cell r="K11267">
            <v>152.63</v>
          </cell>
          <cell r="O11267">
            <v>2650.05</v>
          </cell>
          <cell r="U11267">
            <v>42522</v>
          </cell>
        </row>
        <row r="11268">
          <cell r="C11268">
            <v>62</v>
          </cell>
          <cell r="F11268">
            <v>4488.9399999999996</v>
          </cell>
          <cell r="K11268">
            <v>92.15</v>
          </cell>
          <cell r="O11268">
            <v>1599.92</v>
          </cell>
          <cell r="U11268">
            <v>42522</v>
          </cell>
        </row>
        <row r="11269">
          <cell r="C11269">
            <v>66</v>
          </cell>
          <cell r="F11269">
            <v>12289.31</v>
          </cell>
          <cell r="K11269">
            <v>264.06</v>
          </cell>
          <cell r="O11269">
            <v>4584.76</v>
          </cell>
          <cell r="U11269">
            <v>42522</v>
          </cell>
        </row>
        <row r="11270">
          <cell r="C11270">
            <v>66</v>
          </cell>
          <cell r="F11270">
            <v>10066.64</v>
          </cell>
          <cell r="K11270">
            <v>223.85</v>
          </cell>
          <cell r="O11270">
            <v>3886.62</v>
          </cell>
          <cell r="U11270">
            <v>42522</v>
          </cell>
        </row>
        <row r="11271">
          <cell r="C11271">
            <v>2</v>
          </cell>
          <cell r="F11271">
            <v>171757.71</v>
          </cell>
          <cell r="K11271">
            <v>3568.28</v>
          </cell>
          <cell r="O11271">
            <v>62411.17</v>
          </cell>
          <cell r="U11271">
            <v>42522</v>
          </cell>
        </row>
        <row r="11272">
          <cell r="C11272">
            <v>4</v>
          </cell>
          <cell r="F11272">
            <v>6318.37</v>
          </cell>
          <cell r="K11272">
            <v>116.84</v>
          </cell>
          <cell r="O11272">
            <v>2028.93</v>
          </cell>
          <cell r="U11272">
            <v>42522</v>
          </cell>
        </row>
        <row r="11273">
          <cell r="C11273">
            <v>16</v>
          </cell>
          <cell r="F11273">
            <v>1471.23</v>
          </cell>
          <cell r="K11273">
            <v>22.47</v>
          </cell>
          <cell r="O11273">
            <v>390.17</v>
          </cell>
          <cell r="U11273">
            <v>42522</v>
          </cell>
        </row>
        <row r="11274">
          <cell r="C11274">
            <v>17</v>
          </cell>
          <cell r="F11274">
            <v>2174.4</v>
          </cell>
          <cell r="K11274">
            <v>33.270000000000003</v>
          </cell>
          <cell r="O11274">
            <v>577.67999999999995</v>
          </cell>
          <cell r="U11274">
            <v>42522</v>
          </cell>
        </row>
        <row r="11275">
          <cell r="C11275">
            <v>62</v>
          </cell>
          <cell r="F11275">
            <v>90137.16</v>
          </cell>
          <cell r="K11275">
            <v>1874.14</v>
          </cell>
          <cell r="O11275">
            <v>32540.16</v>
          </cell>
          <cell r="U11275">
            <v>42522</v>
          </cell>
        </row>
        <row r="11276">
          <cell r="C11276">
            <v>64</v>
          </cell>
          <cell r="F11276">
            <v>23563.72</v>
          </cell>
          <cell r="K11276">
            <v>553.58000000000004</v>
          </cell>
          <cell r="O11276">
            <v>9611.64</v>
          </cell>
          <cell r="U11276">
            <v>42522</v>
          </cell>
        </row>
        <row r="11277">
          <cell r="C11277">
            <v>66</v>
          </cell>
          <cell r="F11277">
            <v>4959.54</v>
          </cell>
          <cell r="K11277">
            <v>71.739999999999995</v>
          </cell>
          <cell r="O11277">
            <v>1245.54</v>
          </cell>
          <cell r="U11277">
            <v>42522</v>
          </cell>
        </row>
        <row r="11278">
          <cell r="C11278">
            <v>2</v>
          </cell>
          <cell r="F11278">
            <v>295.19</v>
          </cell>
          <cell r="K11278">
            <v>1.88</v>
          </cell>
          <cell r="O11278">
            <v>32.61</v>
          </cell>
          <cell r="U11278">
            <v>42522</v>
          </cell>
        </row>
        <row r="11279">
          <cell r="C11279">
            <v>62</v>
          </cell>
          <cell r="F11279">
            <v>2289.2800000000002</v>
          </cell>
          <cell r="K11279">
            <v>15.49</v>
          </cell>
          <cell r="O11279">
            <v>268.92</v>
          </cell>
          <cell r="U11279">
            <v>42522</v>
          </cell>
        </row>
        <row r="11280">
          <cell r="C11280">
            <v>2</v>
          </cell>
          <cell r="F11280">
            <v>76192.09</v>
          </cell>
          <cell r="K11280">
            <v>1226.83</v>
          </cell>
          <cell r="O11280">
            <v>20738.53</v>
          </cell>
          <cell r="U11280">
            <v>42522</v>
          </cell>
        </row>
        <row r="11281">
          <cell r="C11281">
            <v>62</v>
          </cell>
          <cell r="F11281">
            <v>5928.79</v>
          </cell>
          <cell r="K11281">
            <v>102.65</v>
          </cell>
          <cell r="O11281">
            <v>1782.22</v>
          </cell>
          <cell r="U11281">
            <v>42522</v>
          </cell>
        </row>
        <row r="11282">
          <cell r="C11282">
            <v>2</v>
          </cell>
          <cell r="F11282">
            <v>306.86</v>
          </cell>
          <cell r="K11282">
            <v>-5.57</v>
          </cell>
          <cell r="O11282">
            <v>32.61</v>
          </cell>
          <cell r="U11282">
            <v>42522</v>
          </cell>
        </row>
        <row r="11283">
          <cell r="C11283">
            <v>2</v>
          </cell>
          <cell r="F11283">
            <v>58458.18</v>
          </cell>
          <cell r="K11283">
            <v>929.56</v>
          </cell>
          <cell r="O11283">
            <v>16143.25</v>
          </cell>
          <cell r="U11283">
            <v>42522</v>
          </cell>
        </row>
        <row r="11284">
          <cell r="C11284">
            <v>70</v>
          </cell>
          <cell r="F11284">
            <v>-4</v>
          </cell>
          <cell r="K11284">
            <v>0</v>
          </cell>
          <cell r="O11284">
            <v>0</v>
          </cell>
          <cell r="U11284">
            <v>42522</v>
          </cell>
        </row>
        <row r="11285">
          <cell r="C11285">
            <v>2</v>
          </cell>
          <cell r="F11285">
            <v>8194.85</v>
          </cell>
          <cell r="K11285">
            <v>87.59</v>
          </cell>
          <cell r="O11285">
            <v>1520.88</v>
          </cell>
          <cell r="U11285">
            <v>42522</v>
          </cell>
        </row>
        <row r="11286">
          <cell r="C11286">
            <v>62</v>
          </cell>
          <cell r="F11286">
            <v>1990.69</v>
          </cell>
          <cell r="K11286">
            <v>0</v>
          </cell>
          <cell r="O11286">
            <v>1249.53</v>
          </cell>
          <cell r="U11286">
            <v>42522</v>
          </cell>
        </row>
        <row r="11287">
          <cell r="C11287">
            <v>64</v>
          </cell>
          <cell r="F11287">
            <v>-730.54</v>
          </cell>
          <cell r="K11287">
            <v>0</v>
          </cell>
          <cell r="O11287">
            <v>-1312.94</v>
          </cell>
          <cell r="U11287">
            <v>42522</v>
          </cell>
        </row>
        <row r="11288">
          <cell r="C11288">
            <v>62</v>
          </cell>
          <cell r="F11288">
            <v>834190.93</v>
          </cell>
          <cell r="K11288">
            <v>32355.72</v>
          </cell>
          <cell r="O11288">
            <v>561777.72</v>
          </cell>
          <cell r="U11288">
            <v>42522</v>
          </cell>
        </row>
        <row r="11289">
          <cell r="C11289">
            <v>64</v>
          </cell>
          <cell r="F11289">
            <v>820297.48</v>
          </cell>
          <cell r="K11289">
            <v>31870.1</v>
          </cell>
          <cell r="O11289">
            <v>553346.72</v>
          </cell>
          <cell r="U11289">
            <v>42522</v>
          </cell>
        </row>
        <row r="11290">
          <cell r="C11290">
            <v>66</v>
          </cell>
          <cell r="F11290">
            <v>39938.47</v>
          </cell>
          <cell r="K11290">
            <v>1548.38</v>
          </cell>
          <cell r="O11290">
            <v>26883.919999999998</v>
          </cell>
          <cell r="U11290">
            <v>42522</v>
          </cell>
        </row>
        <row r="11291">
          <cell r="C11291">
            <v>64</v>
          </cell>
          <cell r="F11291">
            <v>89643.3</v>
          </cell>
          <cell r="K11291">
            <v>2032.75</v>
          </cell>
          <cell r="O11291">
            <v>35293.67</v>
          </cell>
          <cell r="U11291">
            <v>42522</v>
          </cell>
        </row>
        <row r="11292">
          <cell r="C11292">
            <v>2</v>
          </cell>
          <cell r="F11292">
            <v>26642.01</v>
          </cell>
          <cell r="K11292">
            <v>548.58000000000004</v>
          </cell>
          <cell r="O11292">
            <v>0</v>
          </cell>
          <cell r="U11292">
            <v>42522</v>
          </cell>
        </row>
        <row r="11293">
          <cell r="C11293">
            <v>62</v>
          </cell>
          <cell r="F11293">
            <v>1204151.3400000001</v>
          </cell>
          <cell r="K11293">
            <v>13575.5</v>
          </cell>
          <cell r="O11293">
            <v>235705.28</v>
          </cell>
          <cell r="U11293">
            <v>42522</v>
          </cell>
        </row>
        <row r="11294">
          <cell r="C11294">
            <v>64</v>
          </cell>
          <cell r="F11294">
            <v>1238412.3</v>
          </cell>
          <cell r="K11294">
            <v>13609.7</v>
          </cell>
          <cell r="O11294">
            <v>236247.58</v>
          </cell>
          <cell r="U11294">
            <v>42522</v>
          </cell>
        </row>
        <row r="11295">
          <cell r="C11295">
            <v>66</v>
          </cell>
          <cell r="F11295">
            <v>111025.99</v>
          </cell>
          <cell r="K11295">
            <v>890.74</v>
          </cell>
          <cell r="O11295">
            <v>15465.18</v>
          </cell>
          <cell r="U11295">
            <v>42522</v>
          </cell>
        </row>
        <row r="11296">
          <cell r="C11296">
            <v>62</v>
          </cell>
          <cell r="F11296">
            <v>10154.530000000001</v>
          </cell>
          <cell r="K11296">
            <v>390.52</v>
          </cell>
          <cell r="O11296">
            <v>6883.75</v>
          </cell>
          <cell r="U11296">
            <v>42522</v>
          </cell>
        </row>
        <row r="11297">
          <cell r="C11297">
            <v>64</v>
          </cell>
          <cell r="F11297">
            <v>77645.350000000006</v>
          </cell>
          <cell r="K11297">
            <v>2953.86</v>
          </cell>
          <cell r="O11297">
            <v>52067.48</v>
          </cell>
          <cell r="U11297">
            <v>42522</v>
          </cell>
        </row>
        <row r="11298">
          <cell r="C11298">
            <v>66</v>
          </cell>
          <cell r="F11298">
            <v>4198.6899999999996</v>
          </cell>
          <cell r="K11298">
            <v>163.16999999999999</v>
          </cell>
          <cell r="O11298">
            <v>2876.24</v>
          </cell>
          <cell r="U11298">
            <v>42522</v>
          </cell>
        </row>
        <row r="11299">
          <cell r="C11299">
            <v>62</v>
          </cell>
          <cell r="F11299">
            <v>12888.31</v>
          </cell>
          <cell r="K11299">
            <v>143.97</v>
          </cell>
          <cell r="O11299">
            <v>2537.7800000000002</v>
          </cell>
          <cell r="U11299">
            <v>42522</v>
          </cell>
        </row>
        <row r="11300">
          <cell r="C11300">
            <v>64</v>
          </cell>
          <cell r="F11300">
            <v>72834.81</v>
          </cell>
          <cell r="K11300">
            <v>806.05</v>
          </cell>
          <cell r="O11300">
            <v>14208.22</v>
          </cell>
          <cell r="U11300">
            <v>42522</v>
          </cell>
        </row>
        <row r="11301">
          <cell r="C11301">
            <v>66</v>
          </cell>
          <cell r="F11301">
            <v>7471.49</v>
          </cell>
          <cell r="K11301">
            <v>77.61</v>
          </cell>
          <cell r="O11301">
            <v>1368</v>
          </cell>
          <cell r="U11301">
            <v>42522</v>
          </cell>
        </row>
        <row r="11302">
          <cell r="C11302">
            <v>66</v>
          </cell>
          <cell r="F11302">
            <v>8994.26</v>
          </cell>
          <cell r="K11302">
            <v>346.97</v>
          </cell>
          <cell r="O11302">
            <v>6115.97</v>
          </cell>
          <cell r="U11302">
            <v>42522</v>
          </cell>
        </row>
        <row r="11303">
          <cell r="C11303">
            <v>66</v>
          </cell>
          <cell r="F11303">
            <v>10479.92</v>
          </cell>
          <cell r="K11303">
            <v>125.66</v>
          </cell>
          <cell r="O11303">
            <v>2214.9299999999998</v>
          </cell>
          <cell r="U11303">
            <v>42522</v>
          </cell>
        </row>
        <row r="11304">
          <cell r="C11304">
            <v>64</v>
          </cell>
          <cell r="F11304">
            <v>28706.799999999999</v>
          </cell>
          <cell r="K11304">
            <v>1101.6600000000001</v>
          </cell>
          <cell r="O11304">
            <v>19127.63</v>
          </cell>
          <cell r="U11304">
            <v>42522</v>
          </cell>
        </row>
        <row r="11305">
          <cell r="C11305">
            <v>64</v>
          </cell>
          <cell r="F11305">
            <v>45858.42</v>
          </cell>
          <cell r="K11305">
            <v>477.24</v>
          </cell>
          <cell r="O11305">
            <v>8286.06</v>
          </cell>
          <cell r="U11305">
            <v>42522</v>
          </cell>
        </row>
        <row r="11306">
          <cell r="C11306">
            <v>62</v>
          </cell>
          <cell r="F11306">
            <v>540066.24</v>
          </cell>
          <cell r="K11306">
            <v>20984.16</v>
          </cell>
          <cell r="O11306">
            <v>369886.69</v>
          </cell>
          <cell r="U11306">
            <v>42522</v>
          </cell>
        </row>
        <row r="11307">
          <cell r="C11307">
            <v>64</v>
          </cell>
          <cell r="F11307">
            <v>523140.65</v>
          </cell>
          <cell r="K11307">
            <v>20328.36</v>
          </cell>
          <cell r="O11307">
            <v>358327.09</v>
          </cell>
          <cell r="U11307">
            <v>42522</v>
          </cell>
        </row>
        <row r="11308">
          <cell r="C11308">
            <v>66</v>
          </cell>
          <cell r="F11308">
            <v>191298.07</v>
          </cell>
          <cell r="K11308">
            <v>7309.39</v>
          </cell>
          <cell r="O11308">
            <v>128842.31</v>
          </cell>
          <cell r="U11308">
            <v>42522</v>
          </cell>
        </row>
        <row r="11309">
          <cell r="C11309">
            <v>67</v>
          </cell>
          <cell r="F11309">
            <v>8304.58</v>
          </cell>
          <cell r="K11309">
            <v>295.61</v>
          </cell>
          <cell r="O11309">
            <v>5210.6899999999996</v>
          </cell>
          <cell r="U11309">
            <v>42522</v>
          </cell>
        </row>
        <row r="11310">
          <cell r="C11310">
            <v>68</v>
          </cell>
          <cell r="F11310">
            <v>29123.81</v>
          </cell>
          <cell r="K11310">
            <v>1131.83</v>
          </cell>
          <cell r="O11310">
            <v>19950.68</v>
          </cell>
          <cell r="U11310">
            <v>42522</v>
          </cell>
        </row>
        <row r="11311">
          <cell r="C11311">
            <v>62</v>
          </cell>
          <cell r="F11311">
            <v>694225.04</v>
          </cell>
          <cell r="K11311">
            <v>8216.4</v>
          </cell>
          <cell r="O11311">
            <v>144829.82999999999</v>
          </cell>
          <cell r="U11311">
            <v>42522</v>
          </cell>
        </row>
        <row r="11312">
          <cell r="C11312">
            <v>64</v>
          </cell>
          <cell r="F11312">
            <v>671240.41</v>
          </cell>
          <cell r="K11312">
            <v>7848</v>
          </cell>
          <cell r="O11312">
            <v>138336.35999999999</v>
          </cell>
          <cell r="U11312">
            <v>42522</v>
          </cell>
        </row>
        <row r="11313">
          <cell r="C11313">
            <v>66</v>
          </cell>
          <cell r="F11313">
            <v>252666.79</v>
          </cell>
          <cell r="K11313">
            <v>2515.2399999999998</v>
          </cell>
          <cell r="O11313">
            <v>44336.14</v>
          </cell>
          <cell r="U11313">
            <v>42522</v>
          </cell>
        </row>
        <row r="11314">
          <cell r="C11314">
            <v>67</v>
          </cell>
          <cell r="F11314">
            <v>806.79</v>
          </cell>
          <cell r="K11314">
            <v>1.83</v>
          </cell>
          <cell r="O11314">
            <v>32.26</v>
          </cell>
          <cell r="U11314">
            <v>42522</v>
          </cell>
        </row>
        <row r="11315">
          <cell r="C11315">
            <v>68</v>
          </cell>
          <cell r="F11315">
            <v>35919.19</v>
          </cell>
          <cell r="K11315">
            <v>444.08</v>
          </cell>
          <cell r="O11315">
            <v>7827.84</v>
          </cell>
          <cell r="U11315">
            <v>42522</v>
          </cell>
        </row>
        <row r="11316">
          <cell r="C11316">
            <v>64</v>
          </cell>
          <cell r="F11316">
            <v>8548.94</v>
          </cell>
          <cell r="K11316">
            <v>0</v>
          </cell>
          <cell r="O11316">
            <v>6997.13</v>
          </cell>
          <cell r="U11316">
            <v>42522</v>
          </cell>
        </row>
        <row r="11317">
          <cell r="C11317">
            <v>2</v>
          </cell>
          <cell r="F11317">
            <v>0</v>
          </cell>
          <cell r="K11317">
            <v>0</v>
          </cell>
          <cell r="O11317">
            <v>0</v>
          </cell>
          <cell r="U11317">
            <v>42522</v>
          </cell>
        </row>
        <row r="11318">
          <cell r="C11318">
            <v>16</v>
          </cell>
          <cell r="F11318">
            <v>51.72</v>
          </cell>
          <cell r="K11318">
            <v>1.04</v>
          </cell>
          <cell r="O11318">
            <v>18.05</v>
          </cell>
          <cell r="U11318">
            <v>42522</v>
          </cell>
        </row>
        <row r="11319">
          <cell r="C11319">
            <v>62</v>
          </cell>
          <cell r="F11319">
            <v>-129.51</v>
          </cell>
          <cell r="K11319">
            <v>-1.89</v>
          </cell>
          <cell r="O11319">
            <v>13.92</v>
          </cell>
          <cell r="U11319">
            <v>42522</v>
          </cell>
        </row>
        <row r="11320">
          <cell r="C11320">
            <v>4</v>
          </cell>
          <cell r="F11320">
            <v>9.25</v>
          </cell>
          <cell r="K11320">
            <v>0.15</v>
          </cell>
          <cell r="O11320">
            <v>2.62</v>
          </cell>
          <cell r="U11320">
            <v>42522</v>
          </cell>
        </row>
        <row r="11321">
          <cell r="C11321">
            <v>16</v>
          </cell>
          <cell r="F11321">
            <v>105.33</v>
          </cell>
          <cell r="K11321">
            <v>1.55</v>
          </cell>
          <cell r="O11321">
            <v>27.02</v>
          </cell>
          <cell r="U11321">
            <v>42522</v>
          </cell>
        </row>
        <row r="11322">
          <cell r="C11322">
            <v>1</v>
          </cell>
          <cell r="F11322">
            <v>79.02</v>
          </cell>
          <cell r="K11322">
            <v>1.46</v>
          </cell>
          <cell r="O11322">
            <v>25.42</v>
          </cell>
          <cell r="U11322">
            <v>42522</v>
          </cell>
        </row>
        <row r="11323">
          <cell r="C11323">
            <v>2</v>
          </cell>
          <cell r="F11323">
            <v>45643.73</v>
          </cell>
          <cell r="K11323">
            <v>845.44</v>
          </cell>
          <cell r="O11323">
            <v>14676.77</v>
          </cell>
          <cell r="U11323">
            <v>42522</v>
          </cell>
        </row>
        <row r="11324">
          <cell r="C11324">
            <v>15</v>
          </cell>
          <cell r="F11324">
            <v>3</v>
          </cell>
          <cell r="K11324">
            <v>0</v>
          </cell>
          <cell r="O11324">
            <v>0</v>
          </cell>
          <cell r="U11324">
            <v>42522</v>
          </cell>
        </row>
        <row r="11325">
          <cell r="C11325">
            <v>16</v>
          </cell>
          <cell r="F11325">
            <v>1443.52</v>
          </cell>
          <cell r="K11325">
            <v>24.83</v>
          </cell>
          <cell r="O11325">
            <v>431.49</v>
          </cell>
          <cell r="U11325">
            <v>42522</v>
          </cell>
        </row>
        <row r="11326">
          <cell r="C11326">
            <v>2</v>
          </cell>
          <cell r="F11326">
            <v>83.99</v>
          </cell>
          <cell r="K11326">
            <v>0</v>
          </cell>
          <cell r="O11326">
            <v>0</v>
          </cell>
          <cell r="U11326">
            <v>42522</v>
          </cell>
        </row>
        <row r="11327">
          <cell r="C11327">
            <v>62</v>
          </cell>
          <cell r="F11327">
            <v>1561.28</v>
          </cell>
          <cell r="K11327">
            <v>0</v>
          </cell>
          <cell r="O11327">
            <v>0</v>
          </cell>
          <cell r="U11327">
            <v>42522</v>
          </cell>
        </row>
        <row r="11328">
          <cell r="C11328">
            <v>64</v>
          </cell>
          <cell r="F11328">
            <v>65.64</v>
          </cell>
          <cell r="K11328">
            <v>0</v>
          </cell>
          <cell r="O11328">
            <v>0</v>
          </cell>
          <cell r="U11328">
            <v>42522</v>
          </cell>
        </row>
        <row r="11329">
          <cell r="C11329">
            <v>66</v>
          </cell>
          <cell r="F11329">
            <v>87.12</v>
          </cell>
          <cell r="K11329">
            <v>0</v>
          </cell>
          <cell r="O11329">
            <v>0</v>
          </cell>
          <cell r="U11329">
            <v>42522</v>
          </cell>
        </row>
        <row r="11330">
          <cell r="C11330">
            <v>2</v>
          </cell>
          <cell r="F11330">
            <v>13</v>
          </cell>
          <cell r="K11330">
            <v>0</v>
          </cell>
          <cell r="O11330">
            <v>0</v>
          </cell>
          <cell r="U11330">
            <v>42522</v>
          </cell>
        </row>
        <row r="11331">
          <cell r="C11331">
            <v>62</v>
          </cell>
          <cell r="F11331">
            <v>78</v>
          </cell>
          <cell r="K11331">
            <v>0</v>
          </cell>
          <cell r="O11331">
            <v>0</v>
          </cell>
          <cell r="U11331">
            <v>42522</v>
          </cell>
        </row>
        <row r="11332">
          <cell r="C11332">
            <v>64</v>
          </cell>
          <cell r="F11332">
            <v>3540</v>
          </cell>
          <cell r="K11332">
            <v>0</v>
          </cell>
          <cell r="O11332">
            <v>0</v>
          </cell>
          <cell r="U11332">
            <v>42522</v>
          </cell>
        </row>
        <row r="11333">
          <cell r="C11333">
            <v>66</v>
          </cell>
          <cell r="F11333">
            <v>13806</v>
          </cell>
          <cell r="K11333">
            <v>0</v>
          </cell>
          <cell r="O11333">
            <v>0</v>
          </cell>
          <cell r="U11333">
            <v>42522</v>
          </cell>
        </row>
        <row r="11334">
          <cell r="C11334">
            <v>62</v>
          </cell>
          <cell r="F11334">
            <v>3540</v>
          </cell>
          <cell r="K11334">
            <v>0</v>
          </cell>
          <cell r="O11334">
            <v>0</v>
          </cell>
          <cell r="U11334">
            <v>42522</v>
          </cell>
        </row>
        <row r="11335">
          <cell r="C11335">
            <v>64</v>
          </cell>
          <cell r="F11335">
            <v>1939.14</v>
          </cell>
          <cell r="K11335">
            <v>0</v>
          </cell>
          <cell r="O11335">
            <v>0</v>
          </cell>
          <cell r="U11335">
            <v>42522</v>
          </cell>
        </row>
        <row r="11336">
          <cell r="C11336">
            <v>16</v>
          </cell>
          <cell r="F11336">
            <v>7150.26</v>
          </cell>
          <cell r="K11336">
            <v>0</v>
          </cell>
          <cell r="O11336">
            <v>0</v>
          </cell>
          <cell r="U11336">
            <v>42522</v>
          </cell>
        </row>
        <row r="11337">
          <cell r="C11337">
            <v>62</v>
          </cell>
          <cell r="F11337">
            <v>21519.45</v>
          </cell>
          <cell r="K11337">
            <v>0</v>
          </cell>
          <cell r="O11337">
            <v>0</v>
          </cell>
          <cell r="U11337">
            <v>42522</v>
          </cell>
        </row>
        <row r="11338">
          <cell r="C11338">
            <v>1</v>
          </cell>
          <cell r="F11338">
            <v>20.93</v>
          </cell>
          <cell r="K11338">
            <v>0.27</v>
          </cell>
          <cell r="O11338">
            <v>4.75</v>
          </cell>
          <cell r="U11338">
            <v>42522</v>
          </cell>
        </row>
        <row r="11339">
          <cell r="C11339">
            <v>2</v>
          </cell>
          <cell r="F11339">
            <v>251.16</v>
          </cell>
          <cell r="K11339">
            <v>3.24</v>
          </cell>
          <cell r="O11339">
            <v>57</v>
          </cell>
          <cell r="U11339">
            <v>42522</v>
          </cell>
        </row>
        <row r="11340">
          <cell r="C11340">
            <v>16</v>
          </cell>
          <cell r="F11340">
            <v>460.46</v>
          </cell>
          <cell r="K11340">
            <v>5.94</v>
          </cell>
          <cell r="O11340">
            <v>104.5</v>
          </cell>
          <cell r="U11340">
            <v>42522</v>
          </cell>
        </row>
        <row r="11341">
          <cell r="C11341">
            <v>0</v>
          </cell>
          <cell r="F11341">
            <v>1377.25</v>
          </cell>
          <cell r="K11341">
            <v>11.5</v>
          </cell>
          <cell r="O11341">
            <v>195.29</v>
          </cell>
          <cell r="U11341">
            <v>42522</v>
          </cell>
        </row>
        <row r="11342">
          <cell r="C11342">
            <v>1</v>
          </cell>
          <cell r="F11342">
            <v>119.39</v>
          </cell>
          <cell r="K11342">
            <v>0.91</v>
          </cell>
          <cell r="O11342">
            <v>15.08</v>
          </cell>
          <cell r="U11342">
            <v>42522</v>
          </cell>
        </row>
        <row r="11343">
          <cell r="C11343">
            <v>2</v>
          </cell>
          <cell r="F11343">
            <v>285.58</v>
          </cell>
          <cell r="K11343">
            <v>2.2799999999999998</v>
          </cell>
          <cell r="O11343">
            <v>37.85</v>
          </cell>
          <cell r="U11343">
            <v>42522</v>
          </cell>
        </row>
        <row r="11344">
          <cell r="C11344">
            <v>4</v>
          </cell>
          <cell r="F11344">
            <v>8.08</v>
          </cell>
          <cell r="K11344">
            <v>7.0000000000000007E-2</v>
          </cell>
          <cell r="O11344">
            <v>1.1599999999999999</v>
          </cell>
          <cell r="U11344">
            <v>42522</v>
          </cell>
        </row>
        <row r="11345">
          <cell r="C11345">
            <v>16</v>
          </cell>
          <cell r="F11345">
            <v>19.03</v>
          </cell>
          <cell r="K11345">
            <v>0.14000000000000001</v>
          </cell>
          <cell r="O11345">
            <v>2.3199999999999998</v>
          </cell>
          <cell r="U11345">
            <v>42522</v>
          </cell>
        </row>
        <row r="11346">
          <cell r="C11346">
            <v>0</v>
          </cell>
          <cell r="F11346">
            <v>11.5</v>
          </cell>
          <cell r="K11346">
            <v>7.0000000000000007E-2</v>
          </cell>
          <cell r="O11346">
            <v>1.19</v>
          </cell>
          <cell r="U11346">
            <v>42522</v>
          </cell>
        </row>
        <row r="11347">
          <cell r="C11347">
            <v>1</v>
          </cell>
          <cell r="F11347">
            <v>1045.7</v>
          </cell>
          <cell r="K11347">
            <v>7.11</v>
          </cell>
          <cell r="O11347">
            <v>121.65</v>
          </cell>
          <cell r="U11347">
            <v>42522</v>
          </cell>
        </row>
        <row r="11348">
          <cell r="C11348">
            <v>2</v>
          </cell>
          <cell r="F11348">
            <v>569.95000000000005</v>
          </cell>
          <cell r="K11348">
            <v>4.5199999999999996</v>
          </cell>
          <cell r="O11348">
            <v>77.83</v>
          </cell>
          <cell r="U11348">
            <v>42522</v>
          </cell>
        </row>
        <row r="11349">
          <cell r="C11349">
            <v>15</v>
          </cell>
          <cell r="F11349">
            <v>91.5</v>
          </cell>
          <cell r="K11349">
            <v>1.32</v>
          </cell>
          <cell r="O11349">
            <v>22.89</v>
          </cell>
          <cell r="U11349">
            <v>42522</v>
          </cell>
        </row>
        <row r="11350">
          <cell r="C11350">
            <v>15</v>
          </cell>
          <cell r="F11350">
            <v>688.68</v>
          </cell>
          <cell r="K11350">
            <v>5.26</v>
          </cell>
          <cell r="O11350">
            <v>91.37</v>
          </cell>
          <cell r="U11350">
            <v>42522</v>
          </cell>
        </row>
        <row r="11351">
          <cell r="C11351">
            <v>15</v>
          </cell>
          <cell r="F11351">
            <v>4709.24</v>
          </cell>
          <cell r="K11351">
            <v>49.48</v>
          </cell>
          <cell r="O11351">
            <v>859.53</v>
          </cell>
          <cell r="U11351">
            <v>42522</v>
          </cell>
        </row>
        <row r="11352">
          <cell r="C11352">
            <v>15</v>
          </cell>
          <cell r="F11352">
            <v>36.93</v>
          </cell>
          <cell r="K11352">
            <v>0.55000000000000004</v>
          </cell>
          <cell r="O11352">
            <v>9.5500000000000007</v>
          </cell>
          <cell r="U11352">
            <v>42522</v>
          </cell>
        </row>
        <row r="11353">
          <cell r="C11353">
            <v>0</v>
          </cell>
          <cell r="F11353">
            <v>502.3</v>
          </cell>
          <cell r="K11353">
            <v>7.45</v>
          </cell>
          <cell r="O11353">
            <v>129.08000000000001</v>
          </cell>
          <cell r="U11353">
            <v>42522</v>
          </cell>
        </row>
        <row r="11354">
          <cell r="C11354">
            <v>1</v>
          </cell>
          <cell r="F11354">
            <v>493.24</v>
          </cell>
          <cell r="K11354">
            <v>7.56</v>
          </cell>
          <cell r="O11354">
            <v>130.96</v>
          </cell>
          <cell r="U11354">
            <v>42522</v>
          </cell>
        </row>
        <row r="11355">
          <cell r="C11355">
            <v>2</v>
          </cell>
          <cell r="F11355">
            <v>12424.87</v>
          </cell>
          <cell r="K11355">
            <v>198.26</v>
          </cell>
          <cell r="O11355">
            <v>3428.79</v>
          </cell>
          <cell r="U11355">
            <v>42522</v>
          </cell>
        </row>
        <row r="11356">
          <cell r="C11356">
            <v>4</v>
          </cell>
          <cell r="F11356">
            <v>787.23</v>
          </cell>
          <cell r="K11356">
            <v>13.14</v>
          </cell>
          <cell r="O11356">
            <v>226.89</v>
          </cell>
          <cell r="U11356">
            <v>42522</v>
          </cell>
        </row>
        <row r="11357">
          <cell r="C11357">
            <v>15</v>
          </cell>
          <cell r="F11357">
            <v>12.98</v>
          </cell>
          <cell r="K11357">
            <v>0.14000000000000001</v>
          </cell>
          <cell r="O11357">
            <v>2.4700000000000002</v>
          </cell>
          <cell r="U11357">
            <v>42522</v>
          </cell>
        </row>
        <row r="11358">
          <cell r="C11358">
            <v>16</v>
          </cell>
          <cell r="F11358">
            <v>3443.18</v>
          </cell>
          <cell r="K11358">
            <v>55.41</v>
          </cell>
          <cell r="O11358">
            <v>957.74</v>
          </cell>
          <cell r="U11358">
            <v>42522</v>
          </cell>
        </row>
        <row r="11359">
          <cell r="C11359">
            <v>17</v>
          </cell>
          <cell r="F11359">
            <v>42.48</v>
          </cell>
          <cell r="K11359">
            <v>0.56000000000000005</v>
          </cell>
          <cell r="O11359">
            <v>9.77</v>
          </cell>
          <cell r="U11359">
            <v>42522</v>
          </cell>
        </row>
        <row r="11360">
          <cell r="C11360">
            <v>18</v>
          </cell>
          <cell r="F11360">
            <v>101.48</v>
          </cell>
          <cell r="K11360">
            <v>1.4</v>
          </cell>
          <cell r="O11360">
            <v>24.37</v>
          </cell>
          <cell r="U11360">
            <v>42522</v>
          </cell>
        </row>
        <row r="11361">
          <cell r="C11361">
            <v>0</v>
          </cell>
          <cell r="F11361">
            <v>9172.31</v>
          </cell>
          <cell r="K11361">
            <v>95.65</v>
          </cell>
          <cell r="O11361">
            <v>1646.81</v>
          </cell>
          <cell r="U11361">
            <v>42522</v>
          </cell>
        </row>
        <row r="11362">
          <cell r="C11362">
            <v>1</v>
          </cell>
          <cell r="F11362">
            <v>4228.8599999999997</v>
          </cell>
          <cell r="K11362">
            <v>36.770000000000003</v>
          </cell>
          <cell r="O11362">
            <v>635.67999999999995</v>
          </cell>
          <cell r="U11362">
            <v>42522</v>
          </cell>
        </row>
        <row r="11363">
          <cell r="C11363">
            <v>2</v>
          </cell>
          <cell r="F11363">
            <v>11061.63</v>
          </cell>
          <cell r="K11363">
            <v>138.81</v>
          </cell>
          <cell r="O11363">
            <v>2415.15</v>
          </cell>
          <cell r="U11363">
            <v>42522</v>
          </cell>
        </row>
        <row r="11364">
          <cell r="C11364">
            <v>4</v>
          </cell>
          <cell r="F11364">
            <v>1107.46</v>
          </cell>
          <cell r="K11364">
            <v>15.39</v>
          </cell>
          <cell r="O11364">
            <v>269.25</v>
          </cell>
          <cell r="U11364">
            <v>42522</v>
          </cell>
        </row>
        <row r="11365">
          <cell r="C11365">
            <v>15</v>
          </cell>
          <cell r="F11365">
            <v>64.14</v>
          </cell>
          <cell r="K11365">
            <v>0.21</v>
          </cell>
          <cell r="O11365">
            <v>3.57</v>
          </cell>
          <cell r="U11365">
            <v>42522</v>
          </cell>
        </row>
        <row r="11366">
          <cell r="C11366">
            <v>16</v>
          </cell>
          <cell r="F11366">
            <v>2009.53</v>
          </cell>
          <cell r="K11366">
            <v>21.52</v>
          </cell>
          <cell r="O11366">
            <v>372.81</v>
          </cell>
          <cell r="U11366">
            <v>42522</v>
          </cell>
        </row>
        <row r="11367">
          <cell r="C11367">
            <v>17</v>
          </cell>
          <cell r="F11367">
            <v>15.92</v>
          </cell>
          <cell r="K11367">
            <v>0.14000000000000001</v>
          </cell>
          <cell r="O11367">
            <v>2.38</v>
          </cell>
          <cell r="U11367">
            <v>42522</v>
          </cell>
        </row>
        <row r="11368">
          <cell r="C11368">
            <v>18</v>
          </cell>
          <cell r="F11368">
            <v>21.71</v>
          </cell>
          <cell r="K11368">
            <v>0.24</v>
          </cell>
          <cell r="O11368">
            <v>4.13</v>
          </cell>
          <cell r="U11368">
            <v>42522</v>
          </cell>
        </row>
        <row r="11369">
          <cell r="C11369">
            <v>2</v>
          </cell>
          <cell r="F11369">
            <v>-66.06</v>
          </cell>
          <cell r="K11369">
            <v>0.28000000000000003</v>
          </cell>
          <cell r="O11369">
            <v>-11.83</v>
          </cell>
          <cell r="U11369">
            <v>42522</v>
          </cell>
        </row>
        <row r="11370">
          <cell r="C11370">
            <v>1</v>
          </cell>
          <cell r="F11370">
            <v>111.12</v>
          </cell>
          <cell r="K11370">
            <v>0.96</v>
          </cell>
          <cell r="O11370">
            <v>16.559999999999999</v>
          </cell>
          <cell r="U11370">
            <v>42522</v>
          </cell>
        </row>
        <row r="11371">
          <cell r="C11371">
            <v>2</v>
          </cell>
          <cell r="F11371">
            <v>255.43</v>
          </cell>
          <cell r="K11371">
            <v>2.04</v>
          </cell>
          <cell r="O11371">
            <v>35.49</v>
          </cell>
          <cell r="U11371">
            <v>42522</v>
          </cell>
        </row>
        <row r="11372">
          <cell r="C11372">
            <v>0</v>
          </cell>
          <cell r="F11372">
            <v>-260.33999999999997</v>
          </cell>
          <cell r="K11372">
            <v>0.4</v>
          </cell>
          <cell r="O11372">
            <v>-74.03</v>
          </cell>
          <cell r="U11372">
            <v>42522</v>
          </cell>
        </row>
        <row r="11373">
          <cell r="C11373">
            <v>0</v>
          </cell>
          <cell r="F11373">
            <v>2735.95</v>
          </cell>
          <cell r="K11373">
            <v>0</v>
          </cell>
          <cell r="O11373">
            <v>975.44</v>
          </cell>
          <cell r="U11373">
            <v>42522</v>
          </cell>
        </row>
        <row r="11374">
          <cell r="C11374">
            <v>0</v>
          </cell>
          <cell r="F11374">
            <v>11080223.039999999</v>
          </cell>
          <cell r="K11374">
            <v>203967.65</v>
          </cell>
          <cell r="O11374">
            <v>3414010.06</v>
          </cell>
          <cell r="U11374">
            <v>42522</v>
          </cell>
        </row>
        <row r="11375">
          <cell r="C11375">
            <v>1</v>
          </cell>
          <cell r="F11375">
            <v>101668.61</v>
          </cell>
          <cell r="K11375">
            <v>1806.91</v>
          </cell>
          <cell r="O11375">
            <v>30097.58</v>
          </cell>
          <cell r="U11375">
            <v>42522</v>
          </cell>
        </row>
        <row r="11376">
          <cell r="C11376">
            <v>16</v>
          </cell>
          <cell r="F11376">
            <v>24.95</v>
          </cell>
          <cell r="K11376">
            <v>0.38</v>
          </cell>
          <cell r="O11376">
            <v>6.61</v>
          </cell>
          <cell r="U11376">
            <v>42522</v>
          </cell>
        </row>
        <row r="11377">
          <cell r="C11377">
            <v>60</v>
          </cell>
          <cell r="F11377">
            <v>173.17</v>
          </cell>
          <cell r="K11377">
            <v>3.23</v>
          </cell>
          <cell r="O11377">
            <v>54.77</v>
          </cell>
          <cell r="U11377">
            <v>42522</v>
          </cell>
        </row>
        <row r="11378">
          <cell r="C11378">
            <v>70</v>
          </cell>
          <cell r="F11378">
            <v>-15130.6</v>
          </cell>
          <cell r="K11378">
            <v>0</v>
          </cell>
          <cell r="O11378">
            <v>0</v>
          </cell>
          <cell r="U11378">
            <v>42522</v>
          </cell>
        </row>
        <row r="11379">
          <cell r="C11379">
            <v>71</v>
          </cell>
          <cell r="F11379">
            <v>-10</v>
          </cell>
          <cell r="K11379">
            <v>0</v>
          </cell>
          <cell r="O11379">
            <v>0</v>
          </cell>
          <cell r="U11379">
            <v>42522</v>
          </cell>
        </row>
        <row r="11380">
          <cell r="C11380">
            <v>72</v>
          </cell>
          <cell r="F11380">
            <v>-10.8</v>
          </cell>
          <cell r="K11380">
            <v>0</v>
          </cell>
          <cell r="O11380">
            <v>0</v>
          </cell>
          <cell r="U11380">
            <v>42522</v>
          </cell>
        </row>
        <row r="11381">
          <cell r="C11381">
            <v>0</v>
          </cell>
          <cell r="F11381">
            <v>180.28</v>
          </cell>
          <cell r="K11381">
            <v>0</v>
          </cell>
          <cell r="O11381">
            <v>62.63</v>
          </cell>
          <cell r="U11381">
            <v>42522</v>
          </cell>
        </row>
        <row r="11382">
          <cell r="C11382">
            <v>0</v>
          </cell>
          <cell r="F11382">
            <v>452.54</v>
          </cell>
          <cell r="K11382">
            <v>-2.4300000000000002</v>
          </cell>
          <cell r="O11382">
            <v>117.38</v>
          </cell>
          <cell r="U11382">
            <v>42522</v>
          </cell>
        </row>
        <row r="11383">
          <cell r="C11383">
            <v>0</v>
          </cell>
          <cell r="F11383">
            <v>-180.28</v>
          </cell>
          <cell r="K11383">
            <v>0</v>
          </cell>
          <cell r="O11383">
            <v>-62.63</v>
          </cell>
          <cell r="U11383">
            <v>42522</v>
          </cell>
        </row>
        <row r="11384">
          <cell r="C11384">
            <v>0</v>
          </cell>
          <cell r="F11384">
            <v>97759.73</v>
          </cell>
          <cell r="K11384">
            <v>-3839.9</v>
          </cell>
          <cell r="O11384">
            <v>31603.73</v>
          </cell>
          <cell r="U11384">
            <v>42522</v>
          </cell>
        </row>
        <row r="11385">
          <cell r="C11385">
            <v>1</v>
          </cell>
          <cell r="F11385">
            <v>851.15</v>
          </cell>
          <cell r="K11385">
            <v>-39.200000000000003</v>
          </cell>
          <cell r="O11385">
            <v>262.22000000000003</v>
          </cell>
          <cell r="U11385">
            <v>42522</v>
          </cell>
        </row>
        <row r="11386">
          <cell r="C11386">
            <v>15</v>
          </cell>
          <cell r="F11386">
            <v>48.22</v>
          </cell>
          <cell r="K11386">
            <v>1.82</v>
          </cell>
          <cell r="O11386">
            <v>31.54</v>
          </cell>
          <cell r="U11386">
            <v>42522</v>
          </cell>
        </row>
        <row r="11387">
          <cell r="C11387">
            <v>15</v>
          </cell>
          <cell r="F11387">
            <v>5.32</v>
          </cell>
          <cell r="K11387">
            <v>7.0000000000000007E-2</v>
          </cell>
          <cell r="O11387">
            <v>1.19</v>
          </cell>
          <cell r="U11387">
            <v>42522</v>
          </cell>
        </row>
        <row r="11388">
          <cell r="C11388">
            <v>15</v>
          </cell>
          <cell r="F11388">
            <v>312.02999999999997</v>
          </cell>
          <cell r="K11388">
            <v>11.75</v>
          </cell>
          <cell r="O11388">
            <v>204.08</v>
          </cell>
          <cell r="U11388">
            <v>42522</v>
          </cell>
        </row>
        <row r="11389">
          <cell r="C11389">
            <v>2</v>
          </cell>
          <cell r="F11389">
            <v>2515.23</v>
          </cell>
          <cell r="K11389">
            <v>28.91</v>
          </cell>
          <cell r="O11389">
            <v>501.86</v>
          </cell>
          <cell r="U11389">
            <v>42522</v>
          </cell>
        </row>
        <row r="11390">
          <cell r="C11390">
            <v>15</v>
          </cell>
          <cell r="F11390">
            <v>14148.71</v>
          </cell>
          <cell r="K11390">
            <v>177.02</v>
          </cell>
          <cell r="O11390">
            <v>3072.65</v>
          </cell>
          <cell r="U11390">
            <v>42522</v>
          </cell>
        </row>
        <row r="11391">
          <cell r="C11391">
            <v>15</v>
          </cell>
          <cell r="F11391">
            <v>1803.23</v>
          </cell>
          <cell r="K11391">
            <v>14.4</v>
          </cell>
          <cell r="O11391">
            <v>250.03</v>
          </cell>
          <cell r="U11391">
            <v>42522</v>
          </cell>
        </row>
        <row r="11392">
          <cell r="C11392">
            <v>15</v>
          </cell>
          <cell r="F11392">
            <v>377.34</v>
          </cell>
          <cell r="K11392">
            <v>4.59</v>
          </cell>
          <cell r="O11392">
            <v>80.290000000000006</v>
          </cell>
          <cell r="U11392">
            <v>42522</v>
          </cell>
        </row>
        <row r="11393">
          <cell r="C11393">
            <v>2</v>
          </cell>
          <cell r="F11393">
            <v>20.49</v>
          </cell>
          <cell r="K11393">
            <v>0.27</v>
          </cell>
          <cell r="O11393">
            <v>4.75</v>
          </cell>
          <cell r="U11393">
            <v>42522</v>
          </cell>
        </row>
        <row r="11394">
          <cell r="C11394">
            <v>15</v>
          </cell>
          <cell r="F11394">
            <v>2138.59</v>
          </cell>
          <cell r="K11394">
            <v>21.96</v>
          </cell>
          <cell r="O11394">
            <v>386.73</v>
          </cell>
          <cell r="U11394">
            <v>42522</v>
          </cell>
        </row>
        <row r="11395">
          <cell r="C11395">
            <v>15</v>
          </cell>
          <cell r="F11395">
            <v>32.18</v>
          </cell>
          <cell r="K11395">
            <v>0.54</v>
          </cell>
          <cell r="O11395">
            <v>9.5</v>
          </cell>
          <cell r="U11395">
            <v>42522</v>
          </cell>
        </row>
        <row r="11396">
          <cell r="C11396">
            <v>2</v>
          </cell>
          <cell r="F11396">
            <v>48.12</v>
          </cell>
          <cell r="K11396">
            <v>0.59</v>
          </cell>
          <cell r="O11396">
            <v>10.27</v>
          </cell>
          <cell r="U11396">
            <v>42522</v>
          </cell>
        </row>
        <row r="11397">
          <cell r="C11397">
            <v>15</v>
          </cell>
          <cell r="F11397">
            <v>80908.2</v>
          </cell>
          <cell r="K11397">
            <v>1180.6600000000001</v>
          </cell>
          <cell r="O11397">
            <v>20442.560000000001</v>
          </cell>
          <cell r="U11397">
            <v>42522</v>
          </cell>
        </row>
        <row r="11398">
          <cell r="C11398">
            <v>2</v>
          </cell>
          <cell r="F11398">
            <v>1430</v>
          </cell>
          <cell r="K11398">
            <v>5.64</v>
          </cell>
          <cell r="O11398">
            <v>97.67</v>
          </cell>
          <cell r="U11398">
            <v>42522</v>
          </cell>
        </row>
        <row r="11399">
          <cell r="C11399">
            <v>15</v>
          </cell>
          <cell r="F11399">
            <v>7390.86</v>
          </cell>
          <cell r="K11399">
            <v>41.58</v>
          </cell>
          <cell r="O11399">
            <v>722.5</v>
          </cell>
          <cell r="U11399">
            <v>42522</v>
          </cell>
        </row>
        <row r="11400">
          <cell r="C11400">
            <v>15</v>
          </cell>
          <cell r="F11400">
            <v>34.229999999999997</v>
          </cell>
          <cell r="K11400">
            <v>0.24</v>
          </cell>
          <cell r="O11400">
            <v>4.25</v>
          </cell>
          <cell r="U11400">
            <v>42522</v>
          </cell>
        </row>
        <row r="11401">
          <cell r="C11401">
            <v>2</v>
          </cell>
          <cell r="F11401">
            <v>1997.7</v>
          </cell>
          <cell r="K11401">
            <v>9.4600000000000009</v>
          </cell>
          <cell r="O11401">
            <v>164.57</v>
          </cell>
          <cell r="U11401">
            <v>42522</v>
          </cell>
        </row>
        <row r="11402">
          <cell r="C11402">
            <v>15</v>
          </cell>
          <cell r="F11402">
            <v>8423.6</v>
          </cell>
          <cell r="K11402">
            <v>68.900000000000006</v>
          </cell>
          <cell r="O11402">
            <v>1196.19</v>
          </cell>
          <cell r="U11402">
            <v>42522</v>
          </cell>
        </row>
        <row r="11403">
          <cell r="C11403">
            <v>15</v>
          </cell>
          <cell r="F11403">
            <v>3719.77</v>
          </cell>
          <cell r="K11403">
            <v>44.06</v>
          </cell>
          <cell r="O11403">
            <v>765.06</v>
          </cell>
          <cell r="U11403">
            <v>42522</v>
          </cell>
        </row>
        <row r="11404">
          <cell r="C11404">
            <v>15</v>
          </cell>
          <cell r="F11404">
            <v>101.16</v>
          </cell>
          <cell r="K11404">
            <v>3.15</v>
          </cell>
          <cell r="O11404">
            <v>54.57</v>
          </cell>
          <cell r="U11404">
            <v>42522</v>
          </cell>
        </row>
        <row r="11405">
          <cell r="C11405">
            <v>0</v>
          </cell>
          <cell r="F11405">
            <v>72.989999999999995</v>
          </cell>
          <cell r="K11405">
            <v>1.1399999999999999</v>
          </cell>
          <cell r="O11405">
            <v>20</v>
          </cell>
          <cell r="U11405">
            <v>42522</v>
          </cell>
        </row>
        <row r="11406">
          <cell r="C11406">
            <v>2</v>
          </cell>
          <cell r="F11406">
            <v>241.85</v>
          </cell>
          <cell r="K11406">
            <v>5.32</v>
          </cell>
          <cell r="O11406">
            <v>93.11</v>
          </cell>
          <cell r="U11406">
            <v>42522</v>
          </cell>
        </row>
        <row r="11407">
          <cell r="C11407">
            <v>16</v>
          </cell>
          <cell r="F11407">
            <v>10.41</v>
          </cell>
          <cell r="K11407">
            <v>0.27</v>
          </cell>
          <cell r="O11407">
            <v>4.72</v>
          </cell>
          <cell r="U11407">
            <v>42522</v>
          </cell>
        </row>
        <row r="11408">
          <cell r="C11408">
            <v>2</v>
          </cell>
          <cell r="F11408">
            <v>77.709999999999994</v>
          </cell>
          <cell r="K11408">
            <v>1.07</v>
          </cell>
          <cell r="O11408">
            <v>18.52</v>
          </cell>
          <cell r="U11408">
            <v>42522</v>
          </cell>
        </row>
        <row r="11409">
          <cell r="C11409">
            <v>16</v>
          </cell>
          <cell r="F11409">
            <v>1507.23</v>
          </cell>
          <cell r="K11409">
            <v>21.18</v>
          </cell>
          <cell r="O11409">
            <v>367.85</v>
          </cell>
          <cell r="U11409">
            <v>42522</v>
          </cell>
        </row>
        <row r="11410">
          <cell r="C11410">
            <v>0</v>
          </cell>
          <cell r="F11410">
            <v>41.79</v>
          </cell>
          <cell r="K11410">
            <v>0.62</v>
          </cell>
          <cell r="O11410">
            <v>10.8</v>
          </cell>
          <cell r="U11410">
            <v>42522</v>
          </cell>
        </row>
        <row r="11411">
          <cell r="C11411">
            <v>2</v>
          </cell>
          <cell r="F11411">
            <v>24.08</v>
          </cell>
          <cell r="K11411">
            <v>0.31</v>
          </cell>
          <cell r="O11411">
            <v>5.45</v>
          </cell>
          <cell r="U11411">
            <v>42522</v>
          </cell>
        </row>
        <row r="11412">
          <cell r="C11412">
            <v>15</v>
          </cell>
          <cell r="F11412">
            <v>39.6</v>
          </cell>
          <cell r="K11412">
            <v>0.78</v>
          </cell>
          <cell r="O11412">
            <v>13.8</v>
          </cell>
          <cell r="U11412">
            <v>42522</v>
          </cell>
        </row>
        <row r="11413">
          <cell r="C11413">
            <v>15</v>
          </cell>
          <cell r="F11413">
            <v>56.78</v>
          </cell>
          <cell r="K11413">
            <v>0.82</v>
          </cell>
          <cell r="O11413">
            <v>14.44</v>
          </cell>
          <cell r="U11413">
            <v>42522</v>
          </cell>
        </row>
        <row r="11414">
          <cell r="C11414">
            <v>0</v>
          </cell>
          <cell r="F11414">
            <v>21.46</v>
          </cell>
          <cell r="K11414">
            <v>0.3</v>
          </cell>
          <cell r="O11414">
            <v>5.21</v>
          </cell>
          <cell r="U11414">
            <v>42522</v>
          </cell>
        </row>
        <row r="11415">
          <cell r="C11415">
            <v>2</v>
          </cell>
          <cell r="F11415">
            <v>33.22</v>
          </cell>
          <cell r="K11415">
            <v>0.61</v>
          </cell>
          <cell r="O11415">
            <v>10.54</v>
          </cell>
          <cell r="U11415">
            <v>42522</v>
          </cell>
        </row>
        <row r="11416">
          <cell r="C11416">
            <v>15</v>
          </cell>
          <cell r="F11416">
            <v>11.59</v>
          </cell>
          <cell r="K11416">
            <v>0.18</v>
          </cell>
          <cell r="O11416">
            <v>3.11</v>
          </cell>
          <cell r="U11416">
            <v>42522</v>
          </cell>
        </row>
        <row r="11417">
          <cell r="C11417">
            <v>16</v>
          </cell>
          <cell r="F11417">
            <v>12.54</v>
          </cell>
          <cell r="K11417">
            <v>0.22</v>
          </cell>
          <cell r="O11417">
            <v>3.72</v>
          </cell>
          <cell r="U11417">
            <v>42522</v>
          </cell>
        </row>
        <row r="11418">
          <cell r="C11418">
            <v>2</v>
          </cell>
          <cell r="F11418">
            <v>10.81</v>
          </cell>
          <cell r="K11418">
            <v>0.27</v>
          </cell>
          <cell r="O11418">
            <v>4.72</v>
          </cell>
          <cell r="U11418">
            <v>42522</v>
          </cell>
        </row>
        <row r="11419">
          <cell r="C11419">
            <v>15</v>
          </cell>
          <cell r="F11419">
            <v>61.9</v>
          </cell>
          <cell r="K11419">
            <v>0.96</v>
          </cell>
          <cell r="O11419">
            <v>16.72</v>
          </cell>
          <cell r="U11419">
            <v>42522</v>
          </cell>
        </row>
        <row r="11420">
          <cell r="C11420">
            <v>2</v>
          </cell>
          <cell r="F11420">
            <v>2.96</v>
          </cell>
          <cell r="K11420">
            <v>0.1</v>
          </cell>
          <cell r="O11420">
            <v>1.92</v>
          </cell>
          <cell r="U11420">
            <v>42522</v>
          </cell>
        </row>
        <row r="11421">
          <cell r="C11421">
            <v>15</v>
          </cell>
          <cell r="F11421">
            <v>2514.0100000000002</v>
          </cell>
          <cell r="K11421">
            <v>104.72</v>
          </cell>
          <cell r="O11421">
            <v>1611.27</v>
          </cell>
          <cell r="U11421">
            <v>42522</v>
          </cell>
        </row>
        <row r="11422">
          <cell r="C11422">
            <v>16</v>
          </cell>
          <cell r="F11422">
            <v>6.78</v>
          </cell>
          <cell r="K11422">
            <v>0.28999999999999998</v>
          </cell>
          <cell r="O11422">
            <v>4.34</v>
          </cell>
          <cell r="U11422">
            <v>42522</v>
          </cell>
        </row>
        <row r="11423">
          <cell r="C11423">
            <v>2</v>
          </cell>
          <cell r="F11423">
            <v>1.2</v>
          </cell>
          <cell r="K11423">
            <v>0.04</v>
          </cell>
          <cell r="O11423">
            <v>0.52</v>
          </cell>
          <cell r="U11423">
            <v>42522</v>
          </cell>
        </row>
        <row r="11424">
          <cell r="C11424">
            <v>15</v>
          </cell>
          <cell r="F11424">
            <v>4179.6499999999996</v>
          </cell>
          <cell r="K11424">
            <v>103.32</v>
          </cell>
          <cell r="O11424">
            <v>1836.19</v>
          </cell>
          <cell r="U11424">
            <v>42522</v>
          </cell>
        </row>
        <row r="11425">
          <cell r="C11425">
            <v>62</v>
          </cell>
          <cell r="F11425">
            <v>34568.43</v>
          </cell>
          <cell r="K11425">
            <v>1166.17</v>
          </cell>
          <cell r="O11425">
            <v>19948.47</v>
          </cell>
          <cell r="U11425">
            <v>42522</v>
          </cell>
        </row>
        <row r="11426">
          <cell r="C11426">
            <v>64</v>
          </cell>
          <cell r="F11426">
            <v>403842.92</v>
          </cell>
          <cell r="K11426">
            <v>13648.83</v>
          </cell>
          <cell r="O11426">
            <v>233476.44</v>
          </cell>
          <cell r="U11426">
            <v>42522</v>
          </cell>
        </row>
        <row r="11427">
          <cell r="C11427">
            <v>66</v>
          </cell>
          <cell r="F11427">
            <v>45403.97</v>
          </cell>
          <cell r="K11427">
            <v>1502.05</v>
          </cell>
          <cell r="O11427">
            <v>25694.09</v>
          </cell>
          <cell r="U11427">
            <v>42522</v>
          </cell>
        </row>
        <row r="11428">
          <cell r="C11428">
            <v>64</v>
          </cell>
          <cell r="F11428">
            <v>47372.639999999999</v>
          </cell>
          <cell r="K11428">
            <v>1249.53</v>
          </cell>
          <cell r="O11428">
            <v>21695.08</v>
          </cell>
          <cell r="U11428">
            <v>42522</v>
          </cell>
        </row>
        <row r="11429">
          <cell r="C11429">
            <v>62</v>
          </cell>
          <cell r="F11429">
            <v>69866.66</v>
          </cell>
          <cell r="K11429">
            <v>655.22</v>
          </cell>
          <cell r="O11429">
            <v>11208.24</v>
          </cell>
          <cell r="U11429">
            <v>42522</v>
          </cell>
        </row>
        <row r="11430">
          <cell r="C11430">
            <v>64</v>
          </cell>
          <cell r="F11430">
            <v>328588.57</v>
          </cell>
          <cell r="K11430">
            <v>5703.42</v>
          </cell>
          <cell r="O11430">
            <v>97562.47</v>
          </cell>
          <cell r="U11430">
            <v>42522</v>
          </cell>
        </row>
        <row r="11431">
          <cell r="C11431">
            <v>66</v>
          </cell>
          <cell r="F11431">
            <v>27839.51</v>
          </cell>
          <cell r="K11431">
            <v>377.35</v>
          </cell>
          <cell r="O11431">
            <v>6455.04</v>
          </cell>
          <cell r="U11431">
            <v>42522</v>
          </cell>
        </row>
        <row r="11432">
          <cell r="C11432">
            <v>64</v>
          </cell>
          <cell r="F11432">
            <v>28622.48</v>
          </cell>
          <cell r="K11432">
            <v>967.64</v>
          </cell>
          <cell r="O11432">
            <v>16800.740000000002</v>
          </cell>
          <cell r="U11432">
            <v>42522</v>
          </cell>
        </row>
        <row r="11433">
          <cell r="C11433">
            <v>66</v>
          </cell>
          <cell r="F11433">
            <v>68113.149999999994</v>
          </cell>
          <cell r="K11433">
            <v>2289.09</v>
          </cell>
          <cell r="O11433">
            <v>39744.33</v>
          </cell>
          <cell r="U11433">
            <v>42522</v>
          </cell>
        </row>
        <row r="11434">
          <cell r="C11434">
            <v>64</v>
          </cell>
          <cell r="F11434">
            <v>63181.64</v>
          </cell>
          <cell r="K11434">
            <v>1583.74</v>
          </cell>
          <cell r="O11434">
            <v>27497.83</v>
          </cell>
          <cell r="U11434">
            <v>42522</v>
          </cell>
        </row>
        <row r="11435">
          <cell r="C11435">
            <v>64</v>
          </cell>
          <cell r="F11435">
            <v>51243.25</v>
          </cell>
          <cell r="K11435">
            <v>472.95</v>
          </cell>
          <cell r="O11435">
            <v>8211.69</v>
          </cell>
          <cell r="U11435">
            <v>42522</v>
          </cell>
        </row>
        <row r="11436">
          <cell r="C11436">
            <v>66</v>
          </cell>
          <cell r="F11436">
            <v>53212.41</v>
          </cell>
          <cell r="K11436">
            <v>859.96</v>
          </cell>
          <cell r="O11436">
            <v>14930.96</v>
          </cell>
          <cell r="U11436">
            <v>42522</v>
          </cell>
        </row>
        <row r="11437">
          <cell r="C11437">
            <v>64</v>
          </cell>
          <cell r="F11437">
            <v>24101.119999999999</v>
          </cell>
          <cell r="K11437">
            <v>0</v>
          </cell>
          <cell r="O11437">
            <v>25600.54</v>
          </cell>
          <cell r="U11437">
            <v>42522</v>
          </cell>
        </row>
        <row r="11438">
          <cell r="C11438">
            <v>64</v>
          </cell>
          <cell r="F11438">
            <v>7861.42</v>
          </cell>
          <cell r="K11438">
            <v>0</v>
          </cell>
          <cell r="O11438">
            <v>7023.6</v>
          </cell>
          <cell r="U11438">
            <v>42522</v>
          </cell>
        </row>
        <row r="11439">
          <cell r="C11439">
            <v>0</v>
          </cell>
          <cell r="F11439">
            <v>11.44</v>
          </cell>
          <cell r="K11439">
            <v>0.44</v>
          </cell>
          <cell r="O11439">
            <v>7.44</v>
          </cell>
          <cell r="U11439">
            <v>42522</v>
          </cell>
        </row>
        <row r="11440">
          <cell r="C11440">
            <v>15</v>
          </cell>
          <cell r="F11440">
            <v>65.75</v>
          </cell>
          <cell r="K11440">
            <v>2.48</v>
          </cell>
          <cell r="O11440">
            <v>43.01</v>
          </cell>
          <cell r="U11440">
            <v>42522</v>
          </cell>
        </row>
        <row r="11441">
          <cell r="C11441">
            <v>15</v>
          </cell>
          <cell r="F11441">
            <v>-163.84</v>
          </cell>
          <cell r="K11441">
            <v>-1.93</v>
          </cell>
          <cell r="O11441">
            <v>-115.85</v>
          </cell>
          <cell r="U11441">
            <v>42522</v>
          </cell>
        </row>
        <row r="11442">
          <cell r="C11442">
            <v>0</v>
          </cell>
          <cell r="F11442">
            <v>109.51</v>
          </cell>
          <cell r="K11442">
            <v>4.0999999999999996</v>
          </cell>
          <cell r="O11442">
            <v>71.540000000000006</v>
          </cell>
          <cell r="U11442">
            <v>42522</v>
          </cell>
        </row>
        <row r="11443">
          <cell r="C11443">
            <v>2</v>
          </cell>
          <cell r="F11443">
            <v>653.53</v>
          </cell>
          <cell r="K11443">
            <v>24.54</v>
          </cell>
          <cell r="O11443">
            <v>427.46</v>
          </cell>
          <cell r="U11443">
            <v>42522</v>
          </cell>
        </row>
        <row r="11444">
          <cell r="C11444">
            <v>4</v>
          </cell>
          <cell r="F11444">
            <v>158.72</v>
          </cell>
          <cell r="K11444">
            <v>5.94</v>
          </cell>
          <cell r="O11444">
            <v>103.88</v>
          </cell>
          <cell r="U11444">
            <v>42522</v>
          </cell>
        </row>
        <row r="11445">
          <cell r="C11445">
            <v>15</v>
          </cell>
          <cell r="F11445">
            <v>97.92</v>
          </cell>
          <cell r="K11445">
            <v>3.65</v>
          </cell>
          <cell r="O11445">
            <v>64.06</v>
          </cell>
          <cell r="U11445">
            <v>42522</v>
          </cell>
        </row>
        <row r="11446">
          <cell r="C11446">
            <v>16</v>
          </cell>
          <cell r="F11446">
            <v>35.479999999999997</v>
          </cell>
          <cell r="K11446">
            <v>1.33</v>
          </cell>
          <cell r="O11446">
            <v>23.2</v>
          </cell>
          <cell r="U11446">
            <v>42522</v>
          </cell>
        </row>
        <row r="11447">
          <cell r="C11447">
            <v>2</v>
          </cell>
          <cell r="F11447">
            <v>267.31</v>
          </cell>
          <cell r="K11447">
            <v>10.039999999999999</v>
          </cell>
          <cell r="O11447">
            <v>174.86</v>
          </cell>
          <cell r="U11447">
            <v>42522</v>
          </cell>
        </row>
        <row r="11448">
          <cell r="C11448">
            <v>4</v>
          </cell>
          <cell r="F11448">
            <v>129.02000000000001</v>
          </cell>
          <cell r="K11448">
            <v>4.8600000000000003</v>
          </cell>
          <cell r="O11448">
            <v>84.38</v>
          </cell>
          <cell r="U11448">
            <v>42522</v>
          </cell>
        </row>
        <row r="11449">
          <cell r="C11449">
            <v>15</v>
          </cell>
          <cell r="F11449">
            <v>1568.85</v>
          </cell>
          <cell r="K11449">
            <v>88.72</v>
          </cell>
          <cell r="O11449">
            <v>973.48</v>
          </cell>
          <cell r="U11449">
            <v>42522</v>
          </cell>
        </row>
        <row r="11450">
          <cell r="C11450">
            <v>16</v>
          </cell>
          <cell r="F11450">
            <v>497.96</v>
          </cell>
          <cell r="K11450">
            <v>0</v>
          </cell>
          <cell r="O11450">
            <v>227.11</v>
          </cell>
          <cell r="U11450">
            <v>42522</v>
          </cell>
        </row>
        <row r="11451">
          <cell r="C11451">
            <v>68</v>
          </cell>
          <cell r="F11451">
            <v>14581.2</v>
          </cell>
          <cell r="K11451">
            <v>-617.9</v>
          </cell>
          <cell r="O11451">
            <v>6323.86</v>
          </cell>
          <cell r="U11451">
            <v>42552</v>
          </cell>
        </row>
        <row r="11452">
          <cell r="C11452">
            <v>62</v>
          </cell>
          <cell r="F11452">
            <v>10024.73</v>
          </cell>
          <cell r="K11452">
            <v>-368.81</v>
          </cell>
          <cell r="O11452">
            <v>3774.52</v>
          </cell>
          <cell r="U11452">
            <v>42552</v>
          </cell>
        </row>
        <row r="11453">
          <cell r="C11453">
            <v>64</v>
          </cell>
          <cell r="F11453">
            <v>20744.310000000001</v>
          </cell>
          <cell r="K11453">
            <v>-757.87</v>
          </cell>
          <cell r="O11453">
            <v>7756.45</v>
          </cell>
          <cell r="U11453">
            <v>42552</v>
          </cell>
        </row>
        <row r="11454">
          <cell r="C11454">
            <v>66</v>
          </cell>
          <cell r="F11454">
            <v>39708.910000000003</v>
          </cell>
          <cell r="K11454">
            <v>-1652.72</v>
          </cell>
          <cell r="O11454">
            <v>16914.71</v>
          </cell>
          <cell r="U11454">
            <v>42552</v>
          </cell>
        </row>
        <row r="11455">
          <cell r="C11455">
            <v>62</v>
          </cell>
          <cell r="F11455">
            <v>1028.1099999999999</v>
          </cell>
          <cell r="K11455">
            <v>-26.23</v>
          </cell>
          <cell r="O11455">
            <v>268.39999999999998</v>
          </cell>
          <cell r="U11455">
            <v>42552</v>
          </cell>
        </row>
        <row r="11456">
          <cell r="C11456">
            <v>67</v>
          </cell>
          <cell r="F11456">
            <v>9974.06</v>
          </cell>
          <cell r="K11456">
            <v>-376.86</v>
          </cell>
          <cell r="O11456">
            <v>3856.93</v>
          </cell>
          <cell r="U11456">
            <v>42552</v>
          </cell>
        </row>
        <row r="11457">
          <cell r="C11457">
            <v>62</v>
          </cell>
          <cell r="F11457">
            <v>2119.08</v>
          </cell>
          <cell r="K11457">
            <v>-64.72</v>
          </cell>
          <cell r="O11457">
            <v>662.38</v>
          </cell>
          <cell r="U11457">
            <v>42552</v>
          </cell>
        </row>
        <row r="11458">
          <cell r="C11458">
            <v>64</v>
          </cell>
          <cell r="F11458">
            <v>7570.73</v>
          </cell>
          <cell r="K11458">
            <v>-385.77</v>
          </cell>
          <cell r="O11458">
            <v>3948.18</v>
          </cell>
          <cell r="U11458">
            <v>42552</v>
          </cell>
        </row>
        <row r="11459">
          <cell r="C11459">
            <v>4</v>
          </cell>
          <cell r="F11459">
            <v>-234.47</v>
          </cell>
          <cell r="K11459">
            <v>2.87</v>
          </cell>
          <cell r="O11459">
            <v>-75.63</v>
          </cell>
          <cell r="U11459">
            <v>42552</v>
          </cell>
        </row>
        <row r="11460">
          <cell r="C11460">
            <v>1</v>
          </cell>
          <cell r="F11460">
            <v>23246.54</v>
          </cell>
          <cell r="K11460">
            <v>-777.25</v>
          </cell>
          <cell r="O11460">
            <v>7956.91</v>
          </cell>
          <cell r="U11460">
            <v>42552</v>
          </cell>
        </row>
        <row r="11461">
          <cell r="C11461">
            <v>2</v>
          </cell>
          <cell r="F11461">
            <v>5802297.2699999996</v>
          </cell>
          <cell r="K11461">
            <v>-200526.26</v>
          </cell>
          <cell r="O11461">
            <v>2053250.34</v>
          </cell>
          <cell r="U11461">
            <v>42552</v>
          </cell>
        </row>
        <row r="11462">
          <cell r="C11462">
            <v>4</v>
          </cell>
          <cell r="F11462">
            <v>304513.07</v>
          </cell>
          <cell r="K11462">
            <v>-10437.56</v>
          </cell>
          <cell r="O11462">
            <v>106893.97</v>
          </cell>
          <cell r="U11462">
            <v>42552</v>
          </cell>
        </row>
        <row r="11463">
          <cell r="C11463">
            <v>15</v>
          </cell>
          <cell r="F11463">
            <v>8162.09</v>
          </cell>
          <cell r="K11463">
            <v>-250.56</v>
          </cell>
          <cell r="O11463">
            <v>2564.58</v>
          </cell>
          <cell r="U11463">
            <v>42552</v>
          </cell>
        </row>
        <row r="11464">
          <cell r="C11464">
            <v>16</v>
          </cell>
          <cell r="F11464">
            <v>449342.62</v>
          </cell>
          <cell r="K11464">
            <v>-14712.82</v>
          </cell>
          <cell r="O11464">
            <v>150588.32</v>
          </cell>
          <cell r="U11464">
            <v>42552</v>
          </cell>
        </row>
        <row r="11465">
          <cell r="C11465">
            <v>17</v>
          </cell>
          <cell r="F11465">
            <v>74.09</v>
          </cell>
          <cell r="K11465">
            <v>-1.19</v>
          </cell>
          <cell r="O11465">
            <v>12.26</v>
          </cell>
          <cell r="U11465">
            <v>42552</v>
          </cell>
        </row>
        <row r="11466">
          <cell r="C11466">
            <v>18</v>
          </cell>
          <cell r="F11466">
            <v>47398.2</v>
          </cell>
          <cell r="K11466">
            <v>-1577.54</v>
          </cell>
          <cell r="O11466">
            <v>17419.55</v>
          </cell>
          <cell r="U11466">
            <v>42552</v>
          </cell>
        </row>
        <row r="11467">
          <cell r="C11467">
            <v>62</v>
          </cell>
          <cell r="F11467">
            <v>904847.02</v>
          </cell>
          <cell r="K11467">
            <v>-36796.86</v>
          </cell>
          <cell r="O11467">
            <v>364400.01</v>
          </cell>
          <cell r="U11467">
            <v>42552</v>
          </cell>
        </row>
        <row r="11468">
          <cell r="C11468">
            <v>64</v>
          </cell>
          <cell r="F11468">
            <v>226539.69</v>
          </cell>
          <cell r="K11468">
            <v>-8387.6200000000008</v>
          </cell>
          <cell r="O11468">
            <v>85842.63</v>
          </cell>
          <cell r="U11468">
            <v>42552</v>
          </cell>
        </row>
        <row r="11469">
          <cell r="C11469">
            <v>66</v>
          </cell>
          <cell r="F11469">
            <v>401649.53</v>
          </cell>
          <cell r="K11469">
            <v>-13145.76</v>
          </cell>
          <cell r="O11469">
            <v>133478.39999999999</v>
          </cell>
          <cell r="U11469">
            <v>42552</v>
          </cell>
        </row>
        <row r="11470">
          <cell r="C11470">
            <v>68</v>
          </cell>
          <cell r="F11470">
            <v>12132.54</v>
          </cell>
          <cell r="K11470">
            <v>-532.71</v>
          </cell>
          <cell r="O11470">
            <v>5451.98</v>
          </cell>
          <cell r="U11470">
            <v>42552</v>
          </cell>
        </row>
        <row r="11471">
          <cell r="C11471">
            <v>70</v>
          </cell>
          <cell r="F11471">
            <v>-6.2</v>
          </cell>
          <cell r="K11471">
            <v>0</v>
          </cell>
          <cell r="O11471">
            <v>0</v>
          </cell>
          <cell r="U11471">
            <v>42552</v>
          </cell>
        </row>
        <row r="11472">
          <cell r="C11472">
            <v>94</v>
          </cell>
          <cell r="F11472">
            <v>-2320.36</v>
          </cell>
          <cell r="K11472">
            <v>0</v>
          </cell>
          <cell r="O11472">
            <v>0</v>
          </cell>
          <cell r="U11472">
            <v>42552</v>
          </cell>
        </row>
        <row r="11473">
          <cell r="C11473">
            <v>1</v>
          </cell>
          <cell r="F11473">
            <v>94.83</v>
          </cell>
          <cell r="K11473">
            <v>-0.94</v>
          </cell>
          <cell r="O11473">
            <v>9.64</v>
          </cell>
          <cell r="U11473">
            <v>42552</v>
          </cell>
        </row>
        <row r="11474">
          <cell r="C11474">
            <v>2</v>
          </cell>
          <cell r="F11474">
            <v>8472.84</v>
          </cell>
          <cell r="K11474">
            <v>-93.99</v>
          </cell>
          <cell r="O11474">
            <v>961.94</v>
          </cell>
          <cell r="U11474">
            <v>42552</v>
          </cell>
        </row>
        <row r="11475">
          <cell r="C11475">
            <v>4</v>
          </cell>
          <cell r="F11475">
            <v>679.32</v>
          </cell>
          <cell r="K11475">
            <v>-7.31</v>
          </cell>
          <cell r="O11475">
            <v>74.77</v>
          </cell>
          <cell r="U11475">
            <v>42552</v>
          </cell>
        </row>
        <row r="11476">
          <cell r="C11476">
            <v>16</v>
          </cell>
          <cell r="F11476">
            <v>2803.78</v>
          </cell>
          <cell r="K11476">
            <v>-30.15</v>
          </cell>
          <cell r="O11476">
            <v>309.52</v>
          </cell>
          <cell r="U11476">
            <v>42552</v>
          </cell>
        </row>
        <row r="11477">
          <cell r="C11477">
            <v>62</v>
          </cell>
          <cell r="F11477">
            <v>2893.04</v>
          </cell>
          <cell r="K11477">
            <v>-33.6</v>
          </cell>
          <cell r="O11477">
            <v>343.84</v>
          </cell>
          <cell r="U11477">
            <v>42552</v>
          </cell>
        </row>
        <row r="11478">
          <cell r="C11478">
            <v>64</v>
          </cell>
          <cell r="F11478">
            <v>3558.62</v>
          </cell>
          <cell r="K11478">
            <v>-41.8</v>
          </cell>
          <cell r="O11478">
            <v>427.82</v>
          </cell>
          <cell r="U11478">
            <v>42552</v>
          </cell>
        </row>
        <row r="11479">
          <cell r="C11479">
            <v>4</v>
          </cell>
          <cell r="F11479">
            <v>8077.54</v>
          </cell>
          <cell r="K11479">
            <v>-306.01</v>
          </cell>
          <cell r="O11479">
            <v>3131.88</v>
          </cell>
          <cell r="U11479">
            <v>42552</v>
          </cell>
        </row>
        <row r="11480">
          <cell r="C11480">
            <v>62</v>
          </cell>
          <cell r="F11480">
            <v>4484.13</v>
          </cell>
          <cell r="K11480">
            <v>-166.66</v>
          </cell>
          <cell r="O11480">
            <v>1705.7</v>
          </cell>
          <cell r="U11480">
            <v>42552</v>
          </cell>
        </row>
        <row r="11481">
          <cell r="C11481">
            <v>66</v>
          </cell>
          <cell r="F11481">
            <v>11681.2</v>
          </cell>
          <cell r="K11481">
            <v>-464.14</v>
          </cell>
          <cell r="O11481">
            <v>4750.18</v>
          </cell>
          <cell r="U11481">
            <v>42552</v>
          </cell>
        </row>
        <row r="11482">
          <cell r="C11482">
            <v>66</v>
          </cell>
          <cell r="F11482">
            <v>9152.1</v>
          </cell>
          <cell r="K11482">
            <v>-340.27</v>
          </cell>
          <cell r="O11482">
            <v>3482.51</v>
          </cell>
          <cell r="U11482">
            <v>42552</v>
          </cell>
        </row>
        <row r="11483">
          <cell r="C11483">
            <v>2</v>
          </cell>
          <cell r="F11483">
            <v>174984.55</v>
          </cell>
          <cell r="K11483">
            <v>-6746.31</v>
          </cell>
          <cell r="O11483">
            <v>69044.83</v>
          </cell>
          <cell r="U11483">
            <v>42552</v>
          </cell>
        </row>
        <row r="11484">
          <cell r="C11484">
            <v>4</v>
          </cell>
          <cell r="F11484">
            <v>6192.38</v>
          </cell>
          <cell r="K11484">
            <v>-205.22</v>
          </cell>
          <cell r="O11484">
            <v>2100.29</v>
          </cell>
          <cell r="U11484">
            <v>42552</v>
          </cell>
        </row>
        <row r="11485">
          <cell r="C11485">
            <v>16</v>
          </cell>
          <cell r="F11485">
            <v>1741.56</v>
          </cell>
          <cell r="K11485">
            <v>-54.12</v>
          </cell>
          <cell r="O11485">
            <v>553.79999999999995</v>
          </cell>
          <cell r="U11485">
            <v>42552</v>
          </cell>
        </row>
        <row r="11486">
          <cell r="C11486">
            <v>17</v>
          </cell>
          <cell r="F11486">
            <v>2013.78</v>
          </cell>
          <cell r="K11486">
            <v>-52.8</v>
          </cell>
          <cell r="O11486">
            <v>540.41</v>
          </cell>
          <cell r="U11486">
            <v>42552</v>
          </cell>
        </row>
        <row r="11487">
          <cell r="C11487">
            <v>62</v>
          </cell>
          <cell r="F11487">
            <v>94641.85</v>
          </cell>
          <cell r="K11487">
            <v>-3708.86</v>
          </cell>
          <cell r="O11487">
            <v>37958.120000000003</v>
          </cell>
          <cell r="U11487">
            <v>42552</v>
          </cell>
        </row>
        <row r="11488">
          <cell r="C11488">
            <v>64</v>
          </cell>
          <cell r="F11488">
            <v>20551.560000000001</v>
          </cell>
          <cell r="K11488">
            <v>-880.98</v>
          </cell>
          <cell r="O11488">
            <v>9016.31</v>
          </cell>
          <cell r="U11488">
            <v>42552</v>
          </cell>
        </row>
        <row r="11489">
          <cell r="C11489">
            <v>66</v>
          </cell>
          <cell r="F11489">
            <v>3836.57</v>
          </cell>
          <cell r="K11489">
            <v>-73.959999999999994</v>
          </cell>
          <cell r="O11489">
            <v>756.93</v>
          </cell>
          <cell r="U11489">
            <v>42552</v>
          </cell>
        </row>
        <row r="11490">
          <cell r="C11490">
            <v>62</v>
          </cell>
          <cell r="F11490">
            <v>1837.26</v>
          </cell>
          <cell r="K11490">
            <v>-21.44</v>
          </cell>
          <cell r="O11490">
            <v>219.4</v>
          </cell>
          <cell r="U11490">
            <v>42552</v>
          </cell>
        </row>
        <row r="11491">
          <cell r="C11491">
            <v>2</v>
          </cell>
          <cell r="F11491">
            <v>84250.21</v>
          </cell>
          <cell r="K11491">
            <v>-2486</v>
          </cell>
          <cell r="O11491">
            <v>25594.26</v>
          </cell>
          <cell r="U11491">
            <v>42552</v>
          </cell>
        </row>
        <row r="11492">
          <cell r="C11492">
            <v>62</v>
          </cell>
          <cell r="F11492">
            <v>5869.41</v>
          </cell>
          <cell r="K11492">
            <v>-179.1</v>
          </cell>
          <cell r="O11492">
            <v>1833.03</v>
          </cell>
          <cell r="U11492">
            <v>42552</v>
          </cell>
        </row>
        <row r="11493">
          <cell r="C11493">
            <v>2</v>
          </cell>
          <cell r="F11493">
            <v>76412.149999999994</v>
          </cell>
          <cell r="K11493">
            <v>-2180.84</v>
          </cell>
          <cell r="O11493">
            <v>21827.82</v>
          </cell>
          <cell r="U11493">
            <v>42552</v>
          </cell>
        </row>
        <row r="11494">
          <cell r="C11494">
            <v>70</v>
          </cell>
          <cell r="F11494">
            <v>-2</v>
          </cell>
          <cell r="K11494">
            <v>0</v>
          </cell>
          <cell r="O11494">
            <v>0</v>
          </cell>
          <cell r="U11494">
            <v>42552</v>
          </cell>
        </row>
        <row r="11495">
          <cell r="C11495">
            <v>2</v>
          </cell>
          <cell r="F11495">
            <v>1717.55</v>
          </cell>
          <cell r="K11495">
            <v>-17.91</v>
          </cell>
          <cell r="O11495">
            <v>327.63</v>
          </cell>
          <cell r="U11495">
            <v>42552</v>
          </cell>
        </row>
        <row r="11496">
          <cell r="C11496">
            <v>62</v>
          </cell>
          <cell r="F11496">
            <v>2604.36</v>
          </cell>
          <cell r="K11496">
            <v>0</v>
          </cell>
          <cell r="O11496">
            <v>1422.13</v>
          </cell>
          <cell r="U11496">
            <v>42552</v>
          </cell>
        </row>
        <row r="11497">
          <cell r="C11497">
            <v>64</v>
          </cell>
          <cell r="F11497">
            <v>-827.59</v>
          </cell>
          <cell r="K11497">
            <v>0</v>
          </cell>
          <cell r="O11497">
            <v>-1439.75</v>
          </cell>
          <cell r="U11497">
            <v>42552</v>
          </cell>
        </row>
        <row r="11498">
          <cell r="C11498">
            <v>62</v>
          </cell>
          <cell r="F11498">
            <v>789392.86</v>
          </cell>
          <cell r="K11498">
            <v>-58021.34</v>
          </cell>
          <cell r="O11498">
            <v>593816.52</v>
          </cell>
          <cell r="U11498">
            <v>42552</v>
          </cell>
        </row>
        <row r="11499">
          <cell r="C11499">
            <v>64</v>
          </cell>
          <cell r="F11499">
            <v>707835.83</v>
          </cell>
          <cell r="K11499">
            <v>-52231.66</v>
          </cell>
          <cell r="O11499">
            <v>534769.79</v>
          </cell>
          <cell r="U11499">
            <v>42552</v>
          </cell>
        </row>
        <row r="11500">
          <cell r="C11500">
            <v>66</v>
          </cell>
          <cell r="F11500">
            <v>31576.18</v>
          </cell>
          <cell r="K11500">
            <v>-2291.4899999999998</v>
          </cell>
          <cell r="O11500">
            <v>23452.05</v>
          </cell>
          <cell r="U11500">
            <v>42552</v>
          </cell>
        </row>
        <row r="11501">
          <cell r="C11501">
            <v>92</v>
          </cell>
          <cell r="F11501">
            <v>-46746.879999999997</v>
          </cell>
          <cell r="K11501">
            <v>0</v>
          </cell>
          <cell r="O11501">
            <v>0</v>
          </cell>
          <cell r="U11501">
            <v>42552</v>
          </cell>
        </row>
        <row r="11502">
          <cell r="C11502">
            <v>94</v>
          </cell>
          <cell r="F11502">
            <v>-2778.31</v>
          </cell>
          <cell r="K11502">
            <v>0</v>
          </cell>
          <cell r="O11502">
            <v>0</v>
          </cell>
          <cell r="U11502">
            <v>42552</v>
          </cell>
        </row>
        <row r="11503">
          <cell r="C11503">
            <v>96</v>
          </cell>
          <cell r="F11503">
            <v>-875</v>
          </cell>
          <cell r="K11503">
            <v>0</v>
          </cell>
          <cell r="O11503">
            <v>0</v>
          </cell>
          <cell r="U11503">
            <v>42552</v>
          </cell>
        </row>
        <row r="11504">
          <cell r="C11504">
            <v>64</v>
          </cell>
          <cell r="F11504">
            <v>81556.98</v>
          </cell>
          <cell r="K11504">
            <v>-3188.89</v>
          </cell>
          <cell r="O11504">
            <v>32636.58</v>
          </cell>
          <cell r="U11504">
            <v>42552</v>
          </cell>
        </row>
        <row r="11505">
          <cell r="C11505">
            <v>2</v>
          </cell>
          <cell r="F11505">
            <v>26645.13</v>
          </cell>
          <cell r="K11505">
            <v>-973.67</v>
          </cell>
          <cell r="O11505">
            <v>0</v>
          </cell>
          <cell r="U11505">
            <v>42552</v>
          </cell>
        </row>
        <row r="11506">
          <cell r="C11506">
            <v>62</v>
          </cell>
          <cell r="F11506">
            <v>1228691.4099999999</v>
          </cell>
          <cell r="K11506">
            <v>-24668.78</v>
          </cell>
          <cell r="O11506">
            <v>252471.16</v>
          </cell>
          <cell r="U11506">
            <v>42552</v>
          </cell>
        </row>
        <row r="11507">
          <cell r="C11507">
            <v>64</v>
          </cell>
          <cell r="F11507">
            <v>1228870.78</v>
          </cell>
          <cell r="K11507">
            <v>-23442.95</v>
          </cell>
          <cell r="O11507">
            <v>239936.32</v>
          </cell>
          <cell r="U11507">
            <v>42552</v>
          </cell>
        </row>
        <row r="11508">
          <cell r="C11508">
            <v>66</v>
          </cell>
          <cell r="F11508">
            <v>79262.37</v>
          </cell>
          <cell r="K11508">
            <v>-1227.57</v>
          </cell>
          <cell r="O11508">
            <v>12563.49</v>
          </cell>
          <cell r="U11508">
            <v>42552</v>
          </cell>
        </row>
        <row r="11509">
          <cell r="C11509">
            <v>64</v>
          </cell>
          <cell r="F11509">
            <v>325.20999999999998</v>
          </cell>
          <cell r="K11509">
            <v>-44.33</v>
          </cell>
          <cell r="O11509">
            <v>259.43</v>
          </cell>
          <cell r="U11509">
            <v>42552</v>
          </cell>
        </row>
        <row r="11510">
          <cell r="C11510">
            <v>64</v>
          </cell>
          <cell r="F11510">
            <v>1071.98</v>
          </cell>
          <cell r="K11510">
            <v>-16.420000000000002</v>
          </cell>
          <cell r="O11510">
            <v>96.12</v>
          </cell>
          <cell r="U11510">
            <v>42552</v>
          </cell>
        </row>
        <row r="11511">
          <cell r="C11511">
            <v>62</v>
          </cell>
          <cell r="F11511">
            <v>9781.23</v>
          </cell>
          <cell r="K11511">
            <v>-720.36</v>
          </cell>
          <cell r="O11511">
            <v>7484.79</v>
          </cell>
          <cell r="U11511">
            <v>42552</v>
          </cell>
        </row>
        <row r="11512">
          <cell r="C11512">
            <v>64</v>
          </cell>
          <cell r="F11512">
            <v>66930.84</v>
          </cell>
          <cell r="K11512">
            <v>-4845.3599999999997</v>
          </cell>
          <cell r="O11512">
            <v>50344.72</v>
          </cell>
          <cell r="U11512">
            <v>42552</v>
          </cell>
        </row>
        <row r="11513">
          <cell r="C11513">
            <v>66</v>
          </cell>
          <cell r="F11513">
            <v>4310.41</v>
          </cell>
          <cell r="K11513">
            <v>-317.45</v>
          </cell>
          <cell r="O11513">
            <v>3298.4</v>
          </cell>
          <cell r="U11513">
            <v>42552</v>
          </cell>
        </row>
        <row r="11514">
          <cell r="C11514">
            <v>62</v>
          </cell>
          <cell r="F11514">
            <v>15117.22</v>
          </cell>
          <cell r="K11514">
            <v>-284.61</v>
          </cell>
          <cell r="O11514">
            <v>2957.12</v>
          </cell>
          <cell r="U11514">
            <v>42552</v>
          </cell>
        </row>
        <row r="11515">
          <cell r="C11515">
            <v>64</v>
          </cell>
          <cell r="F11515">
            <v>80846.45</v>
          </cell>
          <cell r="K11515">
            <v>-1509.78</v>
          </cell>
          <cell r="O11515">
            <v>15687.08</v>
          </cell>
          <cell r="U11515">
            <v>42552</v>
          </cell>
        </row>
        <row r="11516">
          <cell r="C11516">
            <v>66</v>
          </cell>
          <cell r="F11516">
            <v>8490.2900000000009</v>
          </cell>
          <cell r="K11516">
            <v>-145.4</v>
          </cell>
          <cell r="O11516">
            <v>1510.76</v>
          </cell>
          <cell r="U11516">
            <v>42552</v>
          </cell>
        </row>
        <row r="11517">
          <cell r="C11517">
            <v>66</v>
          </cell>
          <cell r="F11517">
            <v>7678.6</v>
          </cell>
          <cell r="K11517">
            <v>-565.51</v>
          </cell>
          <cell r="O11517">
            <v>5875.81</v>
          </cell>
          <cell r="U11517">
            <v>42552</v>
          </cell>
        </row>
        <row r="11518">
          <cell r="C11518">
            <v>66</v>
          </cell>
          <cell r="F11518">
            <v>11023.39</v>
          </cell>
          <cell r="K11518">
            <v>-214.77</v>
          </cell>
          <cell r="O11518">
            <v>2231.5</v>
          </cell>
          <cell r="U11518">
            <v>42552</v>
          </cell>
        </row>
        <row r="11519">
          <cell r="C11519">
            <v>64</v>
          </cell>
          <cell r="F11519">
            <v>20727.62</v>
          </cell>
          <cell r="K11519">
            <v>-1526.54</v>
          </cell>
          <cell r="O11519">
            <v>15623.25</v>
          </cell>
          <cell r="U11519">
            <v>42552</v>
          </cell>
        </row>
        <row r="11520">
          <cell r="C11520">
            <v>64</v>
          </cell>
          <cell r="F11520">
            <v>44401.64</v>
          </cell>
          <cell r="K11520">
            <v>-768.56</v>
          </cell>
          <cell r="O11520">
            <v>7865.78</v>
          </cell>
          <cell r="U11520">
            <v>42552</v>
          </cell>
        </row>
        <row r="11521">
          <cell r="C11521">
            <v>62</v>
          </cell>
          <cell r="F11521">
            <v>491350.82</v>
          </cell>
          <cell r="K11521">
            <v>-36381.19</v>
          </cell>
          <cell r="O11521">
            <v>378011.43</v>
          </cell>
          <cell r="U11521">
            <v>42552</v>
          </cell>
        </row>
        <row r="11522">
          <cell r="C11522">
            <v>64</v>
          </cell>
          <cell r="F11522">
            <v>457683.35</v>
          </cell>
          <cell r="K11522">
            <v>-33690.629999999997</v>
          </cell>
          <cell r="O11522">
            <v>350055.84</v>
          </cell>
          <cell r="U11522">
            <v>42552</v>
          </cell>
        </row>
        <row r="11523">
          <cell r="C11523">
            <v>66</v>
          </cell>
          <cell r="F11523">
            <v>188490.21</v>
          </cell>
          <cell r="K11523">
            <v>-13577.76</v>
          </cell>
          <cell r="O11523">
            <v>141077.03</v>
          </cell>
          <cell r="U11523">
            <v>42552</v>
          </cell>
        </row>
        <row r="11524">
          <cell r="C11524">
            <v>67</v>
          </cell>
          <cell r="F11524">
            <v>7954.93</v>
          </cell>
          <cell r="K11524">
            <v>-534.86</v>
          </cell>
          <cell r="O11524">
            <v>5557.33</v>
          </cell>
          <cell r="U11524">
            <v>42552</v>
          </cell>
        </row>
        <row r="11525">
          <cell r="C11525">
            <v>68</v>
          </cell>
          <cell r="F11525">
            <v>24406.89</v>
          </cell>
          <cell r="K11525">
            <v>-1797.51</v>
          </cell>
          <cell r="O11525">
            <v>18676.63</v>
          </cell>
          <cell r="U11525">
            <v>42552</v>
          </cell>
        </row>
        <row r="11526">
          <cell r="C11526">
            <v>92</v>
          </cell>
          <cell r="F11526">
            <v>-5161.3500000000004</v>
          </cell>
          <cell r="K11526">
            <v>0</v>
          </cell>
          <cell r="O11526">
            <v>0</v>
          </cell>
          <cell r="U11526">
            <v>42552</v>
          </cell>
        </row>
        <row r="11527">
          <cell r="C11527">
            <v>94</v>
          </cell>
          <cell r="F11527">
            <v>-5600</v>
          </cell>
          <cell r="K11527">
            <v>0</v>
          </cell>
          <cell r="O11527">
            <v>0</v>
          </cell>
          <cell r="U11527">
            <v>42552</v>
          </cell>
        </row>
        <row r="11528">
          <cell r="C11528">
            <v>62</v>
          </cell>
          <cell r="F11528">
            <v>710153.29</v>
          </cell>
          <cell r="K11528">
            <v>-14817.05</v>
          </cell>
          <cell r="O11528">
            <v>153953.66</v>
          </cell>
          <cell r="U11528">
            <v>42552</v>
          </cell>
        </row>
        <row r="11529">
          <cell r="C11529">
            <v>64</v>
          </cell>
          <cell r="F11529">
            <v>655629</v>
          </cell>
          <cell r="K11529">
            <v>-13755.69</v>
          </cell>
          <cell r="O11529">
            <v>142925.87</v>
          </cell>
          <cell r="U11529">
            <v>42552</v>
          </cell>
        </row>
        <row r="11530">
          <cell r="C11530">
            <v>66</v>
          </cell>
          <cell r="F11530">
            <v>270976.23</v>
          </cell>
          <cell r="K11530">
            <v>-5206.07</v>
          </cell>
          <cell r="O11530">
            <v>54092.72</v>
          </cell>
          <cell r="U11530">
            <v>42552</v>
          </cell>
        </row>
        <row r="11531">
          <cell r="C11531">
            <v>67</v>
          </cell>
          <cell r="F11531">
            <v>824.1</v>
          </cell>
          <cell r="K11531">
            <v>-2.4700000000000002</v>
          </cell>
          <cell r="O11531">
            <v>25.65</v>
          </cell>
          <cell r="U11531">
            <v>42552</v>
          </cell>
        </row>
        <row r="11532">
          <cell r="C11532">
            <v>68</v>
          </cell>
          <cell r="F11532">
            <v>35511.599999999999</v>
          </cell>
          <cell r="K11532">
            <v>-778.79</v>
          </cell>
          <cell r="O11532">
            <v>8091.85</v>
          </cell>
          <cell r="U11532">
            <v>42552</v>
          </cell>
        </row>
        <row r="11533">
          <cell r="C11533">
            <v>64</v>
          </cell>
          <cell r="F11533">
            <v>14273.16</v>
          </cell>
          <cell r="K11533">
            <v>0</v>
          </cell>
          <cell r="O11533">
            <v>10331.44</v>
          </cell>
          <cell r="U11533">
            <v>42552</v>
          </cell>
        </row>
        <row r="11534">
          <cell r="C11534">
            <v>96</v>
          </cell>
          <cell r="F11534">
            <v>-9723.32</v>
          </cell>
          <cell r="K11534">
            <v>0</v>
          </cell>
          <cell r="O11534">
            <v>0</v>
          </cell>
          <cell r="U11534">
            <v>42552</v>
          </cell>
        </row>
        <row r="11535">
          <cell r="C11535">
            <v>4</v>
          </cell>
          <cell r="F11535">
            <v>8.84</v>
          </cell>
          <cell r="K11535">
            <v>-0.26</v>
          </cell>
          <cell r="O11535">
            <v>2.62</v>
          </cell>
          <cell r="U11535">
            <v>42552</v>
          </cell>
        </row>
        <row r="11536">
          <cell r="C11536">
            <v>16</v>
          </cell>
          <cell r="F11536">
            <v>101.13</v>
          </cell>
          <cell r="K11536">
            <v>-2.65</v>
          </cell>
          <cell r="O11536">
            <v>27.02</v>
          </cell>
          <cell r="U11536">
            <v>42552</v>
          </cell>
        </row>
        <row r="11537">
          <cell r="C11537">
            <v>1</v>
          </cell>
          <cell r="F11537">
            <v>75.069999999999993</v>
          </cell>
          <cell r="K11537">
            <v>-2.4900000000000002</v>
          </cell>
          <cell r="O11537">
            <v>25.42</v>
          </cell>
          <cell r="U11537">
            <v>42552</v>
          </cell>
        </row>
        <row r="11538">
          <cell r="C11538">
            <v>2</v>
          </cell>
          <cell r="F11538">
            <v>43364.17</v>
          </cell>
          <cell r="K11538">
            <v>-1434.12</v>
          </cell>
          <cell r="O11538">
            <v>14676.77</v>
          </cell>
          <cell r="U11538">
            <v>42552</v>
          </cell>
        </row>
        <row r="11539">
          <cell r="C11539">
            <v>15</v>
          </cell>
          <cell r="F11539">
            <v>3</v>
          </cell>
          <cell r="K11539">
            <v>0</v>
          </cell>
          <cell r="O11539">
            <v>0</v>
          </cell>
          <cell r="U11539">
            <v>42552</v>
          </cell>
        </row>
        <row r="11540">
          <cell r="C11540">
            <v>16</v>
          </cell>
          <cell r="F11540">
            <v>1376.59</v>
          </cell>
          <cell r="K11540">
            <v>-42.1</v>
          </cell>
          <cell r="O11540">
            <v>431.49</v>
          </cell>
          <cell r="U11540">
            <v>42552</v>
          </cell>
        </row>
        <row r="11541">
          <cell r="C11541">
            <v>2</v>
          </cell>
          <cell r="F11541">
            <v>83.99</v>
          </cell>
          <cell r="K11541">
            <v>0</v>
          </cell>
          <cell r="O11541">
            <v>0</v>
          </cell>
          <cell r="U11541">
            <v>42552</v>
          </cell>
        </row>
        <row r="11542">
          <cell r="C11542">
            <v>62</v>
          </cell>
          <cell r="F11542">
            <v>1561.28</v>
          </cell>
          <cell r="K11542">
            <v>0</v>
          </cell>
          <cell r="O11542">
            <v>0</v>
          </cell>
          <cell r="U11542">
            <v>42552</v>
          </cell>
        </row>
        <row r="11543">
          <cell r="C11543">
            <v>64</v>
          </cell>
          <cell r="F11543">
            <v>65.64</v>
          </cell>
          <cell r="K11543">
            <v>0</v>
          </cell>
          <cell r="O11543">
            <v>0</v>
          </cell>
          <cell r="U11543">
            <v>42552</v>
          </cell>
        </row>
        <row r="11544">
          <cell r="C11544">
            <v>66</v>
          </cell>
          <cell r="F11544">
            <v>87.12</v>
          </cell>
          <cell r="K11544">
            <v>0</v>
          </cell>
          <cell r="O11544">
            <v>0</v>
          </cell>
          <cell r="U11544">
            <v>42552</v>
          </cell>
        </row>
        <row r="11545">
          <cell r="C11545">
            <v>2</v>
          </cell>
          <cell r="F11545">
            <v>26</v>
          </cell>
          <cell r="K11545">
            <v>0</v>
          </cell>
          <cell r="O11545">
            <v>0</v>
          </cell>
          <cell r="U11545">
            <v>42552</v>
          </cell>
        </row>
        <row r="11546">
          <cell r="C11546">
            <v>62</v>
          </cell>
          <cell r="F11546">
            <v>65</v>
          </cell>
          <cell r="K11546">
            <v>0</v>
          </cell>
          <cell r="O11546">
            <v>0</v>
          </cell>
          <cell r="U11546">
            <v>42552</v>
          </cell>
        </row>
        <row r="11547">
          <cell r="C11547">
            <v>64</v>
          </cell>
          <cell r="F11547">
            <v>3540</v>
          </cell>
          <cell r="K11547">
            <v>0</v>
          </cell>
          <cell r="O11547">
            <v>0</v>
          </cell>
          <cell r="U11547">
            <v>42552</v>
          </cell>
        </row>
        <row r="11548">
          <cell r="C11548">
            <v>66</v>
          </cell>
          <cell r="F11548">
            <v>13806</v>
          </cell>
          <cell r="K11548">
            <v>0</v>
          </cell>
          <cell r="O11548">
            <v>0</v>
          </cell>
          <cell r="U11548">
            <v>42552</v>
          </cell>
        </row>
        <row r="11549">
          <cell r="C11549">
            <v>62</v>
          </cell>
          <cell r="F11549">
            <v>3540</v>
          </cell>
          <cell r="K11549">
            <v>0</v>
          </cell>
          <cell r="O11549">
            <v>0</v>
          </cell>
          <cell r="U11549">
            <v>42552</v>
          </cell>
        </row>
        <row r="11550">
          <cell r="C11550">
            <v>64</v>
          </cell>
          <cell r="F11550">
            <v>1939.14</v>
          </cell>
          <cell r="K11550">
            <v>0</v>
          </cell>
          <cell r="O11550">
            <v>0</v>
          </cell>
          <cell r="U11550">
            <v>42552</v>
          </cell>
        </row>
        <row r="11551">
          <cell r="C11551">
            <v>16</v>
          </cell>
          <cell r="F11551">
            <v>7150.26</v>
          </cell>
          <cell r="K11551">
            <v>0</v>
          </cell>
          <cell r="O11551">
            <v>0</v>
          </cell>
          <cell r="U11551">
            <v>42552</v>
          </cell>
        </row>
        <row r="11552">
          <cell r="C11552">
            <v>62</v>
          </cell>
          <cell r="F11552">
            <v>55626.29</v>
          </cell>
          <cell r="K11552">
            <v>0</v>
          </cell>
          <cell r="O11552">
            <v>0</v>
          </cell>
          <cell r="U11552">
            <v>42552</v>
          </cell>
        </row>
        <row r="11553">
          <cell r="C11553">
            <v>68</v>
          </cell>
          <cell r="F11553">
            <v>5422.95</v>
          </cell>
          <cell r="K11553">
            <v>0</v>
          </cell>
          <cell r="O11553">
            <v>0</v>
          </cell>
          <cell r="U11553">
            <v>42552</v>
          </cell>
        </row>
        <row r="11554">
          <cell r="C11554">
            <v>1</v>
          </cell>
          <cell r="F11554">
            <v>20.2</v>
          </cell>
          <cell r="K11554">
            <v>-0.46</v>
          </cell>
          <cell r="O11554">
            <v>4.75</v>
          </cell>
          <cell r="U11554">
            <v>42552</v>
          </cell>
        </row>
        <row r="11555">
          <cell r="C11555">
            <v>2</v>
          </cell>
          <cell r="F11555">
            <v>242.4</v>
          </cell>
          <cell r="K11555">
            <v>-5.52</v>
          </cell>
          <cell r="O11555">
            <v>57</v>
          </cell>
          <cell r="U11555">
            <v>42552</v>
          </cell>
        </row>
        <row r="11556">
          <cell r="C11556">
            <v>16</v>
          </cell>
          <cell r="F11556">
            <v>444.4</v>
          </cell>
          <cell r="K11556">
            <v>-10.119999999999999</v>
          </cell>
          <cell r="O11556">
            <v>104.5</v>
          </cell>
          <cell r="U11556">
            <v>42552</v>
          </cell>
        </row>
        <row r="11557">
          <cell r="C11557">
            <v>0</v>
          </cell>
          <cell r="F11557">
            <v>1334.97</v>
          </cell>
          <cell r="K11557">
            <v>-18.32</v>
          </cell>
          <cell r="O11557">
            <v>193.33</v>
          </cell>
          <cell r="U11557">
            <v>42552</v>
          </cell>
        </row>
        <row r="11558">
          <cell r="C11558">
            <v>1</v>
          </cell>
          <cell r="F11558">
            <v>117.05</v>
          </cell>
          <cell r="K11558">
            <v>-1.43</v>
          </cell>
          <cell r="O11558">
            <v>15.08</v>
          </cell>
          <cell r="U11558">
            <v>42552</v>
          </cell>
        </row>
        <row r="11559">
          <cell r="C11559">
            <v>2</v>
          </cell>
          <cell r="F11559">
            <v>263.13</v>
          </cell>
          <cell r="K11559">
            <v>-3.4</v>
          </cell>
          <cell r="O11559">
            <v>36.11</v>
          </cell>
          <cell r="U11559">
            <v>42552</v>
          </cell>
        </row>
        <row r="11560">
          <cell r="C11560">
            <v>4</v>
          </cell>
          <cell r="F11560">
            <v>7.9</v>
          </cell>
          <cell r="K11560">
            <v>-0.11</v>
          </cell>
          <cell r="O11560">
            <v>1.1599999999999999</v>
          </cell>
          <cell r="U11560">
            <v>42552</v>
          </cell>
        </row>
        <row r="11561">
          <cell r="C11561">
            <v>16</v>
          </cell>
          <cell r="F11561">
            <v>18.670000000000002</v>
          </cell>
          <cell r="K11561">
            <v>-0.22</v>
          </cell>
          <cell r="O11561">
            <v>2.3199999999999998</v>
          </cell>
          <cell r="U11561">
            <v>42552</v>
          </cell>
        </row>
        <row r="11562">
          <cell r="C11562">
            <v>0</v>
          </cell>
          <cell r="F11562">
            <v>5.84</v>
          </cell>
          <cell r="K11562">
            <v>-0.06</v>
          </cell>
          <cell r="O11562">
            <v>0.61</v>
          </cell>
          <cell r="U11562">
            <v>42552</v>
          </cell>
        </row>
        <row r="11563">
          <cell r="C11563">
            <v>1</v>
          </cell>
          <cell r="F11563">
            <v>1026.55</v>
          </cell>
          <cell r="K11563">
            <v>-12.04</v>
          </cell>
          <cell r="O11563">
            <v>121.65</v>
          </cell>
          <cell r="U11563">
            <v>42552</v>
          </cell>
        </row>
        <row r="11564">
          <cell r="C11564">
            <v>2</v>
          </cell>
          <cell r="F11564">
            <v>557.87</v>
          </cell>
          <cell r="K11564">
            <v>-7.56</v>
          </cell>
          <cell r="O11564">
            <v>77.83</v>
          </cell>
          <cell r="U11564">
            <v>42552</v>
          </cell>
        </row>
        <row r="11565">
          <cell r="C11565">
            <v>15</v>
          </cell>
          <cell r="F11565">
            <v>87.94</v>
          </cell>
          <cell r="K11565">
            <v>-2.2400000000000002</v>
          </cell>
          <cell r="O11565">
            <v>22.89</v>
          </cell>
          <cell r="U11565">
            <v>42552</v>
          </cell>
        </row>
        <row r="11566">
          <cell r="C11566">
            <v>15</v>
          </cell>
          <cell r="F11566">
            <v>674.49</v>
          </cell>
          <cell r="K11566">
            <v>-8.93</v>
          </cell>
          <cell r="O11566">
            <v>91.37</v>
          </cell>
          <cell r="U11566">
            <v>42552</v>
          </cell>
        </row>
        <row r="11567">
          <cell r="C11567">
            <v>15</v>
          </cell>
          <cell r="F11567">
            <v>4575.76</v>
          </cell>
          <cell r="K11567">
            <v>-84</v>
          </cell>
          <cell r="O11567">
            <v>859.53</v>
          </cell>
          <cell r="U11567">
            <v>42552</v>
          </cell>
        </row>
        <row r="11568">
          <cell r="C11568">
            <v>15</v>
          </cell>
          <cell r="F11568">
            <v>35.450000000000003</v>
          </cell>
          <cell r="K11568">
            <v>-0.93</v>
          </cell>
          <cell r="O11568">
            <v>9.5500000000000007</v>
          </cell>
          <cell r="U11568">
            <v>42552</v>
          </cell>
        </row>
        <row r="11569">
          <cell r="C11569">
            <v>0</v>
          </cell>
          <cell r="F11569">
            <v>487.93</v>
          </cell>
          <cell r="K11569">
            <v>-12.68</v>
          </cell>
          <cell r="O11569">
            <v>130.18</v>
          </cell>
          <cell r="U11569">
            <v>42552</v>
          </cell>
        </row>
        <row r="11570">
          <cell r="C11570">
            <v>1</v>
          </cell>
          <cell r="F11570">
            <v>472.94</v>
          </cell>
          <cell r="K11570">
            <v>-12.74</v>
          </cell>
          <cell r="O11570">
            <v>130.96</v>
          </cell>
          <cell r="U11570">
            <v>42552</v>
          </cell>
        </row>
        <row r="11571">
          <cell r="C11571">
            <v>2</v>
          </cell>
          <cell r="F11571">
            <v>11889.18</v>
          </cell>
          <cell r="K11571">
            <v>-333.57</v>
          </cell>
          <cell r="O11571">
            <v>3427.53</v>
          </cell>
          <cell r="U11571">
            <v>42552</v>
          </cell>
        </row>
        <row r="11572">
          <cell r="C11572">
            <v>4</v>
          </cell>
          <cell r="F11572">
            <v>752.01</v>
          </cell>
          <cell r="K11572">
            <v>-22.08</v>
          </cell>
          <cell r="O11572">
            <v>226.89</v>
          </cell>
          <cell r="U11572">
            <v>42552</v>
          </cell>
        </row>
        <row r="11573">
          <cell r="C11573">
            <v>15</v>
          </cell>
          <cell r="F11573">
            <v>12.6</v>
          </cell>
          <cell r="K11573">
            <v>-0.24</v>
          </cell>
          <cell r="O11573">
            <v>2.4700000000000002</v>
          </cell>
          <cell r="U11573">
            <v>42552</v>
          </cell>
        </row>
        <row r="11574">
          <cell r="C11574">
            <v>16</v>
          </cell>
          <cell r="F11574">
            <v>3294.58</v>
          </cell>
          <cell r="K11574">
            <v>-93.19</v>
          </cell>
          <cell r="O11574">
            <v>957.74</v>
          </cell>
          <cell r="U11574">
            <v>42552</v>
          </cell>
        </row>
        <row r="11575">
          <cell r="C11575">
            <v>17</v>
          </cell>
          <cell r="F11575">
            <v>40.97</v>
          </cell>
          <cell r="K11575">
            <v>-0.95</v>
          </cell>
          <cell r="O11575">
            <v>9.77</v>
          </cell>
          <cell r="U11575">
            <v>42552</v>
          </cell>
        </row>
        <row r="11576">
          <cell r="C11576">
            <v>18</v>
          </cell>
          <cell r="F11576">
            <v>97.71</v>
          </cell>
          <cell r="K11576">
            <v>-2.37</v>
          </cell>
          <cell r="O11576">
            <v>24.37</v>
          </cell>
          <cell r="U11576">
            <v>42552</v>
          </cell>
        </row>
        <row r="11577">
          <cell r="C11577">
            <v>0</v>
          </cell>
          <cell r="F11577">
            <v>8931.34</v>
          </cell>
          <cell r="K11577">
            <v>-161.91</v>
          </cell>
          <cell r="O11577">
            <v>1650.19</v>
          </cell>
          <cell r="U11577">
            <v>42552</v>
          </cell>
        </row>
        <row r="11578">
          <cell r="C11578">
            <v>1</v>
          </cell>
          <cell r="F11578">
            <v>4129.72</v>
          </cell>
          <cell r="K11578">
            <v>-62.37</v>
          </cell>
          <cell r="O11578">
            <v>635.67999999999995</v>
          </cell>
          <cell r="U11578">
            <v>42552</v>
          </cell>
        </row>
        <row r="11579">
          <cell r="C11579">
            <v>2</v>
          </cell>
          <cell r="F11579">
            <v>10667.05</v>
          </cell>
          <cell r="K11579">
            <v>-234.4</v>
          </cell>
          <cell r="O11579">
            <v>2411.4699999999998</v>
          </cell>
          <cell r="U11579">
            <v>42552</v>
          </cell>
        </row>
        <row r="11580">
          <cell r="C11580">
            <v>4</v>
          </cell>
          <cell r="F11580">
            <v>1065.97</v>
          </cell>
          <cell r="K11580">
            <v>-26.1</v>
          </cell>
          <cell r="O11580">
            <v>269.25</v>
          </cell>
          <cell r="U11580">
            <v>42552</v>
          </cell>
        </row>
        <row r="11581">
          <cell r="C11581">
            <v>15</v>
          </cell>
          <cell r="F11581">
            <v>63.57</v>
          </cell>
          <cell r="K11581">
            <v>-0.36</v>
          </cell>
          <cell r="O11581">
            <v>3.57</v>
          </cell>
          <cell r="U11581">
            <v>42552</v>
          </cell>
        </row>
        <row r="11582">
          <cell r="C11582">
            <v>16</v>
          </cell>
          <cell r="F11582">
            <v>1951.58</v>
          </cell>
          <cell r="K11582">
            <v>-36.43</v>
          </cell>
          <cell r="O11582">
            <v>372.81</v>
          </cell>
          <cell r="U11582">
            <v>42552</v>
          </cell>
        </row>
        <row r="11583">
          <cell r="C11583">
            <v>17</v>
          </cell>
          <cell r="F11583">
            <v>15.54</v>
          </cell>
          <cell r="K11583">
            <v>-0.24</v>
          </cell>
          <cell r="O11583">
            <v>2.38</v>
          </cell>
          <cell r="U11583">
            <v>42552</v>
          </cell>
        </row>
        <row r="11584">
          <cell r="C11584">
            <v>18</v>
          </cell>
          <cell r="F11584">
            <v>21.06</v>
          </cell>
          <cell r="K11584">
            <v>-0.41</v>
          </cell>
          <cell r="O11584">
            <v>4.13</v>
          </cell>
          <cell r="U11584">
            <v>42552</v>
          </cell>
        </row>
        <row r="11585">
          <cell r="C11585">
            <v>2</v>
          </cell>
          <cell r="F11585">
            <v>-25.69</v>
          </cell>
          <cell r="K11585">
            <v>0.09</v>
          </cell>
          <cell r="O11585">
            <v>-4.5999999999999996</v>
          </cell>
          <cell r="U11585">
            <v>42552</v>
          </cell>
        </row>
        <row r="11586">
          <cell r="C11586">
            <v>1</v>
          </cell>
          <cell r="F11586">
            <v>108.56</v>
          </cell>
          <cell r="K11586">
            <v>-1.6</v>
          </cell>
          <cell r="O11586">
            <v>16.559999999999999</v>
          </cell>
          <cell r="U11586">
            <v>42552</v>
          </cell>
        </row>
        <row r="11587">
          <cell r="C11587">
            <v>2</v>
          </cell>
          <cell r="F11587">
            <v>249.94</v>
          </cell>
          <cell r="K11587">
            <v>-3.45</v>
          </cell>
          <cell r="O11587">
            <v>35.49</v>
          </cell>
          <cell r="U11587">
            <v>42552</v>
          </cell>
        </row>
        <row r="11588">
          <cell r="C11588">
            <v>0</v>
          </cell>
          <cell r="F11588">
            <v>-1898.26</v>
          </cell>
          <cell r="K11588">
            <v>27.71</v>
          </cell>
          <cell r="O11588">
            <v>-598.52</v>
          </cell>
          <cell r="U11588">
            <v>42552</v>
          </cell>
        </row>
        <row r="11589">
          <cell r="C11589">
            <v>0</v>
          </cell>
          <cell r="F11589">
            <v>902.31</v>
          </cell>
          <cell r="K11589">
            <v>0</v>
          </cell>
          <cell r="O11589">
            <v>286.33999999999997</v>
          </cell>
          <cell r="U11589">
            <v>42552</v>
          </cell>
        </row>
        <row r="11590">
          <cell r="C11590">
            <v>0</v>
          </cell>
          <cell r="F11590">
            <v>12956230.300000001</v>
          </cell>
          <cell r="K11590">
            <v>-414579.79</v>
          </cell>
          <cell r="O11590">
            <v>4242684.84</v>
          </cell>
          <cell r="U11590">
            <v>42552</v>
          </cell>
        </row>
        <row r="11591">
          <cell r="C11591">
            <v>1</v>
          </cell>
          <cell r="F11591">
            <v>98797.78</v>
          </cell>
          <cell r="K11591">
            <v>-3025.27</v>
          </cell>
          <cell r="O11591">
            <v>30765.88</v>
          </cell>
          <cell r="U11591">
            <v>42552</v>
          </cell>
        </row>
        <row r="11592">
          <cell r="C11592">
            <v>2</v>
          </cell>
          <cell r="F11592">
            <v>-670.97</v>
          </cell>
          <cell r="K11592">
            <v>12.03</v>
          </cell>
          <cell r="O11592">
            <v>-215.39</v>
          </cell>
          <cell r="U11592">
            <v>42552</v>
          </cell>
        </row>
        <row r="11593">
          <cell r="C11593">
            <v>16</v>
          </cell>
          <cell r="F11593">
            <v>24.43</v>
          </cell>
          <cell r="K11593">
            <v>-0.66</v>
          </cell>
          <cell r="O11593">
            <v>6.78</v>
          </cell>
          <cell r="U11593">
            <v>42552</v>
          </cell>
        </row>
        <row r="11594">
          <cell r="C11594">
            <v>60</v>
          </cell>
          <cell r="F11594">
            <v>187.73</v>
          </cell>
          <cell r="K11594">
            <v>-6.13</v>
          </cell>
          <cell r="O11594">
            <v>62.66</v>
          </cell>
          <cell r="U11594">
            <v>42552</v>
          </cell>
        </row>
        <row r="11595">
          <cell r="C11595">
            <v>70</v>
          </cell>
          <cell r="F11595">
            <v>-13712.8</v>
          </cell>
          <cell r="K11595">
            <v>0</v>
          </cell>
          <cell r="O11595">
            <v>0</v>
          </cell>
          <cell r="U11595">
            <v>42552</v>
          </cell>
        </row>
        <row r="11596">
          <cell r="C11596">
            <v>71</v>
          </cell>
          <cell r="F11596">
            <v>-11</v>
          </cell>
          <cell r="K11596">
            <v>0</v>
          </cell>
          <cell r="O11596">
            <v>0</v>
          </cell>
          <cell r="U11596">
            <v>42552</v>
          </cell>
        </row>
        <row r="11597">
          <cell r="C11597">
            <v>72</v>
          </cell>
          <cell r="F11597">
            <v>-11.8</v>
          </cell>
          <cell r="K11597">
            <v>0</v>
          </cell>
          <cell r="O11597">
            <v>0</v>
          </cell>
          <cell r="U11597">
            <v>42552</v>
          </cell>
        </row>
        <row r="11598">
          <cell r="C11598">
            <v>0</v>
          </cell>
          <cell r="F11598">
            <v>1318.07</v>
          </cell>
          <cell r="K11598">
            <v>-15.63</v>
          </cell>
          <cell r="O11598">
            <v>406.61</v>
          </cell>
          <cell r="U11598">
            <v>42552</v>
          </cell>
        </row>
        <row r="11599">
          <cell r="C11599">
            <v>0</v>
          </cell>
          <cell r="F11599">
            <v>79463.899999999994</v>
          </cell>
          <cell r="K11599">
            <v>-2668.89</v>
          </cell>
          <cell r="O11599">
            <v>26032.87</v>
          </cell>
          <cell r="U11599">
            <v>42552</v>
          </cell>
        </row>
        <row r="11600">
          <cell r="C11600">
            <v>1</v>
          </cell>
          <cell r="F11600">
            <v>137.13999999999999</v>
          </cell>
          <cell r="K11600">
            <v>-6.43</v>
          </cell>
          <cell r="O11600">
            <v>42.1</v>
          </cell>
          <cell r="U11600">
            <v>42552</v>
          </cell>
        </row>
        <row r="11601">
          <cell r="C11601">
            <v>15</v>
          </cell>
          <cell r="F11601">
            <v>43.32</v>
          </cell>
          <cell r="K11601">
            <v>-3.08</v>
          </cell>
          <cell r="O11601">
            <v>31.54</v>
          </cell>
          <cell r="U11601">
            <v>42552</v>
          </cell>
        </row>
        <row r="11602">
          <cell r="C11602">
            <v>15</v>
          </cell>
          <cell r="F11602">
            <v>5.13</v>
          </cell>
          <cell r="K11602">
            <v>-0.12</v>
          </cell>
          <cell r="O11602">
            <v>1.19</v>
          </cell>
          <cell r="U11602">
            <v>42552</v>
          </cell>
        </row>
        <row r="11603">
          <cell r="C11603">
            <v>15</v>
          </cell>
          <cell r="F11603">
            <v>280.33</v>
          </cell>
          <cell r="K11603">
            <v>-19.95</v>
          </cell>
          <cell r="O11603">
            <v>204.08</v>
          </cell>
          <cell r="U11603">
            <v>42552</v>
          </cell>
        </row>
        <row r="11604">
          <cell r="C11604">
            <v>2</v>
          </cell>
          <cell r="F11604">
            <v>2483.38</v>
          </cell>
          <cell r="K11604">
            <v>-49.7</v>
          </cell>
          <cell r="O11604">
            <v>508.91</v>
          </cell>
          <cell r="U11604">
            <v>42552</v>
          </cell>
        </row>
        <row r="11605">
          <cell r="C11605">
            <v>15</v>
          </cell>
          <cell r="F11605">
            <v>13671.38</v>
          </cell>
          <cell r="K11605">
            <v>-300.31</v>
          </cell>
          <cell r="O11605">
            <v>3072.65</v>
          </cell>
          <cell r="U11605">
            <v>42552</v>
          </cell>
        </row>
        <row r="11606">
          <cell r="C11606">
            <v>15</v>
          </cell>
          <cell r="F11606">
            <v>1764.39</v>
          </cell>
          <cell r="K11606">
            <v>-24.44</v>
          </cell>
          <cell r="O11606">
            <v>250.03</v>
          </cell>
          <cell r="U11606">
            <v>42552</v>
          </cell>
        </row>
        <row r="11607">
          <cell r="C11607">
            <v>15</v>
          </cell>
          <cell r="F11607">
            <v>364.93</v>
          </cell>
          <cell r="K11607">
            <v>-7.82</v>
          </cell>
          <cell r="O11607">
            <v>80.290000000000006</v>
          </cell>
          <cell r="U11607">
            <v>42552</v>
          </cell>
        </row>
        <row r="11608">
          <cell r="C11608">
            <v>2</v>
          </cell>
          <cell r="F11608">
            <v>19.760000000000002</v>
          </cell>
          <cell r="K11608">
            <v>-0.46</v>
          </cell>
          <cell r="O11608">
            <v>4.75</v>
          </cell>
          <cell r="U11608">
            <v>42552</v>
          </cell>
        </row>
        <row r="11609">
          <cell r="C11609">
            <v>15</v>
          </cell>
          <cell r="F11609">
            <v>2075</v>
          </cell>
          <cell r="K11609">
            <v>-37.61</v>
          </cell>
          <cell r="O11609">
            <v>385.65</v>
          </cell>
          <cell r="U11609">
            <v>42552</v>
          </cell>
        </row>
        <row r="11610">
          <cell r="C11610">
            <v>15</v>
          </cell>
          <cell r="F11610">
            <v>30.72</v>
          </cell>
          <cell r="K11610">
            <v>-0.92</v>
          </cell>
          <cell r="O11610">
            <v>9.5</v>
          </cell>
          <cell r="U11610">
            <v>42552</v>
          </cell>
        </row>
        <row r="11611">
          <cell r="C11611">
            <v>2</v>
          </cell>
          <cell r="F11611">
            <v>46.52</v>
          </cell>
          <cell r="K11611">
            <v>-1.01</v>
          </cell>
          <cell r="O11611">
            <v>10.27</v>
          </cell>
          <cell r="U11611">
            <v>42552</v>
          </cell>
        </row>
        <row r="11612">
          <cell r="C11612">
            <v>15</v>
          </cell>
          <cell r="F11612">
            <v>77846.44</v>
          </cell>
          <cell r="K11612">
            <v>-1999.9</v>
          </cell>
          <cell r="O11612">
            <v>20470.21</v>
          </cell>
          <cell r="U11612">
            <v>42552</v>
          </cell>
        </row>
        <row r="11613">
          <cell r="C11613">
            <v>2</v>
          </cell>
          <cell r="F11613">
            <v>1414.8</v>
          </cell>
          <cell r="K11613">
            <v>-9.56</v>
          </cell>
          <cell r="O11613">
            <v>97.67</v>
          </cell>
          <cell r="U11613">
            <v>42552</v>
          </cell>
        </row>
        <row r="11614">
          <cell r="C11614">
            <v>15</v>
          </cell>
          <cell r="F11614">
            <v>7278.71</v>
          </cell>
          <cell r="K11614">
            <v>-70.569999999999993</v>
          </cell>
          <cell r="O11614">
            <v>722.5</v>
          </cell>
          <cell r="U11614">
            <v>42552</v>
          </cell>
        </row>
        <row r="11615">
          <cell r="C11615">
            <v>15</v>
          </cell>
          <cell r="F11615">
            <v>33.57</v>
          </cell>
          <cell r="K11615">
            <v>-0.42</v>
          </cell>
          <cell r="O11615">
            <v>4.25</v>
          </cell>
          <cell r="U11615">
            <v>42552</v>
          </cell>
        </row>
        <row r="11616">
          <cell r="C11616">
            <v>2</v>
          </cell>
          <cell r="F11616">
            <v>1972.16</v>
          </cell>
          <cell r="K11616">
            <v>-16.079999999999998</v>
          </cell>
          <cell r="O11616">
            <v>164.57</v>
          </cell>
          <cell r="U11616">
            <v>42552</v>
          </cell>
        </row>
        <row r="11617">
          <cell r="C11617">
            <v>15</v>
          </cell>
          <cell r="F11617">
            <v>8237.7999999999993</v>
          </cell>
          <cell r="K11617">
            <v>-116.9</v>
          </cell>
          <cell r="O11617">
            <v>1196.19</v>
          </cell>
          <cell r="U11617">
            <v>42552</v>
          </cell>
        </row>
        <row r="11618">
          <cell r="C11618">
            <v>15</v>
          </cell>
          <cell r="F11618">
            <v>3600.93</v>
          </cell>
          <cell r="K11618">
            <v>-74.78</v>
          </cell>
          <cell r="O11618">
            <v>765.06</v>
          </cell>
          <cell r="U11618">
            <v>42552</v>
          </cell>
        </row>
        <row r="11619">
          <cell r="C11619">
            <v>15</v>
          </cell>
          <cell r="F11619">
            <v>92.68</v>
          </cell>
          <cell r="K11619">
            <v>-5.33</v>
          </cell>
          <cell r="O11619">
            <v>54.57</v>
          </cell>
          <cell r="U11619">
            <v>42552</v>
          </cell>
        </row>
        <row r="11620">
          <cell r="C11620">
            <v>0</v>
          </cell>
          <cell r="F11620">
            <v>69.92</v>
          </cell>
          <cell r="K11620">
            <v>-1.93</v>
          </cell>
          <cell r="O11620">
            <v>20</v>
          </cell>
          <cell r="U11620">
            <v>42552</v>
          </cell>
        </row>
        <row r="11621">
          <cell r="C11621">
            <v>2</v>
          </cell>
          <cell r="F11621">
            <v>224.74</v>
          </cell>
          <cell r="K11621">
            <v>-8.9600000000000009</v>
          </cell>
          <cell r="O11621">
            <v>91.8</v>
          </cell>
          <cell r="U11621">
            <v>42552</v>
          </cell>
        </row>
        <row r="11622">
          <cell r="C11622">
            <v>16</v>
          </cell>
          <cell r="F11622">
            <v>9.68</v>
          </cell>
          <cell r="K11622">
            <v>-0.46</v>
          </cell>
          <cell r="O11622">
            <v>4.72</v>
          </cell>
          <cell r="U11622">
            <v>42552</v>
          </cell>
        </row>
        <row r="11623">
          <cell r="C11623">
            <v>2</v>
          </cell>
          <cell r="F11623">
            <v>66.78</v>
          </cell>
          <cell r="K11623">
            <v>-1.59</v>
          </cell>
          <cell r="O11623">
            <v>16.309999999999999</v>
          </cell>
          <cell r="U11623">
            <v>42552</v>
          </cell>
        </row>
        <row r="11624">
          <cell r="C11624">
            <v>16</v>
          </cell>
          <cell r="F11624">
            <v>2683.99</v>
          </cell>
          <cell r="K11624">
            <v>-69.12</v>
          </cell>
          <cell r="O11624">
            <v>707.23</v>
          </cell>
          <cell r="U11624">
            <v>42552</v>
          </cell>
        </row>
        <row r="11625">
          <cell r="C11625">
            <v>0</v>
          </cell>
          <cell r="F11625">
            <v>40.130000000000003</v>
          </cell>
          <cell r="K11625">
            <v>-1.04</v>
          </cell>
          <cell r="O11625">
            <v>10.8</v>
          </cell>
          <cell r="U11625">
            <v>42552</v>
          </cell>
        </row>
        <row r="11626">
          <cell r="C11626">
            <v>2</v>
          </cell>
          <cell r="F11626">
            <v>23.25</v>
          </cell>
          <cell r="K11626">
            <v>-0.52</v>
          </cell>
          <cell r="O11626">
            <v>5.45</v>
          </cell>
          <cell r="U11626">
            <v>42552</v>
          </cell>
        </row>
        <row r="11627">
          <cell r="C11627">
            <v>15</v>
          </cell>
          <cell r="F11627">
            <v>37.47</v>
          </cell>
          <cell r="K11627">
            <v>-1.35</v>
          </cell>
          <cell r="O11627">
            <v>13.8</v>
          </cell>
          <cell r="U11627">
            <v>42552</v>
          </cell>
        </row>
        <row r="11628">
          <cell r="C11628">
            <v>15</v>
          </cell>
          <cell r="F11628">
            <v>54.57</v>
          </cell>
          <cell r="K11628">
            <v>-1.39</v>
          </cell>
          <cell r="O11628">
            <v>14.44</v>
          </cell>
          <cell r="U11628">
            <v>42552</v>
          </cell>
        </row>
        <row r="11629">
          <cell r="C11629">
            <v>0</v>
          </cell>
          <cell r="F11629">
            <v>20.66</v>
          </cell>
          <cell r="K11629">
            <v>-0.5</v>
          </cell>
          <cell r="O11629">
            <v>5.21</v>
          </cell>
          <cell r="U11629">
            <v>42552</v>
          </cell>
        </row>
        <row r="11630">
          <cell r="C11630">
            <v>2</v>
          </cell>
          <cell r="F11630">
            <v>31.59</v>
          </cell>
          <cell r="K11630">
            <v>-1.02</v>
          </cell>
          <cell r="O11630">
            <v>10.54</v>
          </cell>
          <cell r="U11630">
            <v>42552</v>
          </cell>
        </row>
        <row r="11631">
          <cell r="C11631">
            <v>15</v>
          </cell>
          <cell r="F11631">
            <v>11.11</v>
          </cell>
          <cell r="K11631">
            <v>-0.3</v>
          </cell>
          <cell r="O11631">
            <v>3.11</v>
          </cell>
          <cell r="U11631">
            <v>42552</v>
          </cell>
        </row>
        <row r="11632">
          <cell r="C11632">
            <v>16</v>
          </cell>
          <cell r="F11632">
            <v>11.96</v>
          </cell>
          <cell r="K11632">
            <v>-0.36</v>
          </cell>
          <cell r="O11632">
            <v>3.72</v>
          </cell>
          <cell r="U11632">
            <v>42552</v>
          </cell>
        </row>
        <row r="11633">
          <cell r="C11633">
            <v>2</v>
          </cell>
          <cell r="F11633">
            <v>10.08</v>
          </cell>
          <cell r="K11633">
            <v>-0.46</v>
          </cell>
          <cell r="O11633">
            <v>4.72</v>
          </cell>
          <cell r="U11633">
            <v>42552</v>
          </cell>
        </row>
        <row r="11634">
          <cell r="C11634">
            <v>15</v>
          </cell>
          <cell r="F11634">
            <v>59.32</v>
          </cell>
          <cell r="K11634">
            <v>-1.62</v>
          </cell>
          <cell r="O11634">
            <v>16.72</v>
          </cell>
          <cell r="U11634">
            <v>42552</v>
          </cell>
        </row>
        <row r="11635">
          <cell r="C11635">
            <v>2</v>
          </cell>
          <cell r="F11635">
            <v>2.7</v>
          </cell>
          <cell r="K11635">
            <v>-0.16</v>
          </cell>
          <cell r="O11635">
            <v>1.92</v>
          </cell>
          <cell r="U11635">
            <v>42552</v>
          </cell>
        </row>
        <row r="11636">
          <cell r="C11636">
            <v>15</v>
          </cell>
          <cell r="F11636">
            <v>2240.64</v>
          </cell>
          <cell r="K11636">
            <v>-168.65</v>
          </cell>
          <cell r="O11636">
            <v>1611.27</v>
          </cell>
          <cell r="U11636">
            <v>42552</v>
          </cell>
        </row>
        <row r="11637">
          <cell r="C11637">
            <v>16</v>
          </cell>
          <cell r="F11637">
            <v>6.02</v>
          </cell>
          <cell r="K11637">
            <v>-0.47</v>
          </cell>
          <cell r="O11637">
            <v>4.34</v>
          </cell>
          <cell r="U11637">
            <v>42552</v>
          </cell>
        </row>
        <row r="11638">
          <cell r="C11638">
            <v>2</v>
          </cell>
          <cell r="F11638">
            <v>1.1000000000000001</v>
          </cell>
          <cell r="K11638">
            <v>-0.06</v>
          </cell>
          <cell r="O11638">
            <v>0.52</v>
          </cell>
          <cell r="U11638">
            <v>42552</v>
          </cell>
        </row>
        <row r="11639">
          <cell r="C11639">
            <v>15</v>
          </cell>
          <cell r="F11639">
            <v>3895.54</v>
          </cell>
          <cell r="K11639">
            <v>-180.79</v>
          </cell>
          <cell r="O11639">
            <v>1836.19</v>
          </cell>
          <cell r="U11639">
            <v>42552</v>
          </cell>
        </row>
        <row r="11640">
          <cell r="C11640">
            <v>62</v>
          </cell>
          <cell r="F11640">
            <v>37706.550000000003</v>
          </cell>
          <cell r="K11640">
            <v>-2346.75</v>
          </cell>
          <cell r="O11640">
            <v>23662.799999999999</v>
          </cell>
          <cell r="U11640">
            <v>42552</v>
          </cell>
        </row>
        <row r="11641">
          <cell r="C11641">
            <v>64</v>
          </cell>
          <cell r="F11641">
            <v>343599.75</v>
          </cell>
          <cell r="K11641">
            <v>-21664.89</v>
          </cell>
          <cell r="O11641">
            <v>218451.43</v>
          </cell>
          <cell r="U11641">
            <v>42552</v>
          </cell>
        </row>
        <row r="11642">
          <cell r="C11642">
            <v>66</v>
          </cell>
          <cell r="F11642">
            <v>41607.58</v>
          </cell>
          <cell r="K11642">
            <v>-2575.94</v>
          </cell>
          <cell r="O11642">
            <v>25973.71</v>
          </cell>
          <cell r="U11642">
            <v>42552</v>
          </cell>
        </row>
        <row r="11643">
          <cell r="C11643">
            <v>92</v>
          </cell>
          <cell r="F11643">
            <v>-10923.18</v>
          </cell>
          <cell r="K11643">
            <v>0</v>
          </cell>
          <cell r="O11643">
            <v>0</v>
          </cell>
          <cell r="U11643">
            <v>42552</v>
          </cell>
        </row>
        <row r="11644">
          <cell r="C11644">
            <v>94</v>
          </cell>
          <cell r="F11644">
            <v>-5657.27</v>
          </cell>
          <cell r="K11644">
            <v>0</v>
          </cell>
          <cell r="O11644">
            <v>0</v>
          </cell>
          <cell r="U11644">
            <v>42552</v>
          </cell>
        </row>
        <row r="11645">
          <cell r="C11645">
            <v>64</v>
          </cell>
          <cell r="F11645">
            <v>43999.98</v>
          </cell>
          <cell r="K11645">
            <v>-1948.11</v>
          </cell>
          <cell r="O11645">
            <v>19937.87</v>
          </cell>
          <cell r="U11645">
            <v>42552</v>
          </cell>
        </row>
        <row r="11646">
          <cell r="C11646">
            <v>62</v>
          </cell>
          <cell r="F11646">
            <v>66871.960000000006</v>
          </cell>
          <cell r="K11646">
            <v>-1184.77</v>
          </cell>
          <cell r="O11646">
            <v>11946.21</v>
          </cell>
          <cell r="U11646">
            <v>42552</v>
          </cell>
        </row>
        <row r="11647">
          <cell r="C11647">
            <v>64</v>
          </cell>
          <cell r="F11647">
            <v>311740.52</v>
          </cell>
          <cell r="K11647">
            <v>-9502.67</v>
          </cell>
          <cell r="O11647">
            <v>95817.41</v>
          </cell>
          <cell r="U11647">
            <v>42552</v>
          </cell>
        </row>
        <row r="11648">
          <cell r="C11648">
            <v>66</v>
          </cell>
          <cell r="F11648">
            <v>28544.51</v>
          </cell>
          <cell r="K11648">
            <v>-670.87</v>
          </cell>
          <cell r="O11648">
            <v>6764.55</v>
          </cell>
          <cell r="U11648">
            <v>42552</v>
          </cell>
        </row>
        <row r="11649">
          <cell r="C11649">
            <v>64</v>
          </cell>
          <cell r="F11649">
            <v>26561.82</v>
          </cell>
          <cell r="K11649">
            <v>-1676.21</v>
          </cell>
          <cell r="O11649">
            <v>17155.04</v>
          </cell>
          <cell r="U11649">
            <v>42552</v>
          </cell>
        </row>
        <row r="11650">
          <cell r="C11650">
            <v>66</v>
          </cell>
          <cell r="F11650">
            <v>68419.8</v>
          </cell>
          <cell r="K11650">
            <v>-4315.0200000000004</v>
          </cell>
          <cell r="O11650">
            <v>44161.81</v>
          </cell>
          <cell r="U11650">
            <v>42552</v>
          </cell>
        </row>
        <row r="11651">
          <cell r="C11651">
            <v>64</v>
          </cell>
          <cell r="F11651">
            <v>67331.78</v>
          </cell>
          <cell r="K11651">
            <v>-2910.71</v>
          </cell>
          <cell r="O11651">
            <v>29789.46</v>
          </cell>
          <cell r="U11651">
            <v>42552</v>
          </cell>
        </row>
        <row r="11652">
          <cell r="C11652">
            <v>64</v>
          </cell>
          <cell r="F11652">
            <v>49051.53</v>
          </cell>
          <cell r="K11652">
            <v>-744.59</v>
          </cell>
          <cell r="O11652">
            <v>7620.5</v>
          </cell>
          <cell r="U11652">
            <v>42552</v>
          </cell>
        </row>
        <row r="11653">
          <cell r="C11653">
            <v>66</v>
          </cell>
          <cell r="F11653">
            <v>53357.55</v>
          </cell>
          <cell r="K11653">
            <v>-1543.85</v>
          </cell>
          <cell r="O11653">
            <v>15800.4</v>
          </cell>
          <cell r="U11653">
            <v>42552</v>
          </cell>
        </row>
        <row r="11654">
          <cell r="C11654">
            <v>64</v>
          </cell>
          <cell r="F11654">
            <v>30361.25</v>
          </cell>
          <cell r="K11654">
            <v>0</v>
          </cell>
          <cell r="O11654">
            <v>27993.4</v>
          </cell>
          <cell r="U11654">
            <v>42552</v>
          </cell>
        </row>
        <row r="11655">
          <cell r="C11655">
            <v>64</v>
          </cell>
          <cell r="F11655">
            <v>14266.46</v>
          </cell>
          <cell r="K11655">
            <v>0</v>
          </cell>
          <cell r="O11655">
            <v>11941.9</v>
          </cell>
          <cell r="U11655">
            <v>42552</v>
          </cell>
        </row>
        <row r="11656">
          <cell r="C11656">
            <v>94</v>
          </cell>
          <cell r="F11656">
            <v>-3648.82</v>
          </cell>
          <cell r="K11656">
            <v>0</v>
          </cell>
          <cell r="O11656">
            <v>0</v>
          </cell>
          <cell r="U11656">
            <v>42552</v>
          </cell>
        </row>
        <row r="11657">
          <cell r="C11657">
            <v>0</v>
          </cell>
          <cell r="F11657">
            <v>10.28</v>
          </cell>
          <cell r="K11657">
            <v>-0.72</v>
          </cell>
          <cell r="O11657">
            <v>7.44</v>
          </cell>
          <cell r="U11657">
            <v>42552</v>
          </cell>
        </row>
        <row r="11658">
          <cell r="C11658">
            <v>15</v>
          </cell>
          <cell r="F11658">
            <v>59.07</v>
          </cell>
          <cell r="K11658">
            <v>-4.2</v>
          </cell>
          <cell r="O11658">
            <v>43.01</v>
          </cell>
          <cell r="U11658">
            <v>42552</v>
          </cell>
        </row>
        <row r="11659">
          <cell r="C11659">
            <v>15</v>
          </cell>
          <cell r="F11659">
            <v>330.16</v>
          </cell>
          <cell r="K11659">
            <v>3.89</v>
          </cell>
          <cell r="O11659">
            <v>233.46</v>
          </cell>
          <cell r="U11659">
            <v>42552</v>
          </cell>
        </row>
        <row r="11660">
          <cell r="C11660">
            <v>0</v>
          </cell>
          <cell r="F11660">
            <v>99.48</v>
          </cell>
          <cell r="K11660">
            <v>-6.96</v>
          </cell>
          <cell r="O11660">
            <v>72.239999999999995</v>
          </cell>
          <cell r="U11660">
            <v>42552</v>
          </cell>
        </row>
        <row r="11661">
          <cell r="C11661">
            <v>2</v>
          </cell>
          <cell r="F11661">
            <v>588.75</v>
          </cell>
          <cell r="K11661">
            <v>-41.88</v>
          </cell>
          <cell r="O11661">
            <v>428.56</v>
          </cell>
          <cell r="U11661">
            <v>42552</v>
          </cell>
        </row>
        <row r="11662">
          <cell r="C11662">
            <v>4</v>
          </cell>
          <cell r="F11662">
            <v>147.44999999999999</v>
          </cell>
          <cell r="K11662">
            <v>-10.47</v>
          </cell>
          <cell r="O11662">
            <v>107.37</v>
          </cell>
          <cell r="U11662">
            <v>42552</v>
          </cell>
        </row>
        <row r="11663">
          <cell r="C11663">
            <v>15</v>
          </cell>
          <cell r="F11663">
            <v>88.01</v>
          </cell>
          <cell r="K11663">
            <v>-6.26</v>
          </cell>
          <cell r="O11663">
            <v>64.06</v>
          </cell>
          <cell r="U11663">
            <v>42552</v>
          </cell>
        </row>
        <row r="11664">
          <cell r="C11664">
            <v>16</v>
          </cell>
          <cell r="F11664">
            <v>31.88</v>
          </cell>
          <cell r="K11664">
            <v>-2.27</v>
          </cell>
          <cell r="O11664">
            <v>23.2</v>
          </cell>
          <cell r="U11664">
            <v>42552</v>
          </cell>
        </row>
        <row r="11665">
          <cell r="C11665">
            <v>2</v>
          </cell>
          <cell r="F11665">
            <v>240.2</v>
          </cell>
          <cell r="K11665">
            <v>-17.07</v>
          </cell>
          <cell r="O11665">
            <v>174.86</v>
          </cell>
          <cell r="U11665">
            <v>42552</v>
          </cell>
        </row>
        <row r="11666">
          <cell r="C11666">
            <v>4</v>
          </cell>
          <cell r="F11666">
            <v>115.91</v>
          </cell>
          <cell r="K11666">
            <v>-8.25</v>
          </cell>
          <cell r="O11666">
            <v>84.38</v>
          </cell>
          <cell r="U11666">
            <v>42552</v>
          </cell>
        </row>
        <row r="11667">
          <cell r="C11667">
            <v>15</v>
          </cell>
          <cell r="F11667">
            <v>8042.69</v>
          </cell>
          <cell r="K11667">
            <v>-334.17</v>
          </cell>
          <cell r="O11667">
            <v>4284.1099999999997</v>
          </cell>
          <cell r="U11667">
            <v>42552</v>
          </cell>
        </row>
        <row r="11668">
          <cell r="C11668">
            <v>16</v>
          </cell>
          <cell r="F11668">
            <v>590.94000000000005</v>
          </cell>
          <cell r="K11668">
            <v>0</v>
          </cell>
          <cell r="O11668">
            <v>324.94</v>
          </cell>
          <cell r="U11668">
            <v>42552</v>
          </cell>
        </row>
        <row r="11669">
          <cell r="C11669">
            <v>68</v>
          </cell>
          <cell r="F11669">
            <v>15371.88</v>
          </cell>
          <cell r="K11669">
            <v>-982.28</v>
          </cell>
          <cell r="O11669">
            <v>6857.11</v>
          </cell>
          <cell r="U11669">
            <v>42583</v>
          </cell>
        </row>
        <row r="11670">
          <cell r="C11670">
            <v>62</v>
          </cell>
          <cell r="F11670">
            <v>9444.7900000000009</v>
          </cell>
          <cell r="K11670">
            <v>-505.19</v>
          </cell>
          <cell r="O11670">
            <v>3526.65</v>
          </cell>
          <cell r="U11670">
            <v>42583</v>
          </cell>
        </row>
        <row r="11671">
          <cell r="C11671">
            <v>64</v>
          </cell>
          <cell r="F11671">
            <v>20452.560000000001</v>
          </cell>
          <cell r="K11671">
            <v>-1107.1400000000001</v>
          </cell>
          <cell r="O11671">
            <v>7728.76</v>
          </cell>
          <cell r="U11671">
            <v>42583</v>
          </cell>
        </row>
        <row r="11672">
          <cell r="C11672">
            <v>66</v>
          </cell>
          <cell r="F11672">
            <v>40547.15</v>
          </cell>
          <cell r="K11672">
            <v>-2552.42</v>
          </cell>
          <cell r="O11672">
            <v>17817.91</v>
          </cell>
          <cell r="U11672">
            <v>42583</v>
          </cell>
        </row>
        <row r="11673">
          <cell r="C11673">
            <v>62</v>
          </cell>
          <cell r="F11673">
            <v>994.27</v>
          </cell>
          <cell r="K11673">
            <v>-37.72</v>
          </cell>
          <cell r="O11673">
            <v>263.33</v>
          </cell>
          <cell r="U11673">
            <v>42583</v>
          </cell>
        </row>
        <row r="11674">
          <cell r="C11674">
            <v>67</v>
          </cell>
          <cell r="F11674">
            <v>10723.86</v>
          </cell>
          <cell r="K11674">
            <v>-608.32000000000005</v>
          </cell>
          <cell r="O11674">
            <v>4246.57</v>
          </cell>
          <cell r="U11674">
            <v>42583</v>
          </cell>
        </row>
        <row r="11675">
          <cell r="C11675">
            <v>62</v>
          </cell>
          <cell r="F11675">
            <v>1916.01</v>
          </cell>
          <cell r="K11675">
            <v>-82.77</v>
          </cell>
          <cell r="O11675">
            <v>577.74</v>
          </cell>
          <cell r="U11675">
            <v>42583</v>
          </cell>
        </row>
        <row r="11676">
          <cell r="C11676">
            <v>64</v>
          </cell>
          <cell r="F11676">
            <v>6239.28</v>
          </cell>
          <cell r="K11676">
            <v>-458.58</v>
          </cell>
          <cell r="O11676">
            <v>3201.24</v>
          </cell>
          <cell r="U11676">
            <v>42583</v>
          </cell>
        </row>
        <row r="11677">
          <cell r="C11677">
            <v>1</v>
          </cell>
          <cell r="F11677">
            <v>23250.240000000002</v>
          </cell>
          <cell r="K11677">
            <v>-1178.95</v>
          </cell>
          <cell r="O11677">
            <v>8233.3799999999992</v>
          </cell>
          <cell r="U11677">
            <v>42583</v>
          </cell>
        </row>
        <row r="11678">
          <cell r="C11678">
            <v>2</v>
          </cell>
          <cell r="F11678">
            <v>5771627.71</v>
          </cell>
          <cell r="K11678">
            <v>-297769.15000000002</v>
          </cell>
          <cell r="O11678">
            <v>2077038.05</v>
          </cell>
          <cell r="U11678">
            <v>42583</v>
          </cell>
        </row>
        <row r="11679">
          <cell r="C11679">
            <v>4</v>
          </cell>
          <cell r="F11679">
            <v>310427.84999999998</v>
          </cell>
          <cell r="K11679">
            <v>-15932.69</v>
          </cell>
          <cell r="O11679">
            <v>111219.54</v>
          </cell>
          <cell r="U11679">
            <v>42583</v>
          </cell>
        </row>
        <row r="11680">
          <cell r="C11680">
            <v>15</v>
          </cell>
          <cell r="F11680">
            <v>8125.32</v>
          </cell>
          <cell r="K11680">
            <v>-375.94</v>
          </cell>
          <cell r="O11680">
            <v>2624.45</v>
          </cell>
          <cell r="U11680">
            <v>42583</v>
          </cell>
        </row>
        <row r="11681">
          <cell r="C11681">
            <v>16</v>
          </cell>
          <cell r="F11681">
            <v>467976.55</v>
          </cell>
          <cell r="K11681">
            <v>-22936.86</v>
          </cell>
          <cell r="O11681">
            <v>160132.85999999999</v>
          </cell>
          <cell r="U11681">
            <v>42583</v>
          </cell>
        </row>
        <row r="11682">
          <cell r="C11682">
            <v>17</v>
          </cell>
          <cell r="F11682">
            <v>67.44</v>
          </cell>
          <cell r="K11682">
            <v>-1.46</v>
          </cell>
          <cell r="O11682">
            <v>10.19</v>
          </cell>
          <cell r="U11682">
            <v>42583</v>
          </cell>
        </row>
        <row r="11683">
          <cell r="C11683">
            <v>18</v>
          </cell>
          <cell r="F11683">
            <v>43587.97</v>
          </cell>
          <cell r="K11683">
            <v>-2431.81</v>
          </cell>
          <cell r="O11683">
            <v>16976.02</v>
          </cell>
          <cell r="U11683">
            <v>42583</v>
          </cell>
        </row>
        <row r="11684">
          <cell r="C11684">
            <v>62</v>
          </cell>
          <cell r="F11684">
            <v>996672.55</v>
          </cell>
          <cell r="K11684">
            <v>-59089.63</v>
          </cell>
          <cell r="O11684">
            <v>412600.18</v>
          </cell>
          <cell r="U11684">
            <v>42583</v>
          </cell>
        </row>
        <row r="11685">
          <cell r="C11685">
            <v>64</v>
          </cell>
          <cell r="F11685">
            <v>228397.33</v>
          </cell>
          <cell r="K11685">
            <v>-12700</v>
          </cell>
          <cell r="O11685">
            <v>88656.62</v>
          </cell>
          <cell r="U11685">
            <v>42583</v>
          </cell>
        </row>
        <row r="11686">
          <cell r="C11686">
            <v>66</v>
          </cell>
          <cell r="F11686">
            <v>452139.09</v>
          </cell>
          <cell r="K11686">
            <v>-22440.78</v>
          </cell>
          <cell r="O11686">
            <v>156124.12</v>
          </cell>
          <cell r="U11686">
            <v>42583</v>
          </cell>
        </row>
        <row r="11687">
          <cell r="C11687">
            <v>68</v>
          </cell>
          <cell r="F11687">
            <v>11755.88</v>
          </cell>
          <cell r="K11687">
            <v>-764.34</v>
          </cell>
          <cell r="O11687">
            <v>5335.69</v>
          </cell>
          <cell r="U11687">
            <v>42583</v>
          </cell>
        </row>
        <row r="11688">
          <cell r="C11688">
            <v>94</v>
          </cell>
          <cell r="F11688">
            <v>-2571.5300000000002</v>
          </cell>
          <cell r="K11688">
            <v>0</v>
          </cell>
          <cell r="O11688">
            <v>0</v>
          </cell>
          <cell r="U11688">
            <v>42583</v>
          </cell>
        </row>
        <row r="11689">
          <cell r="C11689">
            <v>1</v>
          </cell>
          <cell r="F11689">
            <v>79.77</v>
          </cell>
          <cell r="K11689">
            <v>-1.1200000000000001</v>
          </cell>
          <cell r="O11689">
            <v>7.86</v>
          </cell>
          <cell r="U11689">
            <v>42583</v>
          </cell>
        </row>
        <row r="11690">
          <cell r="C11690">
            <v>2</v>
          </cell>
          <cell r="F11690">
            <v>15897.4</v>
          </cell>
          <cell r="K11690">
            <v>-251.64</v>
          </cell>
          <cell r="O11690">
            <v>1857</v>
          </cell>
          <cell r="U11690">
            <v>42583</v>
          </cell>
        </row>
        <row r="11691">
          <cell r="C11691">
            <v>4</v>
          </cell>
          <cell r="F11691">
            <v>463.78</v>
          </cell>
          <cell r="K11691">
            <v>-7.28</v>
          </cell>
          <cell r="O11691">
            <v>50.84</v>
          </cell>
          <cell r="U11691">
            <v>42583</v>
          </cell>
        </row>
        <row r="11692">
          <cell r="C11692">
            <v>16</v>
          </cell>
          <cell r="F11692">
            <v>2715.76</v>
          </cell>
          <cell r="K11692">
            <v>-42.54</v>
          </cell>
          <cell r="O11692">
            <v>296.89999999999998</v>
          </cell>
          <cell r="U11692">
            <v>42583</v>
          </cell>
        </row>
        <row r="11693">
          <cell r="C11693">
            <v>62</v>
          </cell>
          <cell r="F11693">
            <v>2942.64</v>
          </cell>
          <cell r="K11693">
            <v>-50.4</v>
          </cell>
          <cell r="O11693">
            <v>351.76</v>
          </cell>
          <cell r="U11693">
            <v>42583</v>
          </cell>
        </row>
        <row r="11694">
          <cell r="C11694">
            <v>64</v>
          </cell>
          <cell r="F11694">
            <v>2584.04</v>
          </cell>
          <cell r="K11694">
            <v>-44.68</v>
          </cell>
          <cell r="O11694">
            <v>311.87</v>
          </cell>
          <cell r="U11694">
            <v>42583</v>
          </cell>
        </row>
        <row r="11695">
          <cell r="C11695">
            <v>4</v>
          </cell>
          <cell r="F11695">
            <v>8123.42</v>
          </cell>
          <cell r="K11695">
            <v>-448.64</v>
          </cell>
          <cell r="O11695">
            <v>3131.88</v>
          </cell>
          <cell r="U11695">
            <v>42583</v>
          </cell>
        </row>
        <row r="11696">
          <cell r="C11696">
            <v>62</v>
          </cell>
          <cell r="F11696">
            <v>4537.25</v>
          </cell>
          <cell r="K11696">
            <v>-254.53</v>
          </cell>
          <cell r="O11696">
            <v>1776.81</v>
          </cell>
          <cell r="U11696">
            <v>42583</v>
          </cell>
        </row>
        <row r="11697">
          <cell r="C11697">
            <v>66</v>
          </cell>
          <cell r="F11697">
            <v>11660.56</v>
          </cell>
          <cell r="K11697">
            <v>-696.47</v>
          </cell>
          <cell r="O11697">
            <v>4861.8999999999996</v>
          </cell>
          <cell r="U11697">
            <v>42583</v>
          </cell>
        </row>
        <row r="11698">
          <cell r="C11698">
            <v>66</v>
          </cell>
          <cell r="F11698">
            <v>9243.7900000000009</v>
          </cell>
          <cell r="K11698">
            <v>-517.79999999999995</v>
          </cell>
          <cell r="O11698">
            <v>3614.67</v>
          </cell>
          <cell r="U11698">
            <v>42583</v>
          </cell>
        </row>
        <row r="11699">
          <cell r="C11699">
            <v>2</v>
          </cell>
          <cell r="F11699">
            <v>170970.17</v>
          </cell>
          <cell r="K11699">
            <v>-9766.5</v>
          </cell>
          <cell r="O11699">
            <v>68178.19</v>
          </cell>
          <cell r="U11699">
            <v>42583</v>
          </cell>
        </row>
        <row r="11700">
          <cell r="C11700">
            <v>4</v>
          </cell>
          <cell r="F11700">
            <v>6089.49</v>
          </cell>
          <cell r="K11700">
            <v>-298.31</v>
          </cell>
          <cell r="O11700">
            <v>2082.48</v>
          </cell>
          <cell r="U11700">
            <v>42583</v>
          </cell>
        </row>
        <row r="11701">
          <cell r="C11701">
            <v>16</v>
          </cell>
          <cell r="F11701">
            <v>2333.2800000000002</v>
          </cell>
          <cell r="K11701">
            <v>-90.68</v>
          </cell>
          <cell r="O11701">
            <v>633</v>
          </cell>
          <cell r="U11701">
            <v>42583</v>
          </cell>
        </row>
        <row r="11702">
          <cell r="C11702">
            <v>17</v>
          </cell>
          <cell r="F11702">
            <v>2010.96</v>
          </cell>
          <cell r="K11702">
            <v>-89.43</v>
          </cell>
          <cell r="O11702">
            <v>624.27</v>
          </cell>
          <cell r="U11702">
            <v>42583</v>
          </cell>
        </row>
        <row r="11703">
          <cell r="C11703">
            <v>62</v>
          </cell>
          <cell r="F11703">
            <v>84412.54</v>
          </cell>
          <cell r="K11703">
            <v>-5127.07</v>
          </cell>
          <cell r="O11703">
            <v>35791.24</v>
          </cell>
          <cell r="U11703">
            <v>42583</v>
          </cell>
        </row>
        <row r="11704">
          <cell r="C11704">
            <v>64</v>
          </cell>
          <cell r="F11704">
            <v>20199.8</v>
          </cell>
          <cell r="K11704">
            <v>-1304.03</v>
          </cell>
          <cell r="O11704">
            <v>9103.2000000000007</v>
          </cell>
          <cell r="U11704">
            <v>42583</v>
          </cell>
        </row>
        <row r="11705">
          <cell r="C11705">
            <v>66</v>
          </cell>
          <cell r="F11705">
            <v>5059.9399999999996</v>
          </cell>
          <cell r="K11705">
            <v>-205.47</v>
          </cell>
          <cell r="O11705">
            <v>1434.33</v>
          </cell>
          <cell r="U11705">
            <v>42583</v>
          </cell>
        </row>
        <row r="11706">
          <cell r="C11706">
            <v>62</v>
          </cell>
          <cell r="F11706">
            <v>758.99</v>
          </cell>
          <cell r="K11706">
            <v>-12.85</v>
          </cell>
          <cell r="O11706">
            <v>89.71</v>
          </cell>
          <cell r="U11706">
            <v>42583</v>
          </cell>
        </row>
        <row r="11707">
          <cell r="C11707">
            <v>2</v>
          </cell>
          <cell r="F11707">
            <v>88514.74</v>
          </cell>
          <cell r="K11707">
            <v>-3984.53</v>
          </cell>
          <cell r="O11707">
            <v>27815.07</v>
          </cell>
          <cell r="U11707">
            <v>42583</v>
          </cell>
        </row>
        <row r="11708">
          <cell r="C11708">
            <v>62</v>
          </cell>
          <cell r="F11708">
            <v>5868.64</v>
          </cell>
          <cell r="K11708">
            <v>-275.77999999999997</v>
          </cell>
          <cell r="O11708">
            <v>1925.16</v>
          </cell>
          <cell r="U11708">
            <v>42583</v>
          </cell>
        </row>
        <row r="11709">
          <cell r="C11709">
            <v>2</v>
          </cell>
          <cell r="F11709">
            <v>82972.539999999994</v>
          </cell>
          <cell r="K11709">
            <v>-3572.54</v>
          </cell>
          <cell r="O11709">
            <v>24927.17</v>
          </cell>
          <cell r="U11709">
            <v>42583</v>
          </cell>
        </row>
        <row r="11710">
          <cell r="C11710">
            <v>2</v>
          </cell>
          <cell r="F11710">
            <v>1151.29</v>
          </cell>
          <cell r="K11710">
            <v>-32.299999999999997</v>
          </cell>
          <cell r="O11710">
            <v>225.48</v>
          </cell>
          <cell r="U11710">
            <v>42583</v>
          </cell>
        </row>
        <row r="11711">
          <cell r="C11711">
            <v>62</v>
          </cell>
          <cell r="F11711">
            <v>2504.04</v>
          </cell>
          <cell r="K11711">
            <v>0</v>
          </cell>
          <cell r="O11711">
            <v>1339.76</v>
          </cell>
          <cell r="U11711">
            <v>42583</v>
          </cell>
        </row>
        <row r="11712">
          <cell r="C11712">
            <v>64</v>
          </cell>
          <cell r="F11712">
            <v>174.9</v>
          </cell>
          <cell r="K11712">
            <v>0</v>
          </cell>
          <cell r="O11712">
            <v>-535.49</v>
          </cell>
          <cell r="U11712">
            <v>42583</v>
          </cell>
        </row>
        <row r="11713">
          <cell r="C11713">
            <v>62</v>
          </cell>
          <cell r="F11713">
            <v>814805.95</v>
          </cell>
          <cell r="K11713">
            <v>-87990.29</v>
          </cell>
          <cell r="O11713">
            <v>632643.71</v>
          </cell>
          <cell r="U11713">
            <v>42583</v>
          </cell>
        </row>
        <row r="11714">
          <cell r="C11714">
            <v>64</v>
          </cell>
          <cell r="F11714">
            <v>676503.66</v>
          </cell>
          <cell r="K11714">
            <v>-78979.070000000007</v>
          </cell>
          <cell r="O11714">
            <v>551338.65</v>
          </cell>
          <cell r="U11714">
            <v>42583</v>
          </cell>
        </row>
        <row r="11715">
          <cell r="C11715">
            <v>66</v>
          </cell>
          <cell r="F11715">
            <v>26204.12</v>
          </cell>
          <cell r="K11715">
            <v>-4089.71</v>
          </cell>
          <cell r="O11715">
            <v>28549.66</v>
          </cell>
          <cell r="U11715">
            <v>42583</v>
          </cell>
        </row>
        <row r="11716">
          <cell r="C11716">
            <v>92</v>
          </cell>
          <cell r="F11716">
            <v>-28250.9</v>
          </cell>
          <cell r="K11716">
            <v>0</v>
          </cell>
          <cell r="O11716">
            <v>0</v>
          </cell>
          <cell r="U11716">
            <v>42583</v>
          </cell>
        </row>
        <row r="11717">
          <cell r="C11717">
            <v>96</v>
          </cell>
          <cell r="F11717">
            <v>-875</v>
          </cell>
          <cell r="K11717">
            <v>0</v>
          </cell>
          <cell r="O11717">
            <v>0</v>
          </cell>
          <cell r="U11717">
            <v>42583</v>
          </cell>
        </row>
        <row r="11718">
          <cell r="C11718">
            <v>64</v>
          </cell>
          <cell r="F11718">
            <v>80550.47</v>
          </cell>
          <cell r="K11718">
            <v>-4632.83</v>
          </cell>
          <cell r="O11718">
            <v>32340.92</v>
          </cell>
          <cell r="U11718">
            <v>42583</v>
          </cell>
        </row>
        <row r="11719">
          <cell r="C11719">
            <v>2</v>
          </cell>
          <cell r="F11719">
            <v>28292.53</v>
          </cell>
          <cell r="K11719">
            <v>-1540.6</v>
          </cell>
          <cell r="O11719">
            <v>0</v>
          </cell>
          <cell r="U11719">
            <v>42583</v>
          </cell>
        </row>
        <row r="11720">
          <cell r="C11720">
            <v>62</v>
          </cell>
          <cell r="F11720">
            <v>1322194.3799999999</v>
          </cell>
          <cell r="K11720">
            <v>-38827.370000000003</v>
          </cell>
          <cell r="O11720">
            <v>277307.19</v>
          </cell>
          <cell r="U11720">
            <v>42583</v>
          </cell>
        </row>
        <row r="11721">
          <cell r="C11721">
            <v>64</v>
          </cell>
          <cell r="F11721">
            <v>1266403.8500000001</v>
          </cell>
          <cell r="K11721">
            <v>-35469.54</v>
          </cell>
          <cell r="O11721">
            <v>247560.79</v>
          </cell>
          <cell r="U11721">
            <v>42583</v>
          </cell>
        </row>
        <row r="11722">
          <cell r="C11722">
            <v>66</v>
          </cell>
          <cell r="F11722">
            <v>107181.95</v>
          </cell>
          <cell r="K11722">
            <v>-2378.73</v>
          </cell>
          <cell r="O11722">
            <v>16605.61</v>
          </cell>
          <cell r="U11722">
            <v>42583</v>
          </cell>
        </row>
        <row r="11723">
          <cell r="C11723">
            <v>62</v>
          </cell>
          <cell r="F11723">
            <v>11744.54</v>
          </cell>
          <cell r="K11723">
            <v>-1599.94</v>
          </cell>
          <cell r="O11723">
            <v>9363.8799999999992</v>
          </cell>
          <cell r="U11723">
            <v>42583</v>
          </cell>
        </row>
        <row r="11724">
          <cell r="C11724">
            <v>62</v>
          </cell>
          <cell r="F11724">
            <v>15509.43</v>
          </cell>
          <cell r="K11724">
            <v>-607.33000000000004</v>
          </cell>
          <cell r="O11724">
            <v>3554.52</v>
          </cell>
          <cell r="U11724">
            <v>42583</v>
          </cell>
        </row>
        <row r="11725">
          <cell r="C11725">
            <v>62</v>
          </cell>
          <cell r="F11725">
            <v>9591.9</v>
          </cell>
          <cell r="K11725">
            <v>-1072.48</v>
          </cell>
          <cell r="O11725">
            <v>7600.82</v>
          </cell>
          <cell r="U11725">
            <v>42583</v>
          </cell>
        </row>
        <row r="11726">
          <cell r="C11726">
            <v>64</v>
          </cell>
          <cell r="F11726">
            <v>63778.8</v>
          </cell>
          <cell r="K11726">
            <v>-6936.22</v>
          </cell>
          <cell r="O11726">
            <v>49157.85</v>
          </cell>
          <cell r="U11726">
            <v>42583</v>
          </cell>
        </row>
        <row r="11727">
          <cell r="C11727">
            <v>66</v>
          </cell>
          <cell r="F11727">
            <v>5342.53</v>
          </cell>
          <cell r="K11727">
            <v>-597.35</v>
          </cell>
          <cell r="O11727">
            <v>4233.5200000000004</v>
          </cell>
          <cell r="U11727">
            <v>42583</v>
          </cell>
        </row>
        <row r="11728">
          <cell r="C11728">
            <v>62</v>
          </cell>
          <cell r="F11728">
            <v>15656.74</v>
          </cell>
          <cell r="K11728">
            <v>-443.59</v>
          </cell>
          <cell r="O11728">
            <v>3143.82</v>
          </cell>
          <cell r="U11728">
            <v>42583</v>
          </cell>
        </row>
        <row r="11729">
          <cell r="C11729">
            <v>64</v>
          </cell>
          <cell r="F11729">
            <v>74032.73</v>
          </cell>
          <cell r="K11729">
            <v>-2287.83</v>
          </cell>
          <cell r="O11729">
            <v>16214.12</v>
          </cell>
          <cell r="U11729">
            <v>42583</v>
          </cell>
        </row>
        <row r="11730">
          <cell r="C11730">
            <v>66</v>
          </cell>
          <cell r="F11730">
            <v>13123.56</v>
          </cell>
          <cell r="K11730">
            <v>-297.2</v>
          </cell>
          <cell r="O11730">
            <v>2106.29</v>
          </cell>
          <cell r="U11730">
            <v>42583</v>
          </cell>
        </row>
        <row r="11731">
          <cell r="C11731">
            <v>66</v>
          </cell>
          <cell r="F11731">
            <v>8766.06</v>
          </cell>
          <cell r="K11731">
            <v>-974.28</v>
          </cell>
          <cell r="O11731">
            <v>6904.83</v>
          </cell>
          <cell r="U11731">
            <v>42583</v>
          </cell>
        </row>
        <row r="11732">
          <cell r="C11732">
            <v>66</v>
          </cell>
          <cell r="F11732">
            <v>10137.120000000001</v>
          </cell>
          <cell r="K11732">
            <v>-312.66000000000003</v>
          </cell>
          <cell r="O11732">
            <v>2215.89</v>
          </cell>
          <cell r="U11732">
            <v>42583</v>
          </cell>
        </row>
        <row r="11733">
          <cell r="C11733">
            <v>64</v>
          </cell>
          <cell r="F11733">
            <v>21642.73</v>
          </cell>
          <cell r="K11733">
            <v>-2419.9</v>
          </cell>
          <cell r="O11733">
            <v>16892.87</v>
          </cell>
          <cell r="U11733">
            <v>42583</v>
          </cell>
        </row>
        <row r="11734">
          <cell r="C11734">
            <v>64</v>
          </cell>
          <cell r="F11734">
            <v>46415.16</v>
          </cell>
          <cell r="K11734">
            <v>-1217.52</v>
          </cell>
          <cell r="O11734">
            <v>8499.31</v>
          </cell>
          <cell r="U11734">
            <v>42583</v>
          </cell>
        </row>
        <row r="11735">
          <cell r="C11735">
            <v>62</v>
          </cell>
          <cell r="F11735">
            <v>478646.66</v>
          </cell>
          <cell r="K11735">
            <v>-53903.83</v>
          </cell>
          <cell r="O11735">
            <v>382023.27</v>
          </cell>
          <cell r="U11735">
            <v>42583</v>
          </cell>
        </row>
        <row r="11736">
          <cell r="C11736">
            <v>64</v>
          </cell>
          <cell r="F11736">
            <v>444378.69</v>
          </cell>
          <cell r="K11736">
            <v>-49671.85</v>
          </cell>
          <cell r="O11736">
            <v>352030.69</v>
          </cell>
          <cell r="U11736">
            <v>42583</v>
          </cell>
        </row>
        <row r="11737">
          <cell r="C11737">
            <v>66</v>
          </cell>
          <cell r="F11737">
            <v>219958.19</v>
          </cell>
          <cell r="K11737">
            <v>-24090.31</v>
          </cell>
          <cell r="O11737">
            <v>170731.06</v>
          </cell>
          <cell r="U11737">
            <v>42583</v>
          </cell>
        </row>
        <row r="11738">
          <cell r="C11738">
            <v>67</v>
          </cell>
          <cell r="F11738">
            <v>8608.2900000000009</v>
          </cell>
          <cell r="K11738">
            <v>-885.69</v>
          </cell>
          <cell r="O11738">
            <v>6276.98</v>
          </cell>
          <cell r="U11738">
            <v>42583</v>
          </cell>
        </row>
        <row r="11739">
          <cell r="C11739">
            <v>68</v>
          </cell>
          <cell r="F11739">
            <v>22866.16</v>
          </cell>
          <cell r="K11739">
            <v>-2556.69</v>
          </cell>
          <cell r="O11739">
            <v>18119.599999999999</v>
          </cell>
          <cell r="U11739">
            <v>42583</v>
          </cell>
        </row>
        <row r="11740">
          <cell r="C11740">
            <v>92</v>
          </cell>
          <cell r="F11740">
            <v>-5720.33</v>
          </cell>
          <cell r="K11740">
            <v>0</v>
          </cell>
          <cell r="O11740">
            <v>0</v>
          </cell>
          <cell r="U11740">
            <v>42583</v>
          </cell>
        </row>
        <row r="11741">
          <cell r="C11741">
            <v>94</v>
          </cell>
          <cell r="F11741">
            <v>-5600</v>
          </cell>
          <cell r="K11741">
            <v>0</v>
          </cell>
          <cell r="O11741">
            <v>0</v>
          </cell>
          <cell r="U11741">
            <v>42583</v>
          </cell>
        </row>
        <row r="11742">
          <cell r="C11742">
            <v>62</v>
          </cell>
          <cell r="F11742">
            <v>712794.67</v>
          </cell>
          <cell r="K11742">
            <v>-22398.400000000001</v>
          </cell>
          <cell r="O11742">
            <v>158740.32</v>
          </cell>
          <cell r="U11742">
            <v>42583</v>
          </cell>
        </row>
        <row r="11743">
          <cell r="C11743">
            <v>64</v>
          </cell>
          <cell r="F11743">
            <v>662896.87</v>
          </cell>
          <cell r="K11743">
            <v>-20730.28</v>
          </cell>
          <cell r="O11743">
            <v>146918.1</v>
          </cell>
          <cell r="U11743">
            <v>42583</v>
          </cell>
        </row>
        <row r="11744">
          <cell r="C11744">
            <v>66</v>
          </cell>
          <cell r="F11744">
            <v>274905.17</v>
          </cell>
          <cell r="K11744">
            <v>-8133.8</v>
          </cell>
          <cell r="O11744">
            <v>57645.29</v>
          </cell>
          <cell r="U11744">
            <v>42583</v>
          </cell>
        </row>
        <row r="11745">
          <cell r="C11745">
            <v>67</v>
          </cell>
          <cell r="F11745">
            <v>893.82</v>
          </cell>
          <cell r="K11745">
            <v>-3.77</v>
          </cell>
          <cell r="O11745">
            <v>26.76</v>
          </cell>
          <cell r="U11745">
            <v>42583</v>
          </cell>
        </row>
        <row r="11746">
          <cell r="C11746">
            <v>68</v>
          </cell>
          <cell r="F11746">
            <v>35174.83</v>
          </cell>
          <cell r="K11746">
            <v>-1148.67</v>
          </cell>
          <cell r="O11746">
            <v>8140.76</v>
          </cell>
          <cell r="U11746">
            <v>42583</v>
          </cell>
        </row>
        <row r="11747">
          <cell r="C11747">
            <v>64</v>
          </cell>
          <cell r="F11747">
            <v>15224.91</v>
          </cell>
          <cell r="K11747">
            <v>0</v>
          </cell>
          <cell r="O11747">
            <v>10452.86</v>
          </cell>
          <cell r="U11747">
            <v>42583</v>
          </cell>
        </row>
        <row r="11748">
          <cell r="C11748">
            <v>96</v>
          </cell>
          <cell r="F11748">
            <v>-9459.99</v>
          </cell>
          <cell r="K11748">
            <v>0</v>
          </cell>
          <cell r="O11748">
            <v>0</v>
          </cell>
          <cell r="U11748">
            <v>42583</v>
          </cell>
        </row>
        <row r="11749">
          <cell r="C11749">
            <v>4</v>
          </cell>
          <cell r="F11749">
            <v>8.7200000000000006</v>
          </cell>
          <cell r="K11749">
            <v>-0.38</v>
          </cell>
          <cell r="O11749">
            <v>2.62</v>
          </cell>
          <cell r="U11749">
            <v>42583</v>
          </cell>
        </row>
        <row r="11750">
          <cell r="C11750">
            <v>16</v>
          </cell>
          <cell r="F11750">
            <v>99.91</v>
          </cell>
          <cell r="K11750">
            <v>-3.87</v>
          </cell>
          <cell r="O11750">
            <v>27.02</v>
          </cell>
          <cell r="U11750">
            <v>42583</v>
          </cell>
        </row>
        <row r="11751">
          <cell r="C11751">
            <v>1</v>
          </cell>
          <cell r="F11751">
            <v>73.92</v>
          </cell>
          <cell r="K11751">
            <v>-3.64</v>
          </cell>
          <cell r="O11751">
            <v>25.42</v>
          </cell>
          <cell r="U11751">
            <v>42583</v>
          </cell>
        </row>
        <row r="11752">
          <cell r="C11752">
            <v>2</v>
          </cell>
          <cell r="F11752">
            <v>42688.37</v>
          </cell>
          <cell r="K11752">
            <v>-2102.19</v>
          </cell>
          <cell r="O11752">
            <v>14674.24</v>
          </cell>
          <cell r="U11752">
            <v>42583</v>
          </cell>
        </row>
        <row r="11753">
          <cell r="C11753">
            <v>15</v>
          </cell>
          <cell r="F11753">
            <v>10.37</v>
          </cell>
          <cell r="K11753">
            <v>-0.36</v>
          </cell>
          <cell r="O11753">
            <v>2.5299999999999998</v>
          </cell>
          <cell r="U11753">
            <v>42583</v>
          </cell>
        </row>
        <row r="11754">
          <cell r="C11754">
            <v>16</v>
          </cell>
          <cell r="F11754">
            <v>1356.86</v>
          </cell>
          <cell r="K11754">
            <v>-61.83</v>
          </cell>
          <cell r="O11754">
            <v>431.49</v>
          </cell>
          <cell r="U11754">
            <v>42583</v>
          </cell>
        </row>
        <row r="11755">
          <cell r="C11755">
            <v>2</v>
          </cell>
          <cell r="F11755">
            <v>83.99</v>
          </cell>
          <cell r="K11755">
            <v>0</v>
          </cell>
          <cell r="O11755">
            <v>0</v>
          </cell>
          <cell r="U11755">
            <v>42583</v>
          </cell>
        </row>
        <row r="11756">
          <cell r="C11756">
            <v>62</v>
          </cell>
          <cell r="F11756">
            <v>1561.28</v>
          </cell>
          <cell r="K11756">
            <v>0</v>
          </cell>
          <cell r="O11756">
            <v>0</v>
          </cell>
          <cell r="U11756">
            <v>42583</v>
          </cell>
        </row>
        <row r="11757">
          <cell r="C11757">
            <v>64</v>
          </cell>
          <cell r="F11757">
            <v>65.64</v>
          </cell>
          <cell r="K11757">
            <v>0</v>
          </cell>
          <cell r="O11757">
            <v>0</v>
          </cell>
          <cell r="U11757">
            <v>42583</v>
          </cell>
        </row>
        <row r="11758">
          <cell r="C11758">
            <v>66</v>
          </cell>
          <cell r="F11758">
            <v>87.12</v>
          </cell>
          <cell r="K11758">
            <v>0</v>
          </cell>
          <cell r="O11758">
            <v>0</v>
          </cell>
          <cell r="U11758">
            <v>42583</v>
          </cell>
        </row>
        <row r="11759">
          <cell r="C11759">
            <v>2</v>
          </cell>
          <cell r="F11759">
            <v>26</v>
          </cell>
          <cell r="K11759">
            <v>0</v>
          </cell>
          <cell r="O11759">
            <v>0</v>
          </cell>
          <cell r="U11759">
            <v>42583</v>
          </cell>
        </row>
        <row r="11760">
          <cell r="C11760">
            <v>62</v>
          </cell>
          <cell r="F11760">
            <v>65</v>
          </cell>
          <cell r="K11760">
            <v>0</v>
          </cell>
          <cell r="O11760">
            <v>0</v>
          </cell>
          <cell r="U11760">
            <v>42583</v>
          </cell>
        </row>
        <row r="11761">
          <cell r="C11761">
            <v>64</v>
          </cell>
          <cell r="F11761">
            <v>3540</v>
          </cell>
          <cell r="K11761">
            <v>0</v>
          </cell>
          <cell r="O11761">
            <v>0</v>
          </cell>
          <cell r="U11761">
            <v>42583</v>
          </cell>
        </row>
        <row r="11762">
          <cell r="C11762">
            <v>66</v>
          </cell>
          <cell r="F11762">
            <v>13806</v>
          </cell>
          <cell r="K11762">
            <v>0</v>
          </cell>
          <cell r="O11762">
            <v>0</v>
          </cell>
          <cell r="U11762">
            <v>42583</v>
          </cell>
        </row>
        <row r="11763">
          <cell r="C11763">
            <v>62</v>
          </cell>
          <cell r="F11763">
            <v>3540</v>
          </cell>
          <cell r="K11763">
            <v>0</v>
          </cell>
          <cell r="O11763">
            <v>0</v>
          </cell>
          <cell r="U11763">
            <v>42583</v>
          </cell>
        </row>
        <row r="11764">
          <cell r="C11764">
            <v>64</v>
          </cell>
          <cell r="F11764">
            <v>1939.14</v>
          </cell>
          <cell r="K11764">
            <v>0</v>
          </cell>
          <cell r="O11764">
            <v>0</v>
          </cell>
          <cell r="U11764">
            <v>42583</v>
          </cell>
        </row>
        <row r="11765">
          <cell r="C11765">
            <v>62</v>
          </cell>
          <cell r="F11765">
            <v>-27904.76</v>
          </cell>
          <cell r="K11765">
            <v>0</v>
          </cell>
          <cell r="O11765">
            <v>0</v>
          </cell>
          <cell r="U11765">
            <v>42583</v>
          </cell>
        </row>
        <row r="11766">
          <cell r="C11766">
            <v>68</v>
          </cell>
          <cell r="F11766">
            <v>-5422.95</v>
          </cell>
          <cell r="K11766">
            <v>0</v>
          </cell>
          <cell r="O11766">
            <v>0</v>
          </cell>
          <cell r="U11766">
            <v>42583</v>
          </cell>
        </row>
        <row r="11767">
          <cell r="C11767">
            <v>16</v>
          </cell>
          <cell r="F11767">
            <v>7150.26</v>
          </cell>
          <cell r="K11767">
            <v>0</v>
          </cell>
          <cell r="O11767">
            <v>0</v>
          </cell>
          <cell r="U11767">
            <v>42583</v>
          </cell>
        </row>
        <row r="11768">
          <cell r="C11768">
            <v>62</v>
          </cell>
          <cell r="F11768">
            <v>59919.33</v>
          </cell>
          <cell r="K11768">
            <v>0</v>
          </cell>
          <cell r="O11768">
            <v>0</v>
          </cell>
          <cell r="U11768">
            <v>42583</v>
          </cell>
        </row>
        <row r="11769">
          <cell r="C11769">
            <v>1</v>
          </cell>
          <cell r="F11769">
            <v>19.98</v>
          </cell>
          <cell r="K11769">
            <v>-0.68</v>
          </cell>
          <cell r="O11769">
            <v>4.75</v>
          </cell>
          <cell r="U11769">
            <v>42583</v>
          </cell>
        </row>
        <row r="11770">
          <cell r="C11770">
            <v>2</v>
          </cell>
          <cell r="F11770">
            <v>239.76</v>
          </cell>
          <cell r="K11770">
            <v>-8.16</v>
          </cell>
          <cell r="O11770">
            <v>57</v>
          </cell>
          <cell r="U11770">
            <v>42583</v>
          </cell>
        </row>
        <row r="11771">
          <cell r="C11771">
            <v>16</v>
          </cell>
          <cell r="F11771">
            <v>439.56</v>
          </cell>
          <cell r="K11771">
            <v>-14.96</v>
          </cell>
          <cell r="O11771">
            <v>104.5</v>
          </cell>
          <cell r="U11771">
            <v>42583</v>
          </cell>
        </row>
        <row r="11772">
          <cell r="C11772">
            <v>0</v>
          </cell>
          <cell r="F11772">
            <v>1315.89</v>
          </cell>
          <cell r="K11772">
            <v>-28.1</v>
          </cell>
          <cell r="O11772">
            <v>191.72</v>
          </cell>
          <cell r="U11772">
            <v>42583</v>
          </cell>
        </row>
        <row r="11773">
          <cell r="C11773">
            <v>1</v>
          </cell>
          <cell r="F11773">
            <v>116.27</v>
          </cell>
          <cell r="K11773">
            <v>-2.21</v>
          </cell>
          <cell r="O11773">
            <v>15.08</v>
          </cell>
          <cell r="U11773">
            <v>42583</v>
          </cell>
        </row>
        <row r="11774">
          <cell r="C11774">
            <v>2</v>
          </cell>
          <cell r="F11774">
            <v>260.26</v>
          </cell>
          <cell r="K11774">
            <v>-5.27</v>
          </cell>
          <cell r="O11774">
            <v>35.96</v>
          </cell>
          <cell r="U11774">
            <v>42583</v>
          </cell>
        </row>
        <row r="11775">
          <cell r="C11775">
            <v>4</v>
          </cell>
          <cell r="F11775">
            <v>7.84</v>
          </cell>
          <cell r="K11775">
            <v>-0.17</v>
          </cell>
          <cell r="O11775">
            <v>1.1599999999999999</v>
          </cell>
          <cell r="U11775">
            <v>42583</v>
          </cell>
        </row>
        <row r="11776">
          <cell r="C11776">
            <v>16</v>
          </cell>
          <cell r="F11776">
            <v>18.55</v>
          </cell>
          <cell r="K11776">
            <v>-0.34</v>
          </cell>
          <cell r="O11776">
            <v>2.3199999999999998</v>
          </cell>
          <cell r="U11776">
            <v>42583</v>
          </cell>
        </row>
        <row r="11777">
          <cell r="C11777">
            <v>1</v>
          </cell>
          <cell r="F11777">
            <v>1021.1</v>
          </cell>
          <cell r="K11777">
            <v>-17.489999999999998</v>
          </cell>
          <cell r="O11777">
            <v>121.65</v>
          </cell>
          <cell r="U11777">
            <v>42583</v>
          </cell>
        </row>
        <row r="11778">
          <cell r="C11778">
            <v>2</v>
          </cell>
          <cell r="F11778">
            <v>554.16999999999996</v>
          </cell>
          <cell r="K11778">
            <v>-11.26</v>
          </cell>
          <cell r="O11778">
            <v>77.83</v>
          </cell>
          <cell r="U11778">
            <v>42583</v>
          </cell>
        </row>
        <row r="11779">
          <cell r="C11779">
            <v>15</v>
          </cell>
          <cell r="F11779">
            <v>86.9</v>
          </cell>
          <cell r="K11779">
            <v>-3.28</v>
          </cell>
          <cell r="O11779">
            <v>22.89</v>
          </cell>
          <cell r="U11779">
            <v>42583</v>
          </cell>
        </row>
        <row r="11780">
          <cell r="C11780">
            <v>15</v>
          </cell>
          <cell r="F11780">
            <v>670.33</v>
          </cell>
          <cell r="K11780">
            <v>-13.09</v>
          </cell>
          <cell r="O11780">
            <v>91.37</v>
          </cell>
          <cell r="U11780">
            <v>42583</v>
          </cell>
        </row>
        <row r="11781">
          <cell r="C11781">
            <v>15</v>
          </cell>
          <cell r="F11781">
            <v>4536.62</v>
          </cell>
          <cell r="K11781">
            <v>-123.14</v>
          </cell>
          <cell r="O11781">
            <v>859.53</v>
          </cell>
          <cell r="U11781">
            <v>42583</v>
          </cell>
        </row>
        <row r="11782">
          <cell r="C11782">
            <v>15</v>
          </cell>
          <cell r="F11782">
            <v>35.01</v>
          </cell>
          <cell r="K11782">
            <v>-1.37</v>
          </cell>
          <cell r="O11782">
            <v>9.5500000000000007</v>
          </cell>
          <cell r="U11782">
            <v>42583</v>
          </cell>
        </row>
        <row r="11783">
          <cell r="C11783">
            <v>0</v>
          </cell>
          <cell r="F11783">
            <v>475.01</v>
          </cell>
          <cell r="K11783">
            <v>-18.32</v>
          </cell>
          <cell r="O11783">
            <v>128.41</v>
          </cell>
          <cell r="U11783">
            <v>42583</v>
          </cell>
        </row>
        <row r="11784">
          <cell r="C11784">
            <v>1</v>
          </cell>
          <cell r="F11784">
            <v>467</v>
          </cell>
          <cell r="K11784">
            <v>-18.68</v>
          </cell>
          <cell r="O11784">
            <v>130.96</v>
          </cell>
          <cell r="U11784">
            <v>42583</v>
          </cell>
        </row>
        <row r="11785">
          <cell r="C11785">
            <v>2</v>
          </cell>
          <cell r="F11785">
            <v>11607.65</v>
          </cell>
          <cell r="K11785">
            <v>-483.83</v>
          </cell>
          <cell r="O11785">
            <v>3391.36</v>
          </cell>
          <cell r="U11785">
            <v>42583</v>
          </cell>
        </row>
        <row r="11786">
          <cell r="C11786">
            <v>4</v>
          </cell>
          <cell r="F11786">
            <v>741.68</v>
          </cell>
          <cell r="K11786">
            <v>-32.409999999999997</v>
          </cell>
          <cell r="O11786">
            <v>226.89</v>
          </cell>
          <cell r="U11786">
            <v>42583</v>
          </cell>
        </row>
        <row r="11787">
          <cell r="C11787">
            <v>15</v>
          </cell>
          <cell r="F11787">
            <v>12.49</v>
          </cell>
          <cell r="K11787">
            <v>-0.35</v>
          </cell>
          <cell r="O11787">
            <v>2.4700000000000002</v>
          </cell>
          <cell r="U11787">
            <v>42583</v>
          </cell>
        </row>
        <row r="11788">
          <cell r="C11788">
            <v>16</v>
          </cell>
          <cell r="F11788">
            <v>3251.04</v>
          </cell>
          <cell r="K11788">
            <v>-136.72999999999999</v>
          </cell>
          <cell r="O11788">
            <v>957.74</v>
          </cell>
          <cell r="U11788">
            <v>42583</v>
          </cell>
        </row>
        <row r="11789">
          <cell r="C11789">
            <v>17</v>
          </cell>
          <cell r="F11789">
            <v>40.53</v>
          </cell>
          <cell r="K11789">
            <v>-1.39</v>
          </cell>
          <cell r="O11789">
            <v>9.77</v>
          </cell>
          <cell r="U11789">
            <v>42583</v>
          </cell>
        </row>
        <row r="11790">
          <cell r="C11790">
            <v>18</v>
          </cell>
          <cell r="F11790">
            <v>96.61</v>
          </cell>
          <cell r="K11790">
            <v>-3.47</v>
          </cell>
          <cell r="O11790">
            <v>24.37</v>
          </cell>
          <cell r="U11790">
            <v>42583</v>
          </cell>
        </row>
        <row r="11791">
          <cell r="C11791">
            <v>0</v>
          </cell>
          <cell r="F11791">
            <v>8848.67</v>
          </cell>
          <cell r="K11791">
            <v>-236.7</v>
          </cell>
          <cell r="O11791">
            <v>1646.42</v>
          </cell>
          <cell r="U11791">
            <v>42583</v>
          </cell>
        </row>
        <row r="11792">
          <cell r="C11792">
            <v>1</v>
          </cell>
          <cell r="F11792">
            <v>4101.01</v>
          </cell>
          <cell r="K11792">
            <v>-91.08</v>
          </cell>
          <cell r="O11792">
            <v>635.67999999999995</v>
          </cell>
          <cell r="U11792">
            <v>42583</v>
          </cell>
        </row>
        <row r="11793">
          <cell r="C11793">
            <v>2</v>
          </cell>
          <cell r="F11793">
            <v>10482</v>
          </cell>
          <cell r="K11793">
            <v>-342.87</v>
          </cell>
          <cell r="O11793">
            <v>2395.13</v>
          </cell>
          <cell r="U11793">
            <v>42583</v>
          </cell>
        </row>
        <row r="11794">
          <cell r="C11794">
            <v>4</v>
          </cell>
          <cell r="F11794">
            <v>1053.54</v>
          </cell>
          <cell r="K11794">
            <v>-38.53</v>
          </cell>
          <cell r="O11794">
            <v>269.25</v>
          </cell>
          <cell r="U11794">
            <v>42583</v>
          </cell>
        </row>
        <row r="11795">
          <cell r="C11795">
            <v>15</v>
          </cell>
          <cell r="F11795">
            <v>63.42</v>
          </cell>
          <cell r="K11795">
            <v>-0.51</v>
          </cell>
          <cell r="O11795">
            <v>3.57</v>
          </cell>
          <cell r="U11795">
            <v>42583</v>
          </cell>
        </row>
        <row r="11796">
          <cell r="C11796">
            <v>16</v>
          </cell>
          <cell r="F11796">
            <v>1934.8</v>
          </cell>
          <cell r="K11796">
            <v>-53.21</v>
          </cell>
          <cell r="O11796">
            <v>372.81</v>
          </cell>
          <cell r="U11796">
            <v>42583</v>
          </cell>
        </row>
        <row r="11797">
          <cell r="C11797">
            <v>17</v>
          </cell>
          <cell r="F11797">
            <v>15.44</v>
          </cell>
          <cell r="K11797">
            <v>-0.34</v>
          </cell>
          <cell r="O11797">
            <v>2.38</v>
          </cell>
          <cell r="U11797">
            <v>42583</v>
          </cell>
        </row>
        <row r="11798">
          <cell r="C11798">
            <v>18</v>
          </cell>
          <cell r="F11798">
            <v>20.88</v>
          </cell>
          <cell r="K11798">
            <v>-0.59</v>
          </cell>
          <cell r="O11798">
            <v>4.13</v>
          </cell>
          <cell r="U11798">
            <v>42583</v>
          </cell>
        </row>
        <row r="11799">
          <cell r="C11799">
            <v>0</v>
          </cell>
          <cell r="F11799">
            <v>-25.23</v>
          </cell>
          <cell r="K11799">
            <v>0.55000000000000004</v>
          </cell>
          <cell r="O11799">
            <v>-4.5999999999999996</v>
          </cell>
          <cell r="U11799">
            <v>42583</v>
          </cell>
        </row>
        <row r="11800">
          <cell r="C11800">
            <v>1</v>
          </cell>
          <cell r="F11800">
            <v>107.76</v>
          </cell>
          <cell r="K11800">
            <v>-2.4</v>
          </cell>
          <cell r="O11800">
            <v>16.559999999999999</v>
          </cell>
          <cell r="U11800">
            <v>42583</v>
          </cell>
        </row>
        <row r="11801">
          <cell r="C11801">
            <v>2</v>
          </cell>
          <cell r="F11801">
            <v>248.29</v>
          </cell>
          <cell r="K11801">
            <v>-5.0999999999999996</v>
          </cell>
          <cell r="O11801">
            <v>35.49</v>
          </cell>
          <cell r="U11801">
            <v>42583</v>
          </cell>
        </row>
        <row r="11802">
          <cell r="C11802">
            <v>0</v>
          </cell>
          <cell r="F11802">
            <v>-63.33</v>
          </cell>
          <cell r="K11802">
            <v>2.15</v>
          </cell>
          <cell r="O11802">
            <v>-16.850000000000001</v>
          </cell>
          <cell r="U11802">
            <v>42583</v>
          </cell>
        </row>
        <row r="11803">
          <cell r="C11803">
            <v>0</v>
          </cell>
          <cell r="F11803">
            <v>6669.53</v>
          </cell>
          <cell r="K11803">
            <v>0</v>
          </cell>
          <cell r="O11803">
            <v>2303.6799999999998</v>
          </cell>
          <cell r="U11803">
            <v>42583</v>
          </cell>
        </row>
        <row r="11804">
          <cell r="C11804">
            <v>0</v>
          </cell>
          <cell r="F11804">
            <v>13995509.859999999</v>
          </cell>
          <cell r="K11804">
            <v>-671560.32</v>
          </cell>
          <cell r="O11804">
            <v>4677569.05</v>
          </cell>
          <cell r="U11804">
            <v>42583</v>
          </cell>
        </row>
        <row r="11805">
          <cell r="C11805">
            <v>1</v>
          </cell>
          <cell r="F11805">
            <v>96968.1</v>
          </cell>
          <cell r="K11805">
            <v>-4399.2299999999996</v>
          </cell>
          <cell r="O11805">
            <v>30571.88</v>
          </cell>
          <cell r="U11805">
            <v>42583</v>
          </cell>
        </row>
        <row r="11806">
          <cell r="C11806">
            <v>16</v>
          </cell>
          <cell r="F11806">
            <v>20.52</v>
          </cell>
          <cell r="K11806">
            <v>-0.79</v>
          </cell>
          <cell r="O11806">
            <v>5.53</v>
          </cell>
          <cell r="U11806">
            <v>42583</v>
          </cell>
        </row>
        <row r="11807">
          <cell r="C11807">
            <v>60</v>
          </cell>
          <cell r="F11807">
            <v>213.28</v>
          </cell>
          <cell r="K11807">
            <v>-10.39</v>
          </cell>
          <cell r="O11807">
            <v>72.53</v>
          </cell>
          <cell r="U11807">
            <v>42583</v>
          </cell>
        </row>
        <row r="11808">
          <cell r="C11808">
            <v>61</v>
          </cell>
          <cell r="F11808">
            <v>135.44</v>
          </cell>
          <cell r="K11808">
            <v>-8.1999999999999993</v>
          </cell>
          <cell r="O11808">
            <v>45.48</v>
          </cell>
          <cell r="U11808">
            <v>42583</v>
          </cell>
        </row>
        <row r="11809">
          <cell r="C11809">
            <v>70</v>
          </cell>
          <cell r="F11809">
            <v>-440</v>
          </cell>
          <cell r="K11809">
            <v>0</v>
          </cell>
          <cell r="O11809">
            <v>0</v>
          </cell>
          <cell r="U11809">
            <v>42583</v>
          </cell>
        </row>
        <row r="11810">
          <cell r="C11810">
            <v>0</v>
          </cell>
          <cell r="F11810">
            <v>32.86</v>
          </cell>
          <cell r="K11810">
            <v>-0.14000000000000001</v>
          </cell>
          <cell r="O11810">
            <v>4.8099999999999996</v>
          </cell>
          <cell r="U11810">
            <v>42583</v>
          </cell>
        </row>
        <row r="11811">
          <cell r="C11811">
            <v>0</v>
          </cell>
          <cell r="F11811">
            <v>-100.53</v>
          </cell>
          <cell r="K11811">
            <v>0</v>
          </cell>
          <cell r="O11811">
            <v>-37.94</v>
          </cell>
          <cell r="U11811">
            <v>42583</v>
          </cell>
        </row>
        <row r="11812">
          <cell r="C11812">
            <v>0</v>
          </cell>
          <cell r="F11812">
            <v>52890.49</v>
          </cell>
          <cell r="K11812">
            <v>-1782.27</v>
          </cell>
          <cell r="O11812">
            <v>17422.71</v>
          </cell>
          <cell r="U11812">
            <v>42583</v>
          </cell>
        </row>
        <row r="11813">
          <cell r="C11813">
            <v>1</v>
          </cell>
          <cell r="F11813">
            <v>38.42</v>
          </cell>
          <cell r="K11813">
            <v>-1.38</v>
          </cell>
          <cell r="O11813">
            <v>8.74</v>
          </cell>
          <cell r="U11813">
            <v>42583</v>
          </cell>
        </row>
        <row r="11814">
          <cell r="C11814">
            <v>15</v>
          </cell>
          <cell r="F11814">
            <v>41.89</v>
          </cell>
          <cell r="K11814">
            <v>-4.51</v>
          </cell>
          <cell r="O11814">
            <v>31.54</v>
          </cell>
          <cell r="U11814">
            <v>42583</v>
          </cell>
        </row>
        <row r="11815">
          <cell r="C11815">
            <v>15</v>
          </cell>
          <cell r="F11815">
            <v>5.08</v>
          </cell>
          <cell r="K11815">
            <v>-0.17</v>
          </cell>
          <cell r="O11815">
            <v>1.19</v>
          </cell>
          <cell r="U11815">
            <v>42583</v>
          </cell>
        </row>
        <row r="11816">
          <cell r="C11816">
            <v>15</v>
          </cell>
          <cell r="F11816">
            <v>271.05</v>
          </cell>
          <cell r="K11816">
            <v>-29.23</v>
          </cell>
          <cell r="O11816">
            <v>204.08</v>
          </cell>
          <cell r="U11816">
            <v>42583</v>
          </cell>
        </row>
        <row r="11817">
          <cell r="C11817">
            <v>2</v>
          </cell>
          <cell r="F11817">
            <v>2460.15</v>
          </cell>
          <cell r="K11817">
            <v>-72.930000000000007</v>
          </cell>
          <cell r="O11817">
            <v>508.91</v>
          </cell>
          <cell r="U11817">
            <v>42583</v>
          </cell>
        </row>
        <row r="11818">
          <cell r="C11818">
            <v>15</v>
          </cell>
          <cell r="F11818">
            <v>13531.46</v>
          </cell>
          <cell r="K11818">
            <v>-440.23</v>
          </cell>
          <cell r="O11818">
            <v>3072.65</v>
          </cell>
          <cell r="U11818">
            <v>42583</v>
          </cell>
        </row>
        <row r="11819">
          <cell r="C11819">
            <v>15</v>
          </cell>
          <cell r="F11819">
            <v>1753.02</v>
          </cell>
          <cell r="K11819">
            <v>-35.81</v>
          </cell>
          <cell r="O11819">
            <v>250.03</v>
          </cell>
          <cell r="U11819">
            <v>42583</v>
          </cell>
        </row>
        <row r="11820">
          <cell r="C11820">
            <v>15</v>
          </cell>
          <cell r="F11820">
            <v>361.24</v>
          </cell>
          <cell r="K11820">
            <v>-11.51</v>
          </cell>
          <cell r="O11820">
            <v>80.290000000000006</v>
          </cell>
          <cell r="U11820">
            <v>42583</v>
          </cell>
        </row>
        <row r="11821">
          <cell r="C11821">
            <v>2</v>
          </cell>
          <cell r="F11821">
            <v>19.54</v>
          </cell>
          <cell r="K11821">
            <v>-0.68</v>
          </cell>
          <cell r="O11821">
            <v>4.75</v>
          </cell>
          <cell r="U11821">
            <v>42583</v>
          </cell>
        </row>
        <row r="11822">
          <cell r="C11822">
            <v>15</v>
          </cell>
          <cell r="F11822">
            <v>2057.34</v>
          </cell>
          <cell r="K11822">
            <v>-55.27</v>
          </cell>
          <cell r="O11822">
            <v>385.65</v>
          </cell>
          <cell r="U11822">
            <v>42583</v>
          </cell>
        </row>
        <row r="11823">
          <cell r="C11823">
            <v>15</v>
          </cell>
          <cell r="F11823">
            <v>30.28</v>
          </cell>
          <cell r="K11823">
            <v>-1.36</v>
          </cell>
          <cell r="O11823">
            <v>9.5</v>
          </cell>
          <cell r="U11823">
            <v>42583</v>
          </cell>
        </row>
        <row r="11824">
          <cell r="C11824">
            <v>2</v>
          </cell>
          <cell r="F11824">
            <v>46.06</v>
          </cell>
          <cell r="K11824">
            <v>-1.47</v>
          </cell>
          <cell r="O11824">
            <v>10.27</v>
          </cell>
          <cell r="U11824">
            <v>42583</v>
          </cell>
        </row>
        <row r="11825">
          <cell r="C11825">
            <v>15</v>
          </cell>
          <cell r="F11825">
            <v>76913.960000000006</v>
          </cell>
          <cell r="K11825">
            <v>-2932.38</v>
          </cell>
          <cell r="O11825">
            <v>20470.21</v>
          </cell>
          <cell r="U11825">
            <v>42583</v>
          </cell>
        </row>
        <row r="11826">
          <cell r="C11826">
            <v>2</v>
          </cell>
          <cell r="F11826">
            <v>1410.37</v>
          </cell>
          <cell r="K11826">
            <v>-13.99</v>
          </cell>
          <cell r="O11826">
            <v>97.67</v>
          </cell>
          <cell r="U11826">
            <v>42583</v>
          </cell>
        </row>
        <row r="11827">
          <cell r="C11827">
            <v>15</v>
          </cell>
          <cell r="F11827">
            <v>7245.78</v>
          </cell>
          <cell r="K11827">
            <v>-103.5</v>
          </cell>
          <cell r="O11827">
            <v>722.5</v>
          </cell>
          <cell r="U11827">
            <v>42583</v>
          </cell>
        </row>
        <row r="11828">
          <cell r="C11828">
            <v>15</v>
          </cell>
          <cell r="F11828">
            <v>33.380000000000003</v>
          </cell>
          <cell r="K11828">
            <v>-0.61</v>
          </cell>
          <cell r="O11828">
            <v>4.25</v>
          </cell>
          <cell r="U11828">
            <v>42583</v>
          </cell>
        </row>
        <row r="11829">
          <cell r="C11829">
            <v>2</v>
          </cell>
          <cell r="F11829">
            <v>1964.67</v>
          </cell>
          <cell r="K11829">
            <v>-23.57</v>
          </cell>
          <cell r="O11829">
            <v>164.57</v>
          </cell>
          <cell r="U11829">
            <v>42583</v>
          </cell>
        </row>
        <row r="11830">
          <cell r="C11830">
            <v>15</v>
          </cell>
          <cell r="F11830">
            <v>8183.37</v>
          </cell>
          <cell r="K11830">
            <v>-171.33</v>
          </cell>
          <cell r="O11830">
            <v>1196.19</v>
          </cell>
          <cell r="U11830">
            <v>42583</v>
          </cell>
        </row>
        <row r="11831">
          <cell r="C11831">
            <v>15</v>
          </cell>
          <cell r="F11831">
            <v>3566.13</v>
          </cell>
          <cell r="K11831">
            <v>-109.58</v>
          </cell>
          <cell r="O11831">
            <v>765.06</v>
          </cell>
          <cell r="U11831">
            <v>42583</v>
          </cell>
        </row>
        <row r="11832">
          <cell r="C11832">
            <v>15</v>
          </cell>
          <cell r="F11832">
            <v>90.19</v>
          </cell>
          <cell r="K11832">
            <v>-7.82</v>
          </cell>
          <cell r="O11832">
            <v>54.57</v>
          </cell>
          <cell r="U11832">
            <v>42583</v>
          </cell>
        </row>
        <row r="11833">
          <cell r="C11833">
            <v>0</v>
          </cell>
          <cell r="F11833">
            <v>68.98</v>
          </cell>
          <cell r="K11833">
            <v>-2.87</v>
          </cell>
          <cell r="O11833">
            <v>20</v>
          </cell>
          <cell r="U11833">
            <v>42583</v>
          </cell>
        </row>
        <row r="11834">
          <cell r="C11834">
            <v>2</v>
          </cell>
          <cell r="F11834">
            <v>225.43</v>
          </cell>
          <cell r="K11834">
            <v>-13.47</v>
          </cell>
          <cell r="O11834">
            <v>94.22</v>
          </cell>
          <cell r="U11834">
            <v>42583</v>
          </cell>
        </row>
        <row r="11835">
          <cell r="C11835">
            <v>16</v>
          </cell>
          <cell r="F11835">
            <v>9.4600000000000009</v>
          </cell>
          <cell r="K11835">
            <v>-0.68</v>
          </cell>
          <cell r="O11835">
            <v>4.72</v>
          </cell>
          <cell r="U11835">
            <v>42583</v>
          </cell>
        </row>
        <row r="11836">
          <cell r="C11836">
            <v>2</v>
          </cell>
          <cell r="F11836">
            <v>67.62</v>
          </cell>
          <cell r="K11836">
            <v>-2.4</v>
          </cell>
          <cell r="O11836">
            <v>16.739999999999998</v>
          </cell>
          <cell r="U11836">
            <v>42583</v>
          </cell>
        </row>
        <row r="11837">
          <cell r="C11837">
            <v>16</v>
          </cell>
          <cell r="F11837">
            <v>2606.04</v>
          </cell>
          <cell r="K11837">
            <v>-99.34</v>
          </cell>
          <cell r="O11837">
            <v>694.43</v>
          </cell>
          <cell r="U11837">
            <v>42583</v>
          </cell>
        </row>
        <row r="11838">
          <cell r="C11838">
            <v>0</v>
          </cell>
          <cell r="F11838">
            <v>42.3</v>
          </cell>
          <cell r="K11838">
            <v>-1.65</v>
          </cell>
          <cell r="O11838">
            <v>11.5</v>
          </cell>
          <cell r="U11838">
            <v>42583</v>
          </cell>
        </row>
        <row r="11839">
          <cell r="C11839">
            <v>2</v>
          </cell>
          <cell r="F11839">
            <v>22.99</v>
          </cell>
          <cell r="K11839">
            <v>-0.78</v>
          </cell>
          <cell r="O11839">
            <v>5.45</v>
          </cell>
          <cell r="U11839">
            <v>42583</v>
          </cell>
        </row>
        <row r="11840">
          <cell r="C11840">
            <v>15</v>
          </cell>
          <cell r="F11840">
            <v>36.840000000000003</v>
          </cell>
          <cell r="K11840">
            <v>-1.98</v>
          </cell>
          <cell r="O11840">
            <v>13.8</v>
          </cell>
          <cell r="U11840">
            <v>42583</v>
          </cell>
        </row>
        <row r="11841">
          <cell r="C11841">
            <v>15</v>
          </cell>
          <cell r="F11841">
            <v>53.89</v>
          </cell>
          <cell r="K11841">
            <v>-2.0699999999999998</v>
          </cell>
          <cell r="O11841">
            <v>14.44</v>
          </cell>
          <cell r="U11841">
            <v>42583</v>
          </cell>
        </row>
        <row r="11842">
          <cell r="C11842">
            <v>0</v>
          </cell>
          <cell r="F11842">
            <v>20.41</v>
          </cell>
          <cell r="K11842">
            <v>-0.75</v>
          </cell>
          <cell r="O11842">
            <v>5.21</v>
          </cell>
          <cell r="U11842">
            <v>42583</v>
          </cell>
        </row>
        <row r="11843">
          <cell r="C11843">
            <v>2</v>
          </cell>
          <cell r="F11843">
            <v>31.09</v>
          </cell>
          <cell r="K11843">
            <v>-1.52</v>
          </cell>
          <cell r="O11843">
            <v>10.54</v>
          </cell>
          <cell r="U11843">
            <v>42583</v>
          </cell>
        </row>
        <row r="11844">
          <cell r="C11844">
            <v>15</v>
          </cell>
          <cell r="F11844">
            <v>10.96</v>
          </cell>
          <cell r="K11844">
            <v>-0.45</v>
          </cell>
          <cell r="O11844">
            <v>3.11</v>
          </cell>
          <cell r="U11844">
            <v>42583</v>
          </cell>
        </row>
        <row r="11845">
          <cell r="C11845">
            <v>16</v>
          </cell>
          <cell r="F11845">
            <v>11.78</v>
          </cell>
          <cell r="K11845">
            <v>-0.54</v>
          </cell>
          <cell r="O11845">
            <v>3.72</v>
          </cell>
          <cell r="U11845">
            <v>42583</v>
          </cell>
        </row>
        <row r="11846">
          <cell r="C11846">
            <v>2</v>
          </cell>
          <cell r="F11846">
            <v>9.86</v>
          </cell>
          <cell r="K11846">
            <v>-0.68</v>
          </cell>
          <cell r="O11846">
            <v>4.72</v>
          </cell>
          <cell r="U11846">
            <v>42583</v>
          </cell>
        </row>
        <row r="11847">
          <cell r="C11847">
            <v>15</v>
          </cell>
          <cell r="F11847">
            <v>58.55</v>
          </cell>
          <cell r="K11847">
            <v>-2.39</v>
          </cell>
          <cell r="O11847">
            <v>16.72</v>
          </cell>
          <cell r="U11847">
            <v>42583</v>
          </cell>
        </row>
        <row r="11848">
          <cell r="C11848">
            <v>2</v>
          </cell>
          <cell r="F11848">
            <v>2.6</v>
          </cell>
          <cell r="K11848">
            <v>-0.26</v>
          </cell>
          <cell r="O11848">
            <v>1.92</v>
          </cell>
          <cell r="U11848">
            <v>42583</v>
          </cell>
        </row>
        <row r="11849">
          <cell r="C11849">
            <v>15</v>
          </cell>
          <cell r="F11849">
            <v>2167.41</v>
          </cell>
          <cell r="K11849">
            <v>-241.72</v>
          </cell>
          <cell r="O11849">
            <v>1611.15</v>
          </cell>
          <cell r="U11849">
            <v>42583</v>
          </cell>
        </row>
        <row r="11850">
          <cell r="C11850">
            <v>16</v>
          </cell>
          <cell r="F11850">
            <v>5.83</v>
          </cell>
          <cell r="K11850">
            <v>-0.66</v>
          </cell>
          <cell r="O11850">
            <v>4.34</v>
          </cell>
          <cell r="U11850">
            <v>42583</v>
          </cell>
        </row>
        <row r="11851">
          <cell r="C11851">
            <v>2</v>
          </cell>
          <cell r="F11851">
            <v>1.08</v>
          </cell>
          <cell r="K11851">
            <v>-0.08</v>
          </cell>
          <cell r="O11851">
            <v>0.52</v>
          </cell>
          <cell r="U11851">
            <v>42583</v>
          </cell>
        </row>
        <row r="11852">
          <cell r="C11852">
            <v>15</v>
          </cell>
          <cell r="F11852">
            <v>3810.36</v>
          </cell>
          <cell r="K11852">
            <v>-265.97000000000003</v>
          </cell>
          <cell r="O11852">
            <v>1836.19</v>
          </cell>
          <cell r="U11852">
            <v>42583</v>
          </cell>
        </row>
        <row r="11853">
          <cell r="C11853">
            <v>62</v>
          </cell>
          <cell r="F11853">
            <v>38897.79</v>
          </cell>
          <cell r="K11853">
            <v>-3683.6</v>
          </cell>
          <cell r="O11853">
            <v>25334.560000000001</v>
          </cell>
          <cell r="U11853">
            <v>42583</v>
          </cell>
        </row>
        <row r="11854">
          <cell r="C11854">
            <v>64</v>
          </cell>
          <cell r="F11854">
            <v>330137.09999999998</v>
          </cell>
          <cell r="K11854">
            <v>-31456.21</v>
          </cell>
          <cell r="O11854">
            <v>216345.02</v>
          </cell>
          <cell r="U11854">
            <v>42583</v>
          </cell>
        </row>
        <row r="11855">
          <cell r="C11855">
            <v>66</v>
          </cell>
          <cell r="F11855">
            <v>41702.89</v>
          </cell>
          <cell r="K11855">
            <v>-3893.43</v>
          </cell>
          <cell r="O11855">
            <v>26777.68</v>
          </cell>
          <cell r="U11855">
            <v>42583</v>
          </cell>
        </row>
        <row r="11856">
          <cell r="C11856">
            <v>92</v>
          </cell>
          <cell r="F11856">
            <v>-10681.02</v>
          </cell>
          <cell r="K11856">
            <v>0</v>
          </cell>
          <cell r="O11856">
            <v>0</v>
          </cell>
          <cell r="U11856">
            <v>42583</v>
          </cell>
        </row>
        <row r="11857">
          <cell r="C11857">
            <v>94</v>
          </cell>
          <cell r="F11857">
            <v>-5643.59</v>
          </cell>
          <cell r="K11857">
            <v>0</v>
          </cell>
          <cell r="O11857">
            <v>0</v>
          </cell>
          <cell r="U11857">
            <v>42583</v>
          </cell>
        </row>
        <row r="11858">
          <cell r="C11858">
            <v>64</v>
          </cell>
          <cell r="F11858">
            <v>46950.23</v>
          </cell>
          <cell r="K11858">
            <v>-3402.29</v>
          </cell>
          <cell r="O11858">
            <v>23750.799999999999</v>
          </cell>
          <cell r="U11858">
            <v>42583</v>
          </cell>
        </row>
        <row r="11859">
          <cell r="C11859">
            <v>62</v>
          </cell>
          <cell r="F11859">
            <v>71168.44</v>
          </cell>
          <cell r="K11859">
            <v>-1811.06</v>
          </cell>
          <cell r="O11859">
            <v>12455.88</v>
          </cell>
          <cell r="U11859">
            <v>42583</v>
          </cell>
        </row>
        <row r="11860">
          <cell r="C11860">
            <v>64</v>
          </cell>
          <cell r="F11860">
            <v>308184.01</v>
          </cell>
          <cell r="K11860">
            <v>-14123.36</v>
          </cell>
          <cell r="O11860">
            <v>97135.6</v>
          </cell>
          <cell r="U11860">
            <v>42583</v>
          </cell>
        </row>
        <row r="11861">
          <cell r="C11861">
            <v>66</v>
          </cell>
          <cell r="F11861">
            <v>32027.47</v>
          </cell>
          <cell r="K11861">
            <v>-1043.69</v>
          </cell>
          <cell r="O11861">
            <v>7178.13</v>
          </cell>
          <cell r="U11861">
            <v>42583</v>
          </cell>
        </row>
        <row r="11862">
          <cell r="C11862">
            <v>64</v>
          </cell>
          <cell r="F11862">
            <v>27926.06</v>
          </cell>
          <cell r="K11862">
            <v>-2661.97</v>
          </cell>
          <cell r="O11862">
            <v>18582.7</v>
          </cell>
          <cell r="U11862">
            <v>42583</v>
          </cell>
        </row>
        <row r="11863">
          <cell r="C11863">
            <v>66</v>
          </cell>
          <cell r="F11863">
            <v>65222.22</v>
          </cell>
          <cell r="K11863">
            <v>-6217.1</v>
          </cell>
          <cell r="O11863">
            <v>43400.49</v>
          </cell>
          <cell r="U11863">
            <v>42583</v>
          </cell>
        </row>
        <row r="11864">
          <cell r="C11864">
            <v>64</v>
          </cell>
          <cell r="F11864">
            <v>58024.88</v>
          </cell>
          <cell r="K11864">
            <v>-3515.1</v>
          </cell>
          <cell r="O11864">
            <v>24538.29</v>
          </cell>
          <cell r="U11864">
            <v>42583</v>
          </cell>
        </row>
        <row r="11865">
          <cell r="C11865">
            <v>64</v>
          </cell>
          <cell r="F11865">
            <v>49838.86</v>
          </cell>
          <cell r="K11865">
            <v>-1198.8499999999999</v>
          </cell>
          <cell r="O11865">
            <v>8368.92</v>
          </cell>
          <cell r="U11865">
            <v>42583</v>
          </cell>
        </row>
        <row r="11866">
          <cell r="C11866">
            <v>66</v>
          </cell>
          <cell r="F11866">
            <v>51372.19</v>
          </cell>
          <cell r="K11866">
            <v>-2203.52</v>
          </cell>
          <cell r="O11866">
            <v>15382.33</v>
          </cell>
          <cell r="U11866">
            <v>42583</v>
          </cell>
        </row>
        <row r="11867">
          <cell r="C11867">
            <v>64</v>
          </cell>
          <cell r="F11867">
            <v>29710.06</v>
          </cell>
          <cell r="K11867">
            <v>0</v>
          </cell>
          <cell r="O11867">
            <v>23264.92</v>
          </cell>
          <cell r="U11867">
            <v>42583</v>
          </cell>
        </row>
        <row r="11868">
          <cell r="C11868">
            <v>64</v>
          </cell>
          <cell r="F11868">
            <v>27324.05</v>
          </cell>
          <cell r="K11868">
            <v>0</v>
          </cell>
          <cell r="O11868">
            <v>21124.67</v>
          </cell>
          <cell r="U11868">
            <v>42583</v>
          </cell>
        </row>
        <row r="11869">
          <cell r="C11869">
            <v>64</v>
          </cell>
          <cell r="F11869">
            <v>-105.07</v>
          </cell>
          <cell r="K11869">
            <v>0</v>
          </cell>
          <cell r="O11869">
            <v>0</v>
          </cell>
          <cell r="U11869">
            <v>42583</v>
          </cell>
        </row>
        <row r="11870">
          <cell r="C11870">
            <v>94</v>
          </cell>
          <cell r="F11870">
            <v>-4352.88</v>
          </cell>
          <cell r="K11870">
            <v>0</v>
          </cell>
          <cell r="O11870">
            <v>0</v>
          </cell>
          <cell r="U11870">
            <v>42583</v>
          </cell>
        </row>
        <row r="11871">
          <cell r="C11871">
            <v>0</v>
          </cell>
          <cell r="F11871">
            <v>9.92</v>
          </cell>
          <cell r="K11871">
            <v>-1.08</v>
          </cell>
          <cell r="O11871">
            <v>7.44</v>
          </cell>
          <cell r="U11871">
            <v>42583</v>
          </cell>
        </row>
        <row r="11872">
          <cell r="C11872">
            <v>15</v>
          </cell>
          <cell r="F11872">
            <v>57.11</v>
          </cell>
          <cell r="K11872">
            <v>-6.16</v>
          </cell>
          <cell r="O11872">
            <v>43.01</v>
          </cell>
          <cell r="U11872">
            <v>42583</v>
          </cell>
        </row>
        <row r="11873">
          <cell r="C11873">
            <v>0</v>
          </cell>
          <cell r="F11873">
            <v>96.14</v>
          </cell>
          <cell r="K11873">
            <v>-10.38</v>
          </cell>
          <cell r="O11873">
            <v>72.3</v>
          </cell>
          <cell r="U11873">
            <v>42583</v>
          </cell>
        </row>
        <row r="11874">
          <cell r="C11874">
            <v>2</v>
          </cell>
          <cell r="F11874">
            <v>571.55999999999995</v>
          </cell>
          <cell r="K11874">
            <v>-61.85</v>
          </cell>
          <cell r="O11874">
            <v>430.45</v>
          </cell>
          <cell r="U11874">
            <v>42583</v>
          </cell>
        </row>
        <row r="11875">
          <cell r="C11875">
            <v>4</v>
          </cell>
          <cell r="F11875">
            <v>144.52000000000001</v>
          </cell>
          <cell r="K11875">
            <v>-15.68</v>
          </cell>
          <cell r="O11875">
            <v>108.91</v>
          </cell>
          <cell r="U11875">
            <v>42583</v>
          </cell>
        </row>
        <row r="11876">
          <cell r="C11876">
            <v>15</v>
          </cell>
          <cell r="F11876">
            <v>85.06</v>
          </cell>
          <cell r="K11876">
            <v>-9.2100000000000009</v>
          </cell>
          <cell r="O11876">
            <v>64.06</v>
          </cell>
          <cell r="U11876">
            <v>42583</v>
          </cell>
        </row>
        <row r="11877">
          <cell r="C11877">
            <v>16</v>
          </cell>
          <cell r="F11877">
            <v>30.82</v>
          </cell>
          <cell r="K11877">
            <v>-3.33</v>
          </cell>
          <cell r="O11877">
            <v>23.2</v>
          </cell>
          <cell r="U11877">
            <v>42583</v>
          </cell>
        </row>
        <row r="11878">
          <cell r="C11878">
            <v>2</v>
          </cell>
          <cell r="F11878">
            <v>232.22</v>
          </cell>
          <cell r="K11878">
            <v>-25.05</v>
          </cell>
          <cell r="O11878">
            <v>174.86</v>
          </cell>
          <cell r="U11878">
            <v>42583</v>
          </cell>
        </row>
        <row r="11879">
          <cell r="C11879">
            <v>4</v>
          </cell>
          <cell r="F11879">
            <v>112.08</v>
          </cell>
          <cell r="K11879">
            <v>-12.08</v>
          </cell>
          <cell r="O11879">
            <v>84.38</v>
          </cell>
          <cell r="U11879">
            <v>42583</v>
          </cell>
        </row>
        <row r="11880">
          <cell r="C11880">
            <v>15</v>
          </cell>
          <cell r="F11880">
            <v>2145.0300000000002</v>
          </cell>
          <cell r="K11880">
            <v>-231.06</v>
          </cell>
          <cell r="O11880">
            <v>1614.78</v>
          </cell>
          <cell r="U11880">
            <v>42583</v>
          </cell>
        </row>
        <row r="11881">
          <cell r="C11881">
            <v>16</v>
          </cell>
          <cell r="F11881">
            <v>425.83</v>
          </cell>
          <cell r="K11881">
            <v>0</v>
          </cell>
          <cell r="O11881">
            <v>206.14</v>
          </cell>
          <cell r="U11881">
            <v>42583</v>
          </cell>
        </row>
        <row r="11882">
          <cell r="C11882">
            <v>68</v>
          </cell>
          <cell r="F11882">
            <v>15322.88</v>
          </cell>
          <cell r="K11882">
            <v>-638.57000000000005</v>
          </cell>
          <cell r="O11882">
            <v>6810.76</v>
          </cell>
          <cell r="U11882">
            <v>42614</v>
          </cell>
        </row>
        <row r="11883">
          <cell r="C11883">
            <v>62</v>
          </cell>
          <cell r="F11883">
            <v>9758.5</v>
          </cell>
          <cell r="K11883">
            <v>-351.22</v>
          </cell>
          <cell r="O11883">
            <v>3745.99</v>
          </cell>
          <cell r="U11883">
            <v>42614</v>
          </cell>
        </row>
        <row r="11884">
          <cell r="C11884">
            <v>64</v>
          </cell>
          <cell r="F11884">
            <v>22869.759999999998</v>
          </cell>
          <cell r="K11884">
            <v>-812.96</v>
          </cell>
          <cell r="O11884">
            <v>8670.7199999999993</v>
          </cell>
          <cell r="U11884">
            <v>42614</v>
          </cell>
        </row>
        <row r="11885">
          <cell r="C11885">
            <v>66</v>
          </cell>
          <cell r="F11885">
            <v>37605.39</v>
          </cell>
          <cell r="K11885">
            <v>-1512.56</v>
          </cell>
          <cell r="O11885">
            <v>16132.32</v>
          </cell>
          <cell r="U11885">
            <v>42614</v>
          </cell>
        </row>
        <row r="11886">
          <cell r="C11886">
            <v>62</v>
          </cell>
          <cell r="F11886">
            <v>1050.6400000000001</v>
          </cell>
          <cell r="K11886">
            <v>-28.27</v>
          </cell>
          <cell r="O11886">
            <v>301.51</v>
          </cell>
          <cell r="U11886">
            <v>42614</v>
          </cell>
        </row>
        <row r="11887">
          <cell r="C11887">
            <v>67</v>
          </cell>
          <cell r="F11887">
            <v>10300.49</v>
          </cell>
          <cell r="K11887">
            <v>-380.78</v>
          </cell>
          <cell r="O11887">
            <v>4061.21</v>
          </cell>
          <cell r="U11887">
            <v>42614</v>
          </cell>
        </row>
        <row r="11888">
          <cell r="C11888">
            <v>62</v>
          </cell>
          <cell r="F11888">
            <v>1948.95</v>
          </cell>
          <cell r="K11888">
            <v>-55.33</v>
          </cell>
          <cell r="O11888">
            <v>590.11</v>
          </cell>
          <cell r="U11888">
            <v>42614</v>
          </cell>
        </row>
        <row r="11889">
          <cell r="C11889">
            <v>64</v>
          </cell>
          <cell r="F11889">
            <v>5505.46</v>
          </cell>
          <cell r="K11889">
            <v>-251.17</v>
          </cell>
          <cell r="O11889">
            <v>2678.88</v>
          </cell>
          <cell r="U11889">
            <v>42614</v>
          </cell>
        </row>
        <row r="11890">
          <cell r="C11890">
            <v>2</v>
          </cell>
          <cell r="F11890">
            <v>-106.63</v>
          </cell>
          <cell r="K11890">
            <v>0.83</v>
          </cell>
          <cell r="O11890">
            <v>-35.049999999999997</v>
          </cell>
          <cell r="U11890">
            <v>42614</v>
          </cell>
        </row>
        <row r="11891">
          <cell r="C11891">
            <v>1</v>
          </cell>
          <cell r="F11891">
            <v>22610.34</v>
          </cell>
          <cell r="K11891">
            <v>-779.38</v>
          </cell>
          <cell r="O11891">
            <v>7629.12</v>
          </cell>
          <cell r="U11891">
            <v>42614</v>
          </cell>
        </row>
        <row r="11892">
          <cell r="C11892">
            <v>2</v>
          </cell>
          <cell r="F11892">
            <v>5809355.1900000004</v>
          </cell>
          <cell r="K11892">
            <v>-196709.03</v>
          </cell>
          <cell r="O11892">
            <v>2072939.35</v>
          </cell>
          <cell r="U11892">
            <v>42614</v>
          </cell>
        </row>
        <row r="11893">
          <cell r="C11893">
            <v>4</v>
          </cell>
          <cell r="F11893">
            <v>305311.02</v>
          </cell>
          <cell r="K11893">
            <v>-10459.959999999999</v>
          </cell>
          <cell r="O11893">
            <v>107808.18</v>
          </cell>
          <cell r="U11893">
            <v>42614</v>
          </cell>
        </row>
        <row r="11894">
          <cell r="C11894">
            <v>15</v>
          </cell>
          <cell r="F11894">
            <v>10588.8</v>
          </cell>
          <cell r="K11894">
            <v>-362.53</v>
          </cell>
          <cell r="O11894">
            <v>3866.62</v>
          </cell>
          <cell r="U11894">
            <v>42614</v>
          </cell>
        </row>
        <row r="11895">
          <cell r="C11895">
            <v>16</v>
          </cell>
          <cell r="F11895">
            <v>512680.5</v>
          </cell>
          <cell r="K11895">
            <v>-16529.900000000001</v>
          </cell>
          <cell r="O11895">
            <v>174786.68</v>
          </cell>
          <cell r="U11895">
            <v>42614</v>
          </cell>
        </row>
        <row r="11896">
          <cell r="C11896">
            <v>17</v>
          </cell>
          <cell r="F11896">
            <v>72.38</v>
          </cell>
          <cell r="K11896">
            <v>-1.1000000000000001</v>
          </cell>
          <cell r="O11896">
            <v>11.77</v>
          </cell>
          <cell r="U11896">
            <v>42614</v>
          </cell>
        </row>
        <row r="11897">
          <cell r="C11897">
            <v>18</v>
          </cell>
          <cell r="F11897">
            <v>36191.230000000003</v>
          </cell>
          <cell r="K11897">
            <v>-1284.8699999999999</v>
          </cell>
          <cell r="O11897">
            <v>13511.51</v>
          </cell>
          <cell r="U11897">
            <v>42614</v>
          </cell>
        </row>
        <row r="11898">
          <cell r="C11898">
            <v>62</v>
          </cell>
          <cell r="F11898">
            <v>1030821.51</v>
          </cell>
          <cell r="K11898">
            <v>-40324.19</v>
          </cell>
          <cell r="O11898">
            <v>424253.54</v>
          </cell>
          <cell r="U11898">
            <v>42614</v>
          </cell>
        </row>
        <row r="11899">
          <cell r="C11899">
            <v>64</v>
          </cell>
          <cell r="F11899">
            <v>231999.52</v>
          </cell>
          <cell r="K11899">
            <v>-8410.7000000000007</v>
          </cell>
          <cell r="O11899">
            <v>89704.71</v>
          </cell>
          <cell r="U11899">
            <v>42614</v>
          </cell>
        </row>
        <row r="11900">
          <cell r="C11900">
            <v>66</v>
          </cell>
          <cell r="F11900">
            <v>515053.48</v>
          </cell>
          <cell r="K11900">
            <v>-17020.18</v>
          </cell>
          <cell r="O11900">
            <v>181139.35</v>
          </cell>
          <cell r="U11900">
            <v>42614</v>
          </cell>
        </row>
        <row r="11901">
          <cell r="C11901">
            <v>68</v>
          </cell>
          <cell r="F11901">
            <v>12151.98</v>
          </cell>
          <cell r="K11901">
            <v>-528.63</v>
          </cell>
          <cell r="O11901">
            <v>5638.13</v>
          </cell>
          <cell r="U11901">
            <v>42614</v>
          </cell>
        </row>
        <row r="11902">
          <cell r="C11902">
            <v>70</v>
          </cell>
          <cell r="F11902">
            <v>-12.4</v>
          </cell>
          <cell r="K11902">
            <v>0</v>
          </cell>
          <cell r="O11902">
            <v>0</v>
          </cell>
          <cell r="U11902">
            <v>42614</v>
          </cell>
        </row>
        <row r="11903">
          <cell r="C11903">
            <v>94</v>
          </cell>
          <cell r="F11903">
            <v>-3035.98</v>
          </cell>
          <cell r="K11903">
            <v>0</v>
          </cell>
          <cell r="O11903">
            <v>0</v>
          </cell>
          <cell r="U11903">
            <v>42614</v>
          </cell>
        </row>
        <row r="11904">
          <cell r="C11904">
            <v>1</v>
          </cell>
          <cell r="F11904">
            <v>95.84</v>
          </cell>
          <cell r="K11904">
            <v>-0.92</v>
          </cell>
          <cell r="O11904">
            <v>9.7799999999999994</v>
          </cell>
          <cell r="U11904">
            <v>42614</v>
          </cell>
        </row>
        <row r="11905">
          <cell r="C11905">
            <v>2</v>
          </cell>
          <cell r="F11905">
            <v>14532.57</v>
          </cell>
          <cell r="K11905">
            <v>-158.4</v>
          </cell>
          <cell r="O11905">
            <v>1689.84</v>
          </cell>
          <cell r="U11905">
            <v>42614</v>
          </cell>
        </row>
        <row r="11906">
          <cell r="C11906">
            <v>4</v>
          </cell>
          <cell r="F11906">
            <v>945.93</v>
          </cell>
          <cell r="K11906">
            <v>-14.24</v>
          </cell>
          <cell r="O11906">
            <v>108.41</v>
          </cell>
          <cell r="U11906">
            <v>42614</v>
          </cell>
        </row>
        <row r="11907">
          <cell r="C11907">
            <v>16</v>
          </cell>
          <cell r="F11907">
            <v>4780.01</v>
          </cell>
          <cell r="K11907">
            <v>-50.94</v>
          </cell>
          <cell r="O11907">
            <v>543.07000000000005</v>
          </cell>
          <cell r="U11907">
            <v>42614</v>
          </cell>
        </row>
        <row r="11908">
          <cell r="C11908">
            <v>62</v>
          </cell>
          <cell r="F11908">
            <v>2789.91</v>
          </cell>
          <cell r="K11908">
            <v>-31.15</v>
          </cell>
          <cell r="O11908">
            <v>332.2</v>
          </cell>
          <cell r="U11908">
            <v>42614</v>
          </cell>
        </row>
        <row r="11909">
          <cell r="C11909">
            <v>64</v>
          </cell>
          <cell r="F11909">
            <v>2923.04</v>
          </cell>
          <cell r="K11909">
            <v>-33</v>
          </cell>
          <cell r="O11909">
            <v>351.94</v>
          </cell>
          <cell r="U11909">
            <v>42614</v>
          </cell>
        </row>
        <row r="11910">
          <cell r="C11910">
            <v>4</v>
          </cell>
          <cell r="F11910">
            <v>8132.18</v>
          </cell>
          <cell r="K11910">
            <v>-308.17</v>
          </cell>
          <cell r="O11910">
            <v>3286.76</v>
          </cell>
          <cell r="U11910">
            <v>42614</v>
          </cell>
        </row>
        <row r="11911">
          <cell r="C11911">
            <v>62</v>
          </cell>
          <cell r="F11911">
            <v>4381</v>
          </cell>
          <cell r="K11911">
            <v>-157.25</v>
          </cell>
          <cell r="O11911">
            <v>1677.2</v>
          </cell>
          <cell r="U11911">
            <v>42614</v>
          </cell>
        </row>
        <row r="11912">
          <cell r="C11912">
            <v>66</v>
          </cell>
          <cell r="F11912">
            <v>12065.09</v>
          </cell>
          <cell r="K11912">
            <v>-478.68</v>
          </cell>
          <cell r="O11912">
            <v>5105.37</v>
          </cell>
          <cell r="U11912">
            <v>42614</v>
          </cell>
        </row>
        <row r="11913">
          <cell r="C11913">
            <v>66</v>
          </cell>
          <cell r="F11913">
            <v>10531.25</v>
          </cell>
          <cell r="K11913">
            <v>-415.72</v>
          </cell>
          <cell r="O11913">
            <v>4433.8500000000004</v>
          </cell>
          <cell r="U11913">
            <v>42614</v>
          </cell>
        </row>
        <row r="11914">
          <cell r="C11914">
            <v>2</v>
          </cell>
          <cell r="F11914">
            <v>172179.69</v>
          </cell>
          <cell r="K11914">
            <v>-6321.52</v>
          </cell>
          <cell r="O11914">
            <v>67422.36</v>
          </cell>
          <cell r="U11914">
            <v>42614</v>
          </cell>
        </row>
        <row r="11915">
          <cell r="C11915">
            <v>4</v>
          </cell>
          <cell r="F11915">
            <v>6352.11</v>
          </cell>
          <cell r="K11915">
            <v>-203.7</v>
          </cell>
          <cell r="O11915">
            <v>2172.5300000000002</v>
          </cell>
          <cell r="U11915">
            <v>42614</v>
          </cell>
        </row>
        <row r="11916">
          <cell r="C11916">
            <v>16</v>
          </cell>
          <cell r="F11916">
            <v>2350.46</v>
          </cell>
          <cell r="K11916">
            <v>-62.47</v>
          </cell>
          <cell r="O11916">
            <v>666.2</v>
          </cell>
          <cell r="U11916">
            <v>42614</v>
          </cell>
        </row>
        <row r="11917">
          <cell r="C11917">
            <v>17</v>
          </cell>
          <cell r="F11917">
            <v>2030.74</v>
          </cell>
          <cell r="K11917">
            <v>-53.29</v>
          </cell>
          <cell r="O11917">
            <v>568.36</v>
          </cell>
          <cell r="U11917">
            <v>42614</v>
          </cell>
        </row>
        <row r="11918">
          <cell r="C11918">
            <v>62</v>
          </cell>
          <cell r="F11918">
            <v>82829.789999999994</v>
          </cell>
          <cell r="K11918">
            <v>-3255.52</v>
          </cell>
          <cell r="O11918">
            <v>34721.96</v>
          </cell>
          <cell r="U11918">
            <v>42614</v>
          </cell>
        </row>
        <row r="11919">
          <cell r="C11919">
            <v>64</v>
          </cell>
          <cell r="F11919">
            <v>20964.759999999998</v>
          </cell>
          <cell r="K11919">
            <v>-894.4</v>
          </cell>
          <cell r="O11919">
            <v>9539.2199999999993</v>
          </cell>
          <cell r="U11919">
            <v>42614</v>
          </cell>
        </row>
        <row r="11920">
          <cell r="C11920">
            <v>66</v>
          </cell>
          <cell r="F11920">
            <v>6913.75</v>
          </cell>
          <cell r="K11920">
            <v>-202.94</v>
          </cell>
          <cell r="O11920">
            <v>2164.5</v>
          </cell>
          <cell r="U11920">
            <v>42614</v>
          </cell>
        </row>
        <row r="11921">
          <cell r="C11921">
            <v>62</v>
          </cell>
          <cell r="F11921">
            <v>412.41</v>
          </cell>
          <cell r="K11921">
            <v>-4.45</v>
          </cell>
          <cell r="O11921">
            <v>47.49</v>
          </cell>
          <cell r="U11921">
            <v>42614</v>
          </cell>
        </row>
        <row r="11922">
          <cell r="C11922">
            <v>2</v>
          </cell>
          <cell r="F11922">
            <v>90860.34</v>
          </cell>
          <cell r="K11922">
            <v>-2676.03</v>
          </cell>
          <cell r="O11922">
            <v>28541.439999999999</v>
          </cell>
          <cell r="U11922">
            <v>42614</v>
          </cell>
        </row>
        <row r="11923">
          <cell r="C11923">
            <v>62</v>
          </cell>
          <cell r="F11923">
            <v>5800.02</v>
          </cell>
          <cell r="K11923">
            <v>-174.14</v>
          </cell>
          <cell r="O11923">
            <v>1857.32</v>
          </cell>
          <cell r="U11923">
            <v>42614</v>
          </cell>
        </row>
        <row r="11924">
          <cell r="C11924">
            <v>2</v>
          </cell>
          <cell r="F11924">
            <v>79334.039999999994</v>
          </cell>
          <cell r="K11924">
            <v>-2288.39</v>
          </cell>
          <cell r="O11924">
            <v>23803.119999999999</v>
          </cell>
          <cell r="U11924">
            <v>42614</v>
          </cell>
        </row>
        <row r="11925">
          <cell r="C11925">
            <v>70</v>
          </cell>
          <cell r="F11925">
            <v>-4</v>
          </cell>
          <cell r="K11925">
            <v>0</v>
          </cell>
          <cell r="O11925">
            <v>0</v>
          </cell>
          <cell r="U11925">
            <v>42614</v>
          </cell>
        </row>
        <row r="11926">
          <cell r="C11926">
            <v>2</v>
          </cell>
          <cell r="F11926">
            <v>1914.04</v>
          </cell>
          <cell r="K11926">
            <v>-34.159999999999997</v>
          </cell>
          <cell r="O11926">
            <v>364.57</v>
          </cell>
          <cell r="U11926">
            <v>42614</v>
          </cell>
        </row>
        <row r="11927">
          <cell r="C11927">
            <v>62</v>
          </cell>
          <cell r="F11927">
            <v>2146.46</v>
          </cell>
          <cell r="K11927">
            <v>0</v>
          </cell>
          <cell r="O11927">
            <v>1157.22</v>
          </cell>
          <cell r="U11927">
            <v>42614</v>
          </cell>
        </row>
        <row r="11928">
          <cell r="C11928">
            <v>64</v>
          </cell>
          <cell r="F11928">
            <v>514.72</v>
          </cell>
          <cell r="K11928">
            <v>0</v>
          </cell>
          <cell r="O11928">
            <v>-171.7</v>
          </cell>
          <cell r="U11928">
            <v>42614</v>
          </cell>
        </row>
        <row r="11929">
          <cell r="C11929">
            <v>62</v>
          </cell>
          <cell r="F11929">
            <v>812900.89</v>
          </cell>
          <cell r="K11929">
            <v>-57904.58</v>
          </cell>
          <cell r="O11929">
            <v>610638.77</v>
          </cell>
          <cell r="U11929">
            <v>42614</v>
          </cell>
        </row>
        <row r="11930">
          <cell r="C11930">
            <v>64</v>
          </cell>
          <cell r="F11930">
            <v>794814.54</v>
          </cell>
          <cell r="K11930">
            <v>-60775.47</v>
          </cell>
          <cell r="O11930">
            <v>600514.44999999995</v>
          </cell>
          <cell r="U11930">
            <v>42614</v>
          </cell>
        </row>
        <row r="11931">
          <cell r="C11931">
            <v>66</v>
          </cell>
          <cell r="F11931">
            <v>40223.24</v>
          </cell>
          <cell r="K11931">
            <v>-3215.23</v>
          </cell>
          <cell r="O11931">
            <v>34292.160000000003</v>
          </cell>
          <cell r="U11931">
            <v>42614</v>
          </cell>
        </row>
        <row r="11932">
          <cell r="C11932">
            <v>92</v>
          </cell>
          <cell r="F11932">
            <v>-49162.75</v>
          </cell>
          <cell r="K11932">
            <v>0</v>
          </cell>
          <cell r="O11932">
            <v>0</v>
          </cell>
          <cell r="U11932">
            <v>42614</v>
          </cell>
        </row>
        <row r="11933">
          <cell r="C11933">
            <v>96</v>
          </cell>
          <cell r="F11933">
            <v>-875</v>
          </cell>
          <cell r="K11933">
            <v>0</v>
          </cell>
          <cell r="O11933">
            <v>0</v>
          </cell>
          <cell r="U11933">
            <v>42614</v>
          </cell>
        </row>
        <row r="11934">
          <cell r="C11934">
            <v>64</v>
          </cell>
          <cell r="F11934">
            <v>80341.990000000005</v>
          </cell>
          <cell r="K11934">
            <v>-3048.64</v>
          </cell>
          <cell r="O11934">
            <v>32515.51</v>
          </cell>
          <cell r="U11934">
            <v>42614</v>
          </cell>
        </row>
        <row r="11935">
          <cell r="C11935">
            <v>2</v>
          </cell>
          <cell r="F11935">
            <v>28258.65</v>
          </cell>
          <cell r="K11935">
            <v>-994.59</v>
          </cell>
          <cell r="O11935">
            <v>0</v>
          </cell>
          <cell r="U11935">
            <v>42614</v>
          </cell>
        </row>
        <row r="11936">
          <cell r="C11936">
            <v>62</v>
          </cell>
          <cell r="F11936">
            <v>1250980.82</v>
          </cell>
          <cell r="K11936">
            <v>-24832.41</v>
          </cell>
          <cell r="O11936">
            <v>260969.54</v>
          </cell>
          <cell r="U11936">
            <v>42614</v>
          </cell>
        </row>
        <row r="11937">
          <cell r="C11937">
            <v>64</v>
          </cell>
          <cell r="F11937">
            <v>1241103.24</v>
          </cell>
          <cell r="K11937">
            <v>-25677.96</v>
          </cell>
          <cell r="O11937">
            <v>252431.91</v>
          </cell>
          <cell r="U11937">
            <v>42614</v>
          </cell>
        </row>
        <row r="11938">
          <cell r="C11938">
            <v>66</v>
          </cell>
          <cell r="F11938">
            <v>131795.85</v>
          </cell>
          <cell r="K11938">
            <v>-2116.79</v>
          </cell>
          <cell r="O11938">
            <v>22576.58</v>
          </cell>
          <cell r="U11938">
            <v>42614</v>
          </cell>
        </row>
        <row r="11939">
          <cell r="C11939">
            <v>62</v>
          </cell>
          <cell r="F11939">
            <v>10758.52</v>
          </cell>
          <cell r="K11939">
            <v>-758.05</v>
          </cell>
          <cell r="O11939">
            <v>8208.2000000000007</v>
          </cell>
          <cell r="U11939">
            <v>42614</v>
          </cell>
        </row>
        <row r="11940">
          <cell r="C11940">
            <v>64</v>
          </cell>
          <cell r="F11940">
            <v>72971.210000000006</v>
          </cell>
          <cell r="K11940">
            <v>-5023</v>
          </cell>
          <cell r="O11940">
            <v>54388.9</v>
          </cell>
          <cell r="U11940">
            <v>42614</v>
          </cell>
        </row>
        <row r="11941">
          <cell r="C11941">
            <v>66</v>
          </cell>
          <cell r="F11941">
            <v>5705.43</v>
          </cell>
          <cell r="K11941">
            <v>-402.01</v>
          </cell>
          <cell r="O11941">
            <v>4352.93</v>
          </cell>
          <cell r="U11941">
            <v>42614</v>
          </cell>
        </row>
        <row r="11942">
          <cell r="C11942">
            <v>62</v>
          </cell>
          <cell r="F11942">
            <v>14540.7</v>
          </cell>
          <cell r="K11942">
            <v>-274.58</v>
          </cell>
          <cell r="O11942">
            <v>2973.11</v>
          </cell>
          <cell r="U11942">
            <v>42614</v>
          </cell>
        </row>
        <row r="11943">
          <cell r="C11943">
            <v>64</v>
          </cell>
          <cell r="F11943">
            <v>74446.42</v>
          </cell>
          <cell r="K11943">
            <v>-1450.43</v>
          </cell>
          <cell r="O11943">
            <v>15705.18</v>
          </cell>
          <cell r="U11943">
            <v>42614</v>
          </cell>
        </row>
        <row r="11944">
          <cell r="C11944">
            <v>66</v>
          </cell>
          <cell r="F11944">
            <v>13065.15</v>
          </cell>
          <cell r="K11944">
            <v>-227.61</v>
          </cell>
          <cell r="O11944">
            <v>2464.5500000000002</v>
          </cell>
          <cell r="U11944">
            <v>42614</v>
          </cell>
        </row>
        <row r="11945">
          <cell r="C11945">
            <v>66</v>
          </cell>
          <cell r="F11945">
            <v>8532.7900000000009</v>
          </cell>
          <cell r="K11945">
            <v>-596.75</v>
          </cell>
          <cell r="O11945">
            <v>6461.64</v>
          </cell>
          <cell r="U11945">
            <v>42614</v>
          </cell>
        </row>
        <row r="11946">
          <cell r="C11946">
            <v>66</v>
          </cell>
          <cell r="F11946">
            <v>10063.11</v>
          </cell>
          <cell r="K11946">
            <v>-216.97</v>
          </cell>
          <cell r="O11946">
            <v>2349.33</v>
          </cell>
          <cell r="U11946">
            <v>42614</v>
          </cell>
        </row>
        <row r="11947">
          <cell r="C11947">
            <v>64</v>
          </cell>
          <cell r="F11947">
            <v>28785.79</v>
          </cell>
          <cell r="K11947">
            <v>-2021.14</v>
          </cell>
          <cell r="O11947">
            <v>21556.57</v>
          </cell>
          <cell r="U11947">
            <v>42614</v>
          </cell>
        </row>
        <row r="11948">
          <cell r="C11948">
            <v>64</v>
          </cell>
          <cell r="F11948">
            <v>48784.5</v>
          </cell>
          <cell r="K11948">
            <v>-867.6</v>
          </cell>
          <cell r="O11948">
            <v>9253.4699999999993</v>
          </cell>
          <cell r="U11948">
            <v>42614</v>
          </cell>
        </row>
        <row r="11949">
          <cell r="C11949">
            <v>62</v>
          </cell>
          <cell r="F11949">
            <v>511658.72</v>
          </cell>
          <cell r="K11949">
            <v>-36321.589999999997</v>
          </cell>
          <cell r="O11949">
            <v>393289.63</v>
          </cell>
          <cell r="U11949">
            <v>42614</v>
          </cell>
        </row>
        <row r="11950">
          <cell r="C11950">
            <v>64</v>
          </cell>
          <cell r="F11950">
            <v>447615.08</v>
          </cell>
          <cell r="K11950">
            <v>-35420.89</v>
          </cell>
          <cell r="O11950">
            <v>360984.48</v>
          </cell>
          <cell r="U11950">
            <v>42614</v>
          </cell>
        </row>
        <row r="11951">
          <cell r="C11951">
            <v>66</v>
          </cell>
          <cell r="F11951">
            <v>218762.59</v>
          </cell>
          <cell r="K11951">
            <v>-15077.43</v>
          </cell>
          <cell r="O11951">
            <v>163258.21</v>
          </cell>
          <cell r="U11951">
            <v>42614</v>
          </cell>
        </row>
        <row r="11952">
          <cell r="C11952">
            <v>67</v>
          </cell>
          <cell r="F11952">
            <v>8239.84</v>
          </cell>
          <cell r="K11952">
            <v>-532.17999999999995</v>
          </cell>
          <cell r="O11952">
            <v>5762.43</v>
          </cell>
          <cell r="U11952">
            <v>42614</v>
          </cell>
        </row>
        <row r="11953">
          <cell r="C11953">
            <v>68</v>
          </cell>
          <cell r="F11953">
            <v>26070.43</v>
          </cell>
          <cell r="K11953">
            <v>-1836.94</v>
          </cell>
          <cell r="O11953">
            <v>19890.38</v>
          </cell>
          <cell r="U11953">
            <v>42614</v>
          </cell>
        </row>
        <row r="11954">
          <cell r="C11954">
            <v>92</v>
          </cell>
          <cell r="F11954">
            <v>-6779.77</v>
          </cell>
          <cell r="K11954">
            <v>0</v>
          </cell>
          <cell r="O11954">
            <v>0</v>
          </cell>
          <cell r="U11954">
            <v>42614</v>
          </cell>
        </row>
        <row r="11955">
          <cell r="C11955">
            <v>94</v>
          </cell>
          <cell r="F11955">
            <v>-5600</v>
          </cell>
          <cell r="K11955">
            <v>0</v>
          </cell>
          <cell r="O11955">
            <v>0</v>
          </cell>
          <cell r="U11955">
            <v>42614</v>
          </cell>
        </row>
        <row r="11956">
          <cell r="C11956">
            <v>62</v>
          </cell>
          <cell r="F11956">
            <v>691877.3</v>
          </cell>
          <cell r="K11956">
            <v>-14292.06</v>
          </cell>
          <cell r="O11956">
            <v>154754.29</v>
          </cell>
          <cell r="U11956">
            <v>42614</v>
          </cell>
        </row>
        <row r="11957">
          <cell r="C11957">
            <v>64</v>
          </cell>
          <cell r="F11957">
            <v>689075.82</v>
          </cell>
          <cell r="K11957">
            <v>-15312.27</v>
          </cell>
          <cell r="O11957">
            <v>152442.4</v>
          </cell>
          <cell r="U11957">
            <v>42614</v>
          </cell>
        </row>
        <row r="11958">
          <cell r="C11958">
            <v>66</v>
          </cell>
          <cell r="F11958">
            <v>273855.77</v>
          </cell>
          <cell r="K11958">
            <v>-5342.25</v>
          </cell>
          <cell r="O11958">
            <v>57845.78</v>
          </cell>
          <cell r="U11958">
            <v>42614</v>
          </cell>
        </row>
        <row r="11959">
          <cell r="C11959">
            <v>67</v>
          </cell>
          <cell r="F11959">
            <v>707.9</v>
          </cell>
          <cell r="K11959">
            <v>-2.4300000000000002</v>
          </cell>
          <cell r="O11959">
            <v>26.32</v>
          </cell>
          <cell r="U11959">
            <v>42614</v>
          </cell>
        </row>
        <row r="11960">
          <cell r="C11960">
            <v>68</v>
          </cell>
          <cell r="F11960">
            <v>34327.47</v>
          </cell>
          <cell r="K11960">
            <v>-729.62</v>
          </cell>
          <cell r="O11960">
            <v>7900.32</v>
          </cell>
          <cell r="U11960">
            <v>42614</v>
          </cell>
        </row>
        <row r="11961">
          <cell r="C11961">
            <v>64</v>
          </cell>
          <cell r="F11961">
            <v>17404.900000000001</v>
          </cell>
          <cell r="K11961">
            <v>0</v>
          </cell>
          <cell r="O11961">
            <v>11877.67</v>
          </cell>
          <cell r="U11961">
            <v>42614</v>
          </cell>
        </row>
        <row r="11962">
          <cell r="C11962">
            <v>96</v>
          </cell>
          <cell r="F11962">
            <v>-9576.2999999999993</v>
          </cell>
          <cell r="K11962">
            <v>0</v>
          </cell>
          <cell r="O11962">
            <v>0</v>
          </cell>
          <cell r="U11962">
            <v>42614</v>
          </cell>
        </row>
        <row r="11963">
          <cell r="C11963">
            <v>4</v>
          </cell>
          <cell r="F11963">
            <v>8.7799999999999994</v>
          </cell>
          <cell r="K11963">
            <v>-0.25</v>
          </cell>
          <cell r="O11963">
            <v>2.62</v>
          </cell>
          <cell r="U11963">
            <v>42614</v>
          </cell>
        </row>
        <row r="11964">
          <cell r="C11964">
            <v>16</v>
          </cell>
          <cell r="F11964">
            <v>100.61</v>
          </cell>
          <cell r="K11964">
            <v>-2.5299999999999998</v>
          </cell>
          <cell r="O11964">
            <v>27.02</v>
          </cell>
          <cell r="U11964">
            <v>42614</v>
          </cell>
        </row>
        <row r="11965">
          <cell r="C11965">
            <v>1</v>
          </cell>
          <cell r="F11965">
            <v>74.569999999999993</v>
          </cell>
          <cell r="K11965">
            <v>-2.38</v>
          </cell>
          <cell r="O11965">
            <v>25.42</v>
          </cell>
          <cell r="U11965">
            <v>42614</v>
          </cell>
        </row>
        <row r="11966">
          <cell r="C11966">
            <v>2</v>
          </cell>
          <cell r="F11966">
            <v>43061.919999999998</v>
          </cell>
          <cell r="K11966">
            <v>-1375.83</v>
          </cell>
          <cell r="O11966">
            <v>14674.24</v>
          </cell>
          <cell r="U11966">
            <v>42614</v>
          </cell>
        </row>
        <row r="11967">
          <cell r="C11967">
            <v>15</v>
          </cell>
          <cell r="F11967">
            <v>10.43</v>
          </cell>
          <cell r="K11967">
            <v>-0.24</v>
          </cell>
          <cell r="O11967">
            <v>2.5299999999999998</v>
          </cell>
          <cell r="U11967">
            <v>42614</v>
          </cell>
        </row>
        <row r="11968">
          <cell r="C11968">
            <v>16</v>
          </cell>
          <cell r="F11968">
            <v>1367.94</v>
          </cell>
          <cell r="K11968">
            <v>-40.33</v>
          </cell>
          <cell r="O11968">
            <v>431.49</v>
          </cell>
          <cell r="U11968">
            <v>42614</v>
          </cell>
        </row>
        <row r="11969">
          <cell r="C11969">
            <v>2</v>
          </cell>
          <cell r="F11969">
            <v>83.99</v>
          </cell>
          <cell r="K11969">
            <v>0</v>
          </cell>
          <cell r="O11969">
            <v>0</v>
          </cell>
          <cell r="U11969">
            <v>42614</v>
          </cell>
        </row>
        <row r="11970">
          <cell r="C11970">
            <v>62</v>
          </cell>
          <cell r="F11970">
            <v>1561.28</v>
          </cell>
          <cell r="K11970">
            <v>0</v>
          </cell>
          <cell r="O11970">
            <v>0</v>
          </cell>
          <cell r="U11970">
            <v>42614</v>
          </cell>
        </row>
        <row r="11971">
          <cell r="C11971">
            <v>64</v>
          </cell>
          <cell r="F11971">
            <v>65.64</v>
          </cell>
          <cell r="K11971">
            <v>0</v>
          </cell>
          <cell r="O11971">
            <v>0</v>
          </cell>
          <cell r="U11971">
            <v>42614</v>
          </cell>
        </row>
        <row r="11972">
          <cell r="C11972">
            <v>66</v>
          </cell>
          <cell r="F11972">
            <v>87.12</v>
          </cell>
          <cell r="K11972">
            <v>0</v>
          </cell>
          <cell r="O11972">
            <v>0</v>
          </cell>
          <cell r="U11972">
            <v>42614</v>
          </cell>
        </row>
        <row r="11973">
          <cell r="C11973">
            <v>2</v>
          </cell>
          <cell r="F11973">
            <v>26</v>
          </cell>
          <cell r="K11973">
            <v>0</v>
          </cell>
          <cell r="O11973">
            <v>0</v>
          </cell>
          <cell r="U11973">
            <v>42614</v>
          </cell>
        </row>
        <row r="11974">
          <cell r="C11974">
            <v>62</v>
          </cell>
          <cell r="F11974">
            <v>65</v>
          </cell>
          <cell r="K11974">
            <v>0</v>
          </cell>
          <cell r="O11974">
            <v>0</v>
          </cell>
          <cell r="U11974">
            <v>42614</v>
          </cell>
        </row>
        <row r="11975">
          <cell r="C11975">
            <v>64</v>
          </cell>
          <cell r="F11975">
            <v>3540</v>
          </cell>
          <cell r="K11975">
            <v>0</v>
          </cell>
          <cell r="O11975">
            <v>0</v>
          </cell>
          <cell r="U11975">
            <v>42614</v>
          </cell>
        </row>
        <row r="11976">
          <cell r="C11976">
            <v>66</v>
          </cell>
          <cell r="F11976">
            <v>13806</v>
          </cell>
          <cell r="K11976">
            <v>0</v>
          </cell>
          <cell r="O11976">
            <v>0</v>
          </cell>
          <cell r="U11976">
            <v>42614</v>
          </cell>
        </row>
        <row r="11977">
          <cell r="C11977">
            <v>62</v>
          </cell>
          <cell r="F11977">
            <v>3540</v>
          </cell>
          <cell r="K11977">
            <v>0</v>
          </cell>
          <cell r="O11977">
            <v>0</v>
          </cell>
          <cell r="U11977">
            <v>42614</v>
          </cell>
        </row>
        <row r="11978">
          <cell r="C11978">
            <v>64</v>
          </cell>
          <cell r="F11978">
            <v>1939.14</v>
          </cell>
          <cell r="K11978">
            <v>0</v>
          </cell>
          <cell r="O11978">
            <v>0</v>
          </cell>
          <cell r="U11978">
            <v>42614</v>
          </cell>
        </row>
        <row r="11979">
          <cell r="C11979">
            <v>16</v>
          </cell>
          <cell r="F11979">
            <v>7150.26</v>
          </cell>
          <cell r="K11979">
            <v>0</v>
          </cell>
          <cell r="O11979">
            <v>0</v>
          </cell>
          <cell r="U11979">
            <v>42614</v>
          </cell>
        </row>
        <row r="11980">
          <cell r="C11980">
            <v>62</v>
          </cell>
          <cell r="F11980">
            <v>59919.33</v>
          </cell>
          <cell r="K11980">
            <v>0</v>
          </cell>
          <cell r="O11980">
            <v>0</v>
          </cell>
          <cell r="U11980">
            <v>42614</v>
          </cell>
        </row>
        <row r="11981">
          <cell r="C11981">
            <v>1</v>
          </cell>
          <cell r="F11981">
            <v>20.11</v>
          </cell>
          <cell r="K11981">
            <v>-0.44</v>
          </cell>
          <cell r="O11981">
            <v>4.75</v>
          </cell>
          <cell r="U11981">
            <v>42614</v>
          </cell>
        </row>
        <row r="11982">
          <cell r="C11982">
            <v>2</v>
          </cell>
          <cell r="F11982">
            <v>241.32</v>
          </cell>
          <cell r="K11982">
            <v>-5.28</v>
          </cell>
          <cell r="O11982">
            <v>57</v>
          </cell>
          <cell r="U11982">
            <v>42614</v>
          </cell>
        </row>
        <row r="11983">
          <cell r="C11983">
            <v>16</v>
          </cell>
          <cell r="F11983">
            <v>442.42</v>
          </cell>
          <cell r="K11983">
            <v>-9.68</v>
          </cell>
          <cell r="O11983">
            <v>104.5</v>
          </cell>
          <cell r="U11983">
            <v>42614</v>
          </cell>
        </row>
        <row r="11984">
          <cell r="C11984">
            <v>0</v>
          </cell>
          <cell r="F11984">
            <v>1319.99</v>
          </cell>
          <cell r="K11984">
            <v>-18.45</v>
          </cell>
          <cell r="O11984">
            <v>191.4</v>
          </cell>
          <cell r="U11984">
            <v>42614</v>
          </cell>
        </row>
        <row r="11985">
          <cell r="C11985">
            <v>1</v>
          </cell>
          <cell r="F11985">
            <v>116.79</v>
          </cell>
          <cell r="K11985">
            <v>-1.43</v>
          </cell>
          <cell r="O11985">
            <v>15.08</v>
          </cell>
          <cell r="U11985">
            <v>42614</v>
          </cell>
        </row>
        <row r="11986">
          <cell r="C11986">
            <v>2</v>
          </cell>
          <cell r="F11986">
            <v>247.22</v>
          </cell>
          <cell r="K11986">
            <v>-3.27</v>
          </cell>
          <cell r="O11986">
            <v>33.880000000000003</v>
          </cell>
          <cell r="U11986">
            <v>42614</v>
          </cell>
        </row>
        <row r="11987">
          <cell r="C11987">
            <v>4</v>
          </cell>
          <cell r="F11987">
            <v>7.88</v>
          </cell>
          <cell r="K11987">
            <v>-0.11</v>
          </cell>
          <cell r="O11987">
            <v>1.1599999999999999</v>
          </cell>
          <cell r="U11987">
            <v>42614</v>
          </cell>
        </row>
        <row r="11988">
          <cell r="C11988">
            <v>16</v>
          </cell>
          <cell r="F11988">
            <v>18.63</v>
          </cell>
          <cell r="K11988">
            <v>-0.22</v>
          </cell>
          <cell r="O11988">
            <v>2.3199999999999998</v>
          </cell>
          <cell r="U11988">
            <v>42614</v>
          </cell>
        </row>
        <row r="11989">
          <cell r="C11989">
            <v>1</v>
          </cell>
          <cell r="F11989">
            <v>1024.3699999999999</v>
          </cell>
          <cell r="K11989">
            <v>-11.21</v>
          </cell>
          <cell r="O11989">
            <v>121.65</v>
          </cell>
          <cell r="U11989">
            <v>42614</v>
          </cell>
        </row>
        <row r="11990">
          <cell r="C11990">
            <v>2</v>
          </cell>
          <cell r="F11990">
            <v>556.39</v>
          </cell>
          <cell r="K11990">
            <v>-7.15</v>
          </cell>
          <cell r="O11990">
            <v>77.83</v>
          </cell>
          <cell r="U11990">
            <v>42614</v>
          </cell>
        </row>
        <row r="11991">
          <cell r="C11991">
            <v>15</v>
          </cell>
          <cell r="F11991">
            <v>87.48</v>
          </cell>
          <cell r="K11991">
            <v>-2.15</v>
          </cell>
          <cell r="O11991">
            <v>22.89</v>
          </cell>
          <cell r="U11991">
            <v>42614</v>
          </cell>
        </row>
        <row r="11992">
          <cell r="C11992">
            <v>15</v>
          </cell>
          <cell r="F11992">
            <v>672.65</v>
          </cell>
          <cell r="K11992">
            <v>-8.57</v>
          </cell>
          <cell r="O11992">
            <v>91.37</v>
          </cell>
          <cell r="U11992">
            <v>42614</v>
          </cell>
        </row>
        <row r="11993">
          <cell r="C11993">
            <v>15</v>
          </cell>
          <cell r="F11993">
            <v>4558.53</v>
          </cell>
          <cell r="K11993">
            <v>-80.58</v>
          </cell>
          <cell r="O11993">
            <v>859.53</v>
          </cell>
          <cell r="U11993">
            <v>42614</v>
          </cell>
        </row>
        <row r="11994">
          <cell r="C11994">
            <v>15</v>
          </cell>
          <cell r="F11994">
            <v>35.25</v>
          </cell>
          <cell r="K11994">
            <v>-0.9</v>
          </cell>
          <cell r="O11994">
            <v>9.5500000000000007</v>
          </cell>
          <cell r="U11994">
            <v>42614</v>
          </cell>
        </row>
        <row r="11995">
          <cell r="C11995">
            <v>0</v>
          </cell>
          <cell r="F11995">
            <v>472.96</v>
          </cell>
          <cell r="K11995">
            <v>-11.83</v>
          </cell>
          <cell r="O11995">
            <v>127.04</v>
          </cell>
          <cell r="U11995">
            <v>42614</v>
          </cell>
        </row>
        <row r="11996">
          <cell r="C11996">
            <v>1</v>
          </cell>
          <cell r="F11996">
            <v>464.36</v>
          </cell>
          <cell r="K11996">
            <v>-12.1</v>
          </cell>
          <cell r="O11996">
            <v>129.81</v>
          </cell>
          <cell r="U11996">
            <v>42614</v>
          </cell>
        </row>
        <row r="11997">
          <cell r="C11997">
            <v>2</v>
          </cell>
          <cell r="F11997">
            <v>11776.32</v>
          </cell>
          <cell r="K11997">
            <v>-321.29000000000002</v>
          </cell>
          <cell r="O11997">
            <v>3413.23</v>
          </cell>
          <cell r="U11997">
            <v>42614</v>
          </cell>
        </row>
        <row r="11998">
          <cell r="C11998">
            <v>4</v>
          </cell>
          <cell r="F11998">
            <v>745.61</v>
          </cell>
          <cell r="K11998">
            <v>-23.3</v>
          </cell>
          <cell r="O11998">
            <v>226.89</v>
          </cell>
          <cell r="U11998">
            <v>42614</v>
          </cell>
        </row>
        <row r="11999">
          <cell r="C11999">
            <v>15</v>
          </cell>
          <cell r="F11999">
            <v>12.55</v>
          </cell>
          <cell r="K11999">
            <v>-0.23</v>
          </cell>
          <cell r="O11999">
            <v>2.4700000000000002</v>
          </cell>
          <cell r="U11999">
            <v>42614</v>
          </cell>
        </row>
        <row r="12000">
          <cell r="C12000">
            <v>16</v>
          </cell>
          <cell r="F12000">
            <v>3276.56</v>
          </cell>
          <cell r="K12000">
            <v>-89.22</v>
          </cell>
          <cell r="O12000">
            <v>957.74</v>
          </cell>
          <cell r="U12000">
            <v>42614</v>
          </cell>
        </row>
        <row r="12001">
          <cell r="C12001">
            <v>17</v>
          </cell>
          <cell r="F12001">
            <v>40.78</v>
          </cell>
          <cell r="K12001">
            <v>-0.91</v>
          </cell>
          <cell r="O12001">
            <v>9.77</v>
          </cell>
          <cell r="U12001">
            <v>42614</v>
          </cell>
        </row>
        <row r="12002">
          <cell r="C12002">
            <v>18</v>
          </cell>
          <cell r="F12002">
            <v>97.24</v>
          </cell>
          <cell r="K12002">
            <v>-2.27</v>
          </cell>
          <cell r="O12002">
            <v>24.37</v>
          </cell>
          <cell r="U12002">
            <v>42614</v>
          </cell>
        </row>
        <row r="12003">
          <cell r="C12003">
            <v>0</v>
          </cell>
          <cell r="F12003">
            <v>8891.6200000000008</v>
          </cell>
          <cell r="K12003">
            <v>-154.52000000000001</v>
          </cell>
          <cell r="O12003">
            <v>1646.25</v>
          </cell>
          <cell r="U12003">
            <v>42614</v>
          </cell>
        </row>
        <row r="12004">
          <cell r="C12004">
            <v>1</v>
          </cell>
          <cell r="F12004">
            <v>4109.87</v>
          </cell>
          <cell r="K12004">
            <v>-58.85</v>
          </cell>
          <cell r="O12004">
            <v>632.72</v>
          </cell>
          <cell r="U12004">
            <v>42614</v>
          </cell>
        </row>
        <row r="12005">
          <cell r="C12005">
            <v>2</v>
          </cell>
          <cell r="F12005">
            <v>10613.41</v>
          </cell>
          <cell r="K12005">
            <v>-228.06</v>
          </cell>
          <cell r="O12005">
            <v>2409.84</v>
          </cell>
          <cell r="U12005">
            <v>42614</v>
          </cell>
        </row>
        <row r="12006">
          <cell r="C12006">
            <v>4</v>
          </cell>
          <cell r="F12006">
            <v>1060.0899999999999</v>
          </cell>
          <cell r="K12006">
            <v>-25.67</v>
          </cell>
          <cell r="O12006">
            <v>269.25</v>
          </cell>
          <cell r="U12006">
            <v>42614</v>
          </cell>
        </row>
        <row r="12007">
          <cell r="C12007">
            <v>15</v>
          </cell>
          <cell r="F12007">
            <v>63.51</v>
          </cell>
          <cell r="K12007">
            <v>-0.33</v>
          </cell>
          <cell r="O12007">
            <v>3.57</v>
          </cell>
          <cell r="U12007">
            <v>42614</v>
          </cell>
        </row>
        <row r="12008">
          <cell r="C12008">
            <v>16</v>
          </cell>
          <cell r="F12008">
            <v>1915.87</v>
          </cell>
          <cell r="K12008">
            <v>-34.04</v>
          </cell>
          <cell r="O12008">
            <v>366.05</v>
          </cell>
          <cell r="U12008">
            <v>42614</v>
          </cell>
        </row>
        <row r="12009">
          <cell r="C12009">
            <v>17</v>
          </cell>
          <cell r="F12009">
            <v>15.5</v>
          </cell>
          <cell r="K12009">
            <v>-0.22</v>
          </cell>
          <cell r="O12009">
            <v>2.38</v>
          </cell>
          <cell r="U12009">
            <v>42614</v>
          </cell>
        </row>
        <row r="12010">
          <cell r="C12010">
            <v>18</v>
          </cell>
          <cell r="F12010">
            <v>20.98</v>
          </cell>
          <cell r="K12010">
            <v>-0.39</v>
          </cell>
          <cell r="O12010">
            <v>4.13</v>
          </cell>
          <cell r="U12010">
            <v>42614</v>
          </cell>
        </row>
        <row r="12011">
          <cell r="C12011">
            <v>2</v>
          </cell>
          <cell r="F12011">
            <v>-16.940000000000001</v>
          </cell>
          <cell r="K12011">
            <v>0.66</v>
          </cell>
          <cell r="O12011">
            <v>-4.5999999999999996</v>
          </cell>
          <cell r="U12011">
            <v>42614</v>
          </cell>
        </row>
        <row r="12012">
          <cell r="C12012">
            <v>1</v>
          </cell>
          <cell r="F12012">
            <v>108.24</v>
          </cell>
          <cell r="K12012">
            <v>-1.52</v>
          </cell>
          <cell r="O12012">
            <v>16.559999999999999</v>
          </cell>
          <cell r="U12012">
            <v>42614</v>
          </cell>
        </row>
        <row r="12013">
          <cell r="C12013">
            <v>2</v>
          </cell>
          <cell r="F12013">
            <v>249.21</v>
          </cell>
          <cell r="K12013">
            <v>-3.28</v>
          </cell>
          <cell r="O12013">
            <v>35.49</v>
          </cell>
          <cell r="U12013">
            <v>42614</v>
          </cell>
        </row>
        <row r="12014">
          <cell r="C12014">
            <v>0</v>
          </cell>
          <cell r="F12014">
            <v>6.43</v>
          </cell>
          <cell r="K12014">
            <v>1.03</v>
          </cell>
          <cell r="O12014">
            <v>-1.79</v>
          </cell>
          <cell r="U12014">
            <v>42614</v>
          </cell>
        </row>
        <row r="12015">
          <cell r="C12015">
            <v>0</v>
          </cell>
          <cell r="F12015">
            <v>2137.9499999999998</v>
          </cell>
          <cell r="K12015">
            <v>0</v>
          </cell>
          <cell r="O12015">
            <v>750.12</v>
          </cell>
          <cell r="U12015">
            <v>42614</v>
          </cell>
        </row>
        <row r="12016">
          <cell r="C12016">
            <v>0</v>
          </cell>
          <cell r="F12016">
            <v>13061461.75</v>
          </cell>
          <cell r="K12016">
            <v>-405681.86</v>
          </cell>
          <cell r="O12016">
            <v>4309513.43</v>
          </cell>
          <cell r="U12016">
            <v>42614</v>
          </cell>
        </row>
        <row r="12017">
          <cell r="C12017">
            <v>1</v>
          </cell>
          <cell r="F12017">
            <v>103149.38</v>
          </cell>
          <cell r="K12017">
            <v>-3086.95</v>
          </cell>
          <cell r="O12017">
            <v>32431.22</v>
          </cell>
          <cell r="U12017">
            <v>42614</v>
          </cell>
        </row>
        <row r="12018">
          <cell r="C12018">
            <v>16</v>
          </cell>
          <cell r="F12018">
            <v>21.51</v>
          </cell>
          <cell r="K12018">
            <v>-0.55000000000000004</v>
          </cell>
          <cell r="O12018">
            <v>5.82</v>
          </cell>
          <cell r="U12018">
            <v>42614</v>
          </cell>
        </row>
        <row r="12019">
          <cell r="C12019">
            <v>60</v>
          </cell>
          <cell r="F12019">
            <v>197.88</v>
          </cell>
          <cell r="K12019">
            <v>-6.25</v>
          </cell>
          <cell r="O12019">
            <v>66.59</v>
          </cell>
          <cell r="U12019">
            <v>42614</v>
          </cell>
        </row>
        <row r="12020">
          <cell r="C12020">
            <v>61</v>
          </cell>
          <cell r="F12020">
            <v>146.07</v>
          </cell>
          <cell r="K12020">
            <v>-5.94</v>
          </cell>
          <cell r="O12020">
            <v>48.74</v>
          </cell>
          <cell r="U12020">
            <v>42614</v>
          </cell>
        </row>
        <row r="12021">
          <cell r="C12021">
            <v>70</v>
          </cell>
          <cell r="F12021">
            <v>-27160.6</v>
          </cell>
          <cell r="K12021">
            <v>0</v>
          </cell>
          <cell r="O12021">
            <v>0</v>
          </cell>
          <cell r="U12021">
            <v>42614</v>
          </cell>
        </row>
        <row r="12022">
          <cell r="C12022">
            <v>71</v>
          </cell>
          <cell r="F12022">
            <v>-20</v>
          </cell>
          <cell r="K12022">
            <v>0</v>
          </cell>
          <cell r="O12022">
            <v>0</v>
          </cell>
          <cell r="U12022">
            <v>42614</v>
          </cell>
        </row>
        <row r="12023">
          <cell r="C12023">
            <v>72</v>
          </cell>
          <cell r="F12023">
            <v>-24.8</v>
          </cell>
          <cell r="K12023">
            <v>0</v>
          </cell>
          <cell r="O12023">
            <v>0</v>
          </cell>
          <cell r="U12023">
            <v>42614</v>
          </cell>
        </row>
        <row r="12024">
          <cell r="C12024">
            <v>0</v>
          </cell>
          <cell r="F12024">
            <v>504.32</v>
          </cell>
          <cell r="K12024">
            <v>-5.91</v>
          </cell>
          <cell r="O12024">
            <v>160.57</v>
          </cell>
          <cell r="U12024">
            <v>42614</v>
          </cell>
        </row>
        <row r="12025">
          <cell r="C12025">
            <v>0</v>
          </cell>
          <cell r="F12025">
            <v>-889.32</v>
          </cell>
          <cell r="K12025">
            <v>0</v>
          </cell>
          <cell r="O12025">
            <v>-308.26</v>
          </cell>
          <cell r="U12025">
            <v>42614</v>
          </cell>
        </row>
        <row r="12026">
          <cell r="C12026">
            <v>0</v>
          </cell>
          <cell r="F12026">
            <v>93598.1</v>
          </cell>
          <cell r="K12026">
            <v>-3078.98</v>
          </cell>
          <cell r="O12026">
            <v>30310.3</v>
          </cell>
          <cell r="U12026">
            <v>42614</v>
          </cell>
        </row>
        <row r="12027">
          <cell r="C12027">
            <v>1</v>
          </cell>
          <cell r="F12027">
            <v>467.53</v>
          </cell>
          <cell r="K12027">
            <v>-12.47</v>
          </cell>
          <cell r="O12027">
            <v>136.47</v>
          </cell>
          <cell r="U12027">
            <v>42614</v>
          </cell>
        </row>
        <row r="12028">
          <cell r="C12028">
            <v>15</v>
          </cell>
          <cell r="F12028">
            <v>42.67</v>
          </cell>
          <cell r="K12028">
            <v>-2.96</v>
          </cell>
          <cell r="O12028">
            <v>31.54</v>
          </cell>
          <cell r="U12028">
            <v>42614</v>
          </cell>
        </row>
        <row r="12029">
          <cell r="C12029">
            <v>15</v>
          </cell>
          <cell r="F12029">
            <v>5.1100000000000003</v>
          </cell>
          <cell r="K12029">
            <v>-0.11</v>
          </cell>
          <cell r="O12029">
            <v>1.19</v>
          </cell>
          <cell r="U12029">
            <v>42614</v>
          </cell>
        </row>
        <row r="12030">
          <cell r="C12030">
            <v>15</v>
          </cell>
          <cell r="F12030">
            <v>276.22000000000003</v>
          </cell>
          <cell r="K12030">
            <v>-19.14</v>
          </cell>
          <cell r="O12030">
            <v>204.08</v>
          </cell>
          <cell r="U12030">
            <v>42614</v>
          </cell>
        </row>
        <row r="12031">
          <cell r="C12031">
            <v>2</v>
          </cell>
          <cell r="F12031">
            <v>2473.08</v>
          </cell>
          <cell r="K12031">
            <v>-47.72</v>
          </cell>
          <cell r="O12031">
            <v>508.91</v>
          </cell>
          <cell r="U12031">
            <v>42614</v>
          </cell>
        </row>
        <row r="12032">
          <cell r="C12032">
            <v>15</v>
          </cell>
          <cell r="F12032">
            <v>13609.76</v>
          </cell>
          <cell r="K12032">
            <v>-288.06</v>
          </cell>
          <cell r="O12032">
            <v>3072.65</v>
          </cell>
          <cell r="U12032">
            <v>42614</v>
          </cell>
        </row>
        <row r="12033">
          <cell r="C12033">
            <v>15</v>
          </cell>
          <cell r="F12033">
            <v>1759.35</v>
          </cell>
          <cell r="K12033">
            <v>-23.45</v>
          </cell>
          <cell r="O12033">
            <v>250.03</v>
          </cell>
          <cell r="U12033">
            <v>42614</v>
          </cell>
        </row>
        <row r="12034">
          <cell r="C12034">
            <v>15</v>
          </cell>
          <cell r="F12034">
            <v>363.32</v>
          </cell>
          <cell r="K12034">
            <v>-7.5</v>
          </cell>
          <cell r="O12034">
            <v>80.290000000000006</v>
          </cell>
          <cell r="U12034">
            <v>42614</v>
          </cell>
        </row>
        <row r="12035">
          <cell r="C12035">
            <v>2</v>
          </cell>
          <cell r="F12035">
            <v>19.670000000000002</v>
          </cell>
          <cell r="K12035">
            <v>-0.44</v>
          </cell>
          <cell r="O12035">
            <v>4.75</v>
          </cell>
          <cell r="U12035">
            <v>42614</v>
          </cell>
        </row>
        <row r="12036">
          <cell r="C12036">
            <v>15</v>
          </cell>
          <cell r="F12036">
            <v>2067.2399999999998</v>
          </cell>
          <cell r="K12036">
            <v>-36.119999999999997</v>
          </cell>
          <cell r="O12036">
            <v>385.65</v>
          </cell>
          <cell r="U12036">
            <v>42614</v>
          </cell>
        </row>
        <row r="12037">
          <cell r="C12037">
            <v>15</v>
          </cell>
          <cell r="F12037">
            <v>30.54</v>
          </cell>
          <cell r="K12037">
            <v>-0.88</v>
          </cell>
          <cell r="O12037">
            <v>9.5</v>
          </cell>
          <cell r="U12037">
            <v>42614</v>
          </cell>
        </row>
        <row r="12038">
          <cell r="C12038">
            <v>2</v>
          </cell>
          <cell r="F12038">
            <v>46.33</v>
          </cell>
          <cell r="K12038">
            <v>-0.95</v>
          </cell>
          <cell r="O12038">
            <v>10.27</v>
          </cell>
          <cell r="U12038">
            <v>42614</v>
          </cell>
        </row>
        <row r="12039">
          <cell r="C12039">
            <v>15</v>
          </cell>
          <cell r="F12039">
            <v>77411.97</v>
          </cell>
          <cell r="K12039">
            <v>-1918.26</v>
          </cell>
          <cell r="O12039">
            <v>20463</v>
          </cell>
          <cell r="U12039">
            <v>42614</v>
          </cell>
        </row>
        <row r="12040">
          <cell r="C12040">
            <v>2</v>
          </cell>
          <cell r="F12040">
            <v>1412.85</v>
          </cell>
          <cell r="K12040">
            <v>-9.14</v>
          </cell>
          <cell r="O12040">
            <v>97.67</v>
          </cell>
          <cell r="U12040">
            <v>42614</v>
          </cell>
        </row>
        <row r="12041">
          <cell r="C12041">
            <v>15</v>
          </cell>
          <cell r="F12041">
            <v>7264.18</v>
          </cell>
          <cell r="K12041">
            <v>-67.72</v>
          </cell>
          <cell r="O12041">
            <v>722.5</v>
          </cell>
          <cell r="U12041">
            <v>42614</v>
          </cell>
        </row>
        <row r="12042">
          <cell r="C12042">
            <v>15</v>
          </cell>
          <cell r="F12042">
            <v>33.49</v>
          </cell>
          <cell r="K12042">
            <v>-0.4</v>
          </cell>
          <cell r="O12042">
            <v>4.25</v>
          </cell>
          <cell r="U12042">
            <v>42614</v>
          </cell>
        </row>
        <row r="12043">
          <cell r="C12043">
            <v>2</v>
          </cell>
          <cell r="F12043">
            <v>1968.86</v>
          </cell>
          <cell r="K12043">
            <v>-15.42</v>
          </cell>
          <cell r="O12043">
            <v>164.57</v>
          </cell>
          <cell r="U12043">
            <v>42614</v>
          </cell>
        </row>
        <row r="12044">
          <cell r="C12044">
            <v>15</v>
          </cell>
          <cell r="F12044">
            <v>8213.69</v>
          </cell>
          <cell r="K12044">
            <v>-112.17</v>
          </cell>
          <cell r="O12044">
            <v>1196.19</v>
          </cell>
          <cell r="U12044">
            <v>42614</v>
          </cell>
        </row>
        <row r="12045">
          <cell r="C12045">
            <v>15</v>
          </cell>
          <cell r="F12045">
            <v>3585.56</v>
          </cell>
          <cell r="K12045">
            <v>-71.69</v>
          </cell>
          <cell r="O12045">
            <v>765.06</v>
          </cell>
          <cell r="U12045">
            <v>42614</v>
          </cell>
        </row>
        <row r="12046">
          <cell r="C12046">
            <v>15</v>
          </cell>
          <cell r="F12046">
            <v>91.59</v>
          </cell>
          <cell r="K12046">
            <v>-5.1100000000000003</v>
          </cell>
          <cell r="O12046">
            <v>54.57</v>
          </cell>
          <cell r="U12046">
            <v>42614</v>
          </cell>
        </row>
        <row r="12047">
          <cell r="C12047">
            <v>0</v>
          </cell>
          <cell r="F12047">
            <v>69.47</v>
          </cell>
          <cell r="K12047">
            <v>-1.89</v>
          </cell>
          <cell r="O12047">
            <v>20</v>
          </cell>
          <cell r="U12047">
            <v>42614</v>
          </cell>
        </row>
        <row r="12048">
          <cell r="C12048">
            <v>2</v>
          </cell>
          <cell r="F12048">
            <v>225.59</v>
          </cell>
          <cell r="K12048">
            <v>-8.6999999999999993</v>
          </cell>
          <cell r="O12048">
            <v>93.11</v>
          </cell>
          <cell r="U12048">
            <v>42614</v>
          </cell>
        </row>
        <row r="12049">
          <cell r="C12049">
            <v>16</v>
          </cell>
          <cell r="F12049">
            <v>9.59</v>
          </cell>
          <cell r="K12049">
            <v>-0.44</v>
          </cell>
          <cell r="O12049">
            <v>4.72</v>
          </cell>
          <cell r="U12049">
            <v>42614</v>
          </cell>
        </row>
        <row r="12050">
          <cell r="C12050">
            <v>2</v>
          </cell>
          <cell r="F12050">
            <v>49.4</v>
          </cell>
          <cell r="K12050">
            <v>-1.0900000000000001</v>
          </cell>
          <cell r="O12050">
            <v>11.59</v>
          </cell>
          <cell r="U12050">
            <v>42614</v>
          </cell>
        </row>
        <row r="12051">
          <cell r="C12051">
            <v>16</v>
          </cell>
          <cell r="F12051">
            <v>3109.06</v>
          </cell>
          <cell r="K12051">
            <v>-77.7</v>
          </cell>
          <cell r="O12051">
            <v>828.7</v>
          </cell>
          <cell r="U12051">
            <v>42614</v>
          </cell>
        </row>
        <row r="12052">
          <cell r="C12052">
            <v>0</v>
          </cell>
          <cell r="F12052">
            <v>36.89</v>
          </cell>
          <cell r="K12052">
            <v>-0.94</v>
          </cell>
          <cell r="O12052">
            <v>10.02</v>
          </cell>
          <cell r="U12052">
            <v>42614</v>
          </cell>
        </row>
        <row r="12053">
          <cell r="C12053">
            <v>2</v>
          </cell>
          <cell r="F12053">
            <v>23.12</v>
          </cell>
          <cell r="K12053">
            <v>-0.52</v>
          </cell>
          <cell r="O12053">
            <v>5.45</v>
          </cell>
          <cell r="U12053">
            <v>42614</v>
          </cell>
        </row>
        <row r="12054">
          <cell r="C12054">
            <v>15</v>
          </cell>
          <cell r="F12054">
            <v>37.200000000000003</v>
          </cell>
          <cell r="K12054">
            <v>-1.29</v>
          </cell>
          <cell r="O12054">
            <v>13.8</v>
          </cell>
          <cell r="U12054">
            <v>42614</v>
          </cell>
        </row>
        <row r="12055">
          <cell r="C12055">
            <v>15</v>
          </cell>
          <cell r="F12055">
            <v>-1118.9100000000001</v>
          </cell>
          <cell r="K12055">
            <v>-1.37</v>
          </cell>
          <cell r="O12055">
            <v>14.44</v>
          </cell>
          <cell r="U12055">
            <v>42614</v>
          </cell>
        </row>
        <row r="12056">
          <cell r="C12056">
            <v>0</v>
          </cell>
          <cell r="F12056">
            <v>20.54</v>
          </cell>
          <cell r="K12056">
            <v>-0.49</v>
          </cell>
          <cell r="O12056">
            <v>5.21</v>
          </cell>
          <cell r="U12056">
            <v>42614</v>
          </cell>
        </row>
        <row r="12057">
          <cell r="C12057">
            <v>2</v>
          </cell>
          <cell r="F12057">
            <v>31.37</v>
          </cell>
          <cell r="K12057">
            <v>-0.98</v>
          </cell>
          <cell r="O12057">
            <v>10.54</v>
          </cell>
          <cell r="U12057">
            <v>42614</v>
          </cell>
        </row>
        <row r="12058">
          <cell r="C12058">
            <v>15</v>
          </cell>
          <cell r="F12058">
            <v>11.04</v>
          </cell>
          <cell r="K12058">
            <v>-0.28999999999999998</v>
          </cell>
          <cell r="O12058">
            <v>3.11</v>
          </cell>
          <cell r="U12058">
            <v>42614</v>
          </cell>
        </row>
        <row r="12059">
          <cell r="C12059">
            <v>16</v>
          </cell>
          <cell r="F12059">
            <v>11.88</v>
          </cell>
          <cell r="K12059">
            <v>-0.34</v>
          </cell>
          <cell r="O12059">
            <v>3.72</v>
          </cell>
          <cell r="U12059">
            <v>42614</v>
          </cell>
        </row>
        <row r="12060">
          <cell r="C12060">
            <v>2</v>
          </cell>
          <cell r="F12060">
            <v>9.99</v>
          </cell>
          <cell r="K12060">
            <v>-0.44</v>
          </cell>
          <cell r="O12060">
            <v>4.72</v>
          </cell>
          <cell r="U12060">
            <v>42614</v>
          </cell>
        </row>
        <row r="12061">
          <cell r="C12061">
            <v>15</v>
          </cell>
          <cell r="F12061">
            <v>58.95</v>
          </cell>
          <cell r="K12061">
            <v>-1.58</v>
          </cell>
          <cell r="O12061">
            <v>16.72</v>
          </cell>
          <cell r="U12061">
            <v>42614</v>
          </cell>
        </row>
        <row r="12062">
          <cell r="C12062">
            <v>2</v>
          </cell>
          <cell r="F12062">
            <v>2.62</v>
          </cell>
          <cell r="K12062">
            <v>-0.16</v>
          </cell>
          <cell r="O12062">
            <v>1.86</v>
          </cell>
          <cell r="U12062">
            <v>42614</v>
          </cell>
        </row>
        <row r="12063">
          <cell r="C12063">
            <v>15</v>
          </cell>
          <cell r="F12063">
            <v>2239.39</v>
          </cell>
          <cell r="K12063">
            <v>-139.83000000000001</v>
          </cell>
          <cell r="O12063">
            <v>1616.44</v>
          </cell>
          <cell r="U12063">
            <v>42614</v>
          </cell>
        </row>
        <row r="12064">
          <cell r="C12064">
            <v>16</v>
          </cell>
          <cell r="F12064">
            <v>6</v>
          </cell>
          <cell r="K12064">
            <v>-0.38</v>
          </cell>
          <cell r="O12064">
            <v>4.34</v>
          </cell>
          <cell r="U12064">
            <v>42614</v>
          </cell>
        </row>
        <row r="12065">
          <cell r="C12065">
            <v>2</v>
          </cell>
          <cell r="F12065">
            <v>1.1000000000000001</v>
          </cell>
          <cell r="K12065">
            <v>-0.04</v>
          </cell>
          <cell r="O12065">
            <v>0.52</v>
          </cell>
          <cell r="U12065">
            <v>42614</v>
          </cell>
        </row>
        <row r="12066">
          <cell r="C12066">
            <v>15</v>
          </cell>
          <cell r="F12066">
            <v>3859.85</v>
          </cell>
          <cell r="K12066">
            <v>-174.75</v>
          </cell>
          <cell r="O12066">
            <v>1836.19</v>
          </cell>
          <cell r="U12066">
            <v>42614</v>
          </cell>
        </row>
        <row r="12067">
          <cell r="C12067">
            <v>62</v>
          </cell>
          <cell r="F12067">
            <v>32655.8</v>
          </cell>
          <cell r="K12067">
            <v>-1911.45</v>
          </cell>
          <cell r="O12067">
            <v>20085.46</v>
          </cell>
          <cell r="U12067">
            <v>42614</v>
          </cell>
        </row>
        <row r="12068">
          <cell r="C12068">
            <v>64</v>
          </cell>
          <cell r="F12068">
            <v>377156.02</v>
          </cell>
          <cell r="K12068">
            <v>-22774.57</v>
          </cell>
          <cell r="O12068">
            <v>239314.02</v>
          </cell>
          <cell r="U12068">
            <v>42614</v>
          </cell>
        </row>
        <row r="12069">
          <cell r="C12069">
            <v>66</v>
          </cell>
          <cell r="F12069">
            <v>44512.52</v>
          </cell>
          <cell r="K12069">
            <v>-2572.37</v>
          </cell>
          <cell r="O12069">
            <v>27030.3</v>
          </cell>
          <cell r="U12069">
            <v>42614</v>
          </cell>
        </row>
        <row r="12070">
          <cell r="C12070">
            <v>92</v>
          </cell>
          <cell r="F12070">
            <v>-11048.59</v>
          </cell>
          <cell r="K12070">
            <v>0</v>
          </cell>
          <cell r="O12070">
            <v>0</v>
          </cell>
          <cell r="U12070">
            <v>42614</v>
          </cell>
        </row>
        <row r="12071">
          <cell r="C12071">
            <v>94</v>
          </cell>
          <cell r="F12071">
            <v>-2587.1999999999998</v>
          </cell>
          <cell r="K12071">
            <v>0</v>
          </cell>
          <cell r="O12071">
            <v>0</v>
          </cell>
          <cell r="U12071">
            <v>42614</v>
          </cell>
        </row>
        <row r="12072">
          <cell r="C12072">
            <v>64</v>
          </cell>
          <cell r="F12072">
            <v>48857.27</v>
          </cell>
          <cell r="K12072">
            <v>-2311.16</v>
          </cell>
          <cell r="O12072">
            <v>24649.81</v>
          </cell>
          <cell r="U12072">
            <v>42614</v>
          </cell>
        </row>
        <row r="12073">
          <cell r="C12073">
            <v>62</v>
          </cell>
          <cell r="F12073">
            <v>52400.72</v>
          </cell>
          <cell r="K12073">
            <v>-730.42</v>
          </cell>
          <cell r="O12073">
            <v>7675.19</v>
          </cell>
          <cell r="U12073">
            <v>42614</v>
          </cell>
        </row>
        <row r="12074">
          <cell r="C12074">
            <v>64</v>
          </cell>
          <cell r="F12074">
            <v>306672.65000000002</v>
          </cell>
          <cell r="K12074">
            <v>-9292.2099999999991</v>
          </cell>
          <cell r="O12074">
            <v>97642.11</v>
          </cell>
          <cell r="U12074">
            <v>42614</v>
          </cell>
        </row>
        <row r="12075">
          <cell r="C12075">
            <v>66</v>
          </cell>
          <cell r="F12075">
            <v>22962.07</v>
          </cell>
          <cell r="K12075">
            <v>-611.44000000000005</v>
          </cell>
          <cell r="O12075">
            <v>6424.93</v>
          </cell>
          <cell r="U12075">
            <v>42614</v>
          </cell>
        </row>
        <row r="12076">
          <cell r="C12076">
            <v>64</v>
          </cell>
          <cell r="F12076">
            <v>-90042.65</v>
          </cell>
          <cell r="K12076">
            <v>1715.53</v>
          </cell>
          <cell r="O12076">
            <v>-10475.83</v>
          </cell>
          <cell r="U12076">
            <v>42614</v>
          </cell>
        </row>
        <row r="12077">
          <cell r="C12077">
            <v>66</v>
          </cell>
          <cell r="F12077">
            <v>68987.710000000006</v>
          </cell>
          <cell r="K12077">
            <v>-4152.92</v>
          </cell>
          <cell r="O12077">
            <v>44293.21</v>
          </cell>
          <cell r="U12077">
            <v>42614</v>
          </cell>
        </row>
        <row r="12078">
          <cell r="C12078">
            <v>64</v>
          </cell>
          <cell r="F12078">
            <v>57541.23</v>
          </cell>
          <cell r="K12078">
            <v>-2006.86</v>
          </cell>
          <cell r="O12078">
            <v>21404.34</v>
          </cell>
          <cell r="U12078">
            <v>42614</v>
          </cell>
        </row>
        <row r="12079">
          <cell r="C12079">
            <v>64</v>
          </cell>
          <cell r="F12079">
            <v>85416.36</v>
          </cell>
          <cell r="K12079">
            <v>-1798.93</v>
          </cell>
          <cell r="O12079">
            <v>16341.62</v>
          </cell>
          <cell r="U12079">
            <v>42614</v>
          </cell>
        </row>
        <row r="12080">
          <cell r="C12080">
            <v>66</v>
          </cell>
          <cell r="F12080">
            <v>52054.52</v>
          </cell>
          <cell r="K12080">
            <v>-1503.36</v>
          </cell>
          <cell r="O12080">
            <v>16034.21</v>
          </cell>
          <cell r="U12080">
            <v>42614</v>
          </cell>
        </row>
        <row r="12081">
          <cell r="C12081">
            <v>64</v>
          </cell>
          <cell r="F12081">
            <v>31350.880000000001</v>
          </cell>
          <cell r="K12081">
            <v>0</v>
          </cell>
          <cell r="O12081">
            <v>25884.34</v>
          </cell>
          <cell r="U12081">
            <v>42614</v>
          </cell>
        </row>
        <row r="12082">
          <cell r="C12082">
            <v>64</v>
          </cell>
          <cell r="F12082">
            <v>27526.86</v>
          </cell>
          <cell r="K12082">
            <v>0</v>
          </cell>
          <cell r="O12082">
            <v>22528.080000000002</v>
          </cell>
          <cell r="U12082">
            <v>42614</v>
          </cell>
        </row>
        <row r="12083">
          <cell r="C12083">
            <v>94</v>
          </cell>
          <cell r="F12083">
            <v>-4322.0600000000004</v>
          </cell>
          <cell r="K12083">
            <v>0</v>
          </cell>
          <cell r="O12083">
            <v>0</v>
          </cell>
          <cell r="U12083">
            <v>42614</v>
          </cell>
        </row>
        <row r="12084">
          <cell r="C12084">
            <v>0</v>
          </cell>
          <cell r="F12084">
            <v>10.119999999999999</v>
          </cell>
          <cell r="K12084">
            <v>-0.68</v>
          </cell>
          <cell r="O12084">
            <v>7.44</v>
          </cell>
          <cell r="U12084">
            <v>42614</v>
          </cell>
        </row>
        <row r="12085">
          <cell r="C12085">
            <v>15</v>
          </cell>
          <cell r="F12085">
            <v>58.2</v>
          </cell>
          <cell r="K12085">
            <v>-4.04</v>
          </cell>
          <cell r="O12085">
            <v>43.01</v>
          </cell>
          <cell r="U12085">
            <v>42614</v>
          </cell>
        </row>
        <row r="12086">
          <cell r="C12086">
            <v>0</v>
          </cell>
          <cell r="F12086">
            <v>98.61</v>
          </cell>
          <cell r="K12086">
            <v>-6.84</v>
          </cell>
          <cell r="O12086">
            <v>72.790000000000006</v>
          </cell>
          <cell r="U12086">
            <v>42614</v>
          </cell>
        </row>
        <row r="12087">
          <cell r="C12087">
            <v>2</v>
          </cell>
          <cell r="F12087">
            <v>589.80999999999995</v>
          </cell>
          <cell r="K12087">
            <v>-40.74</v>
          </cell>
          <cell r="O12087">
            <v>435.62</v>
          </cell>
          <cell r="U12087">
            <v>42614</v>
          </cell>
        </row>
        <row r="12088">
          <cell r="C12088">
            <v>4</v>
          </cell>
          <cell r="F12088">
            <v>147.25</v>
          </cell>
          <cell r="K12088">
            <v>-10.38</v>
          </cell>
          <cell r="O12088">
            <v>108.91</v>
          </cell>
          <cell r="U12088">
            <v>42614</v>
          </cell>
        </row>
        <row r="12089">
          <cell r="C12089">
            <v>15</v>
          </cell>
          <cell r="F12089">
            <v>86.77</v>
          </cell>
          <cell r="K12089">
            <v>-5.97</v>
          </cell>
          <cell r="O12089">
            <v>64.06</v>
          </cell>
          <cell r="U12089">
            <v>42614</v>
          </cell>
        </row>
        <row r="12090">
          <cell r="C12090">
            <v>16</v>
          </cell>
          <cell r="F12090">
            <v>31.42</v>
          </cell>
          <cell r="K12090">
            <v>-2.16</v>
          </cell>
          <cell r="O12090">
            <v>23.2</v>
          </cell>
          <cell r="U12090">
            <v>42614</v>
          </cell>
        </row>
        <row r="12091">
          <cell r="C12091">
            <v>2</v>
          </cell>
          <cell r="F12091">
            <v>237.8</v>
          </cell>
          <cell r="K12091">
            <v>-16.48</v>
          </cell>
          <cell r="O12091">
            <v>175.7</v>
          </cell>
          <cell r="U12091">
            <v>42614</v>
          </cell>
        </row>
        <row r="12092">
          <cell r="C12092">
            <v>4</v>
          </cell>
          <cell r="F12092">
            <v>114.21</v>
          </cell>
          <cell r="K12092">
            <v>-7.92</v>
          </cell>
          <cell r="O12092">
            <v>84.38</v>
          </cell>
          <cell r="U12092">
            <v>42614</v>
          </cell>
        </row>
        <row r="12093">
          <cell r="C12093">
            <v>15</v>
          </cell>
          <cell r="F12093">
            <v>1901.4</v>
          </cell>
          <cell r="K12093">
            <v>-165.8</v>
          </cell>
          <cell r="O12093">
            <v>1737.1</v>
          </cell>
          <cell r="U12093">
            <v>42614</v>
          </cell>
        </row>
        <row r="12094">
          <cell r="C12094">
            <v>16</v>
          </cell>
          <cell r="F12094">
            <v>438.89</v>
          </cell>
          <cell r="K12094">
            <v>0</v>
          </cell>
          <cell r="O12094">
            <v>209.64</v>
          </cell>
          <cell r="U12094">
            <v>42614</v>
          </cell>
        </row>
        <row r="12095">
          <cell r="C12095">
            <v>68</v>
          </cell>
          <cell r="F12095">
            <v>15147.04</v>
          </cell>
          <cell r="K12095">
            <v>-378.07</v>
          </cell>
          <cell r="O12095">
            <v>6494.58</v>
          </cell>
          <cell r="U12095">
            <v>42644</v>
          </cell>
        </row>
        <row r="12096">
          <cell r="C12096">
            <v>62</v>
          </cell>
          <cell r="F12096">
            <v>7367.27</v>
          </cell>
          <cell r="K12096">
            <v>-141.63999999999999</v>
          </cell>
          <cell r="O12096">
            <v>2433.1</v>
          </cell>
          <cell r="U12096">
            <v>42644</v>
          </cell>
        </row>
        <row r="12097">
          <cell r="C12097">
            <v>64</v>
          </cell>
          <cell r="F12097">
            <v>21031.94</v>
          </cell>
          <cell r="K12097">
            <v>-457.92</v>
          </cell>
          <cell r="O12097">
            <v>7866.33</v>
          </cell>
          <cell r="U12097">
            <v>42644</v>
          </cell>
        </row>
        <row r="12098">
          <cell r="C12098">
            <v>66</v>
          </cell>
          <cell r="F12098">
            <v>30412.52</v>
          </cell>
          <cell r="K12098">
            <v>-700.18</v>
          </cell>
          <cell r="O12098">
            <v>12027.8</v>
          </cell>
          <cell r="U12098">
            <v>42644</v>
          </cell>
        </row>
        <row r="12099">
          <cell r="C12099">
            <v>62</v>
          </cell>
          <cell r="F12099">
            <v>950.22</v>
          </cell>
          <cell r="K12099">
            <v>-14.74</v>
          </cell>
          <cell r="O12099">
            <v>253.2</v>
          </cell>
          <cell r="U12099">
            <v>42644</v>
          </cell>
        </row>
        <row r="12100">
          <cell r="C12100">
            <v>67</v>
          </cell>
          <cell r="F12100">
            <v>10193.790000000001</v>
          </cell>
          <cell r="K12100">
            <v>-224.58</v>
          </cell>
          <cell r="O12100">
            <v>3857.83</v>
          </cell>
          <cell r="U12100">
            <v>42644</v>
          </cell>
        </row>
        <row r="12101">
          <cell r="C12101">
            <v>62</v>
          </cell>
          <cell r="F12101">
            <v>1935.88</v>
          </cell>
          <cell r="K12101">
            <v>-31.75</v>
          </cell>
          <cell r="O12101">
            <v>545.41999999999996</v>
          </cell>
          <cell r="U12101">
            <v>42644</v>
          </cell>
        </row>
        <row r="12102">
          <cell r="C12102">
            <v>64</v>
          </cell>
          <cell r="F12102">
            <v>4435.08</v>
          </cell>
          <cell r="K12102">
            <v>-113.72</v>
          </cell>
          <cell r="O12102">
            <v>1953.46</v>
          </cell>
          <cell r="U12102">
            <v>42644</v>
          </cell>
        </row>
        <row r="12103">
          <cell r="C12103">
            <v>2</v>
          </cell>
          <cell r="F12103">
            <v>-188.22</v>
          </cell>
          <cell r="K12103">
            <v>2.33</v>
          </cell>
          <cell r="O12103">
            <v>-60.4</v>
          </cell>
          <cell r="U12103">
            <v>42644</v>
          </cell>
        </row>
        <row r="12104">
          <cell r="C12104">
            <v>1</v>
          </cell>
          <cell r="F12104">
            <v>17795.740000000002</v>
          </cell>
          <cell r="K12104">
            <v>-337.11</v>
          </cell>
          <cell r="O12104">
            <v>5798.05</v>
          </cell>
          <cell r="U12104">
            <v>42644</v>
          </cell>
        </row>
        <row r="12105">
          <cell r="C12105">
            <v>2</v>
          </cell>
          <cell r="F12105">
            <v>5063489.84</v>
          </cell>
          <cell r="K12105">
            <v>-99776.68</v>
          </cell>
          <cell r="O12105">
            <v>1714671.77</v>
          </cell>
          <cell r="U12105">
            <v>42644</v>
          </cell>
        </row>
        <row r="12106">
          <cell r="C12106">
            <v>4</v>
          </cell>
          <cell r="F12106">
            <v>276166.71000000002</v>
          </cell>
          <cell r="K12106">
            <v>-5379.46</v>
          </cell>
          <cell r="O12106">
            <v>92420.04</v>
          </cell>
          <cell r="U12106">
            <v>42644</v>
          </cell>
        </row>
        <row r="12107">
          <cell r="C12107">
            <v>15</v>
          </cell>
          <cell r="F12107">
            <v>10142.959999999999</v>
          </cell>
          <cell r="K12107">
            <v>-207.42</v>
          </cell>
          <cell r="O12107">
            <v>3413.71</v>
          </cell>
          <cell r="U12107">
            <v>42644</v>
          </cell>
        </row>
        <row r="12108">
          <cell r="C12108">
            <v>16</v>
          </cell>
          <cell r="F12108">
            <v>425939.66</v>
          </cell>
          <cell r="K12108">
            <v>-7891.61</v>
          </cell>
          <cell r="O12108">
            <v>136276.45000000001</v>
          </cell>
          <cell r="U12108">
            <v>42644</v>
          </cell>
        </row>
        <row r="12109">
          <cell r="C12109">
            <v>17</v>
          </cell>
          <cell r="F12109">
            <v>66.23</v>
          </cell>
          <cell r="K12109">
            <v>-0.56000000000000005</v>
          </cell>
          <cell r="O12109">
            <v>9.57</v>
          </cell>
          <cell r="U12109">
            <v>42644</v>
          </cell>
        </row>
        <row r="12110">
          <cell r="C12110">
            <v>18</v>
          </cell>
          <cell r="F12110">
            <v>36984.76</v>
          </cell>
          <cell r="K12110">
            <v>-666.67</v>
          </cell>
          <cell r="O12110">
            <v>12512.8</v>
          </cell>
          <cell r="U12110">
            <v>42644</v>
          </cell>
        </row>
        <row r="12111">
          <cell r="C12111">
            <v>62</v>
          </cell>
          <cell r="F12111">
            <v>948832.3</v>
          </cell>
          <cell r="K12111">
            <v>-21791.54</v>
          </cell>
          <cell r="O12111">
            <v>374200.73</v>
          </cell>
          <cell r="U12111">
            <v>42644</v>
          </cell>
        </row>
        <row r="12112">
          <cell r="C12112">
            <v>64</v>
          </cell>
          <cell r="F12112">
            <v>206910.62</v>
          </cell>
          <cell r="K12112">
            <v>-4315.92</v>
          </cell>
          <cell r="O12112">
            <v>74096.460000000006</v>
          </cell>
          <cell r="U12112">
            <v>42644</v>
          </cell>
        </row>
        <row r="12113">
          <cell r="C12113">
            <v>66</v>
          </cell>
          <cell r="F12113">
            <v>391062.48</v>
          </cell>
          <cell r="K12113">
            <v>-7749.48</v>
          </cell>
          <cell r="O12113">
            <v>133121.67000000001</v>
          </cell>
          <cell r="U12113">
            <v>42644</v>
          </cell>
        </row>
        <row r="12114">
          <cell r="C12114">
            <v>68</v>
          </cell>
          <cell r="F12114">
            <v>11092.55</v>
          </cell>
          <cell r="K12114">
            <v>-285.29000000000002</v>
          </cell>
          <cell r="O12114">
            <v>4900.68</v>
          </cell>
          <cell r="U12114">
            <v>42644</v>
          </cell>
        </row>
        <row r="12115">
          <cell r="C12115">
            <v>70</v>
          </cell>
          <cell r="F12115">
            <v>-6.2</v>
          </cell>
          <cell r="K12115">
            <v>0</v>
          </cell>
          <cell r="O12115">
            <v>0</v>
          </cell>
          <cell r="U12115">
            <v>42644</v>
          </cell>
        </row>
        <row r="12116">
          <cell r="C12116">
            <v>94</v>
          </cell>
          <cell r="F12116">
            <v>-2728.13</v>
          </cell>
          <cell r="K12116">
            <v>0</v>
          </cell>
          <cell r="O12116">
            <v>0</v>
          </cell>
          <cell r="U12116">
            <v>42644</v>
          </cell>
        </row>
        <row r="12117">
          <cell r="C12117">
            <v>1</v>
          </cell>
          <cell r="F12117">
            <v>87.01</v>
          </cell>
          <cell r="K12117">
            <v>-0.5</v>
          </cell>
          <cell r="O12117">
            <v>8.68</v>
          </cell>
          <cell r="U12117">
            <v>42644</v>
          </cell>
        </row>
        <row r="12118">
          <cell r="C12118">
            <v>2</v>
          </cell>
          <cell r="F12118">
            <v>22022.01</v>
          </cell>
          <cell r="K12118">
            <v>-140.87</v>
          </cell>
          <cell r="O12118">
            <v>14655.38</v>
          </cell>
          <cell r="U12118">
            <v>42644</v>
          </cell>
        </row>
        <row r="12119">
          <cell r="C12119">
            <v>4</v>
          </cell>
          <cell r="F12119">
            <v>405.3</v>
          </cell>
          <cell r="K12119">
            <v>-2.33</v>
          </cell>
          <cell r="O12119">
            <v>39.799999999999997</v>
          </cell>
          <cell r="U12119">
            <v>42644</v>
          </cell>
        </row>
        <row r="12120">
          <cell r="C12120">
            <v>16</v>
          </cell>
          <cell r="F12120">
            <v>3285.8</v>
          </cell>
          <cell r="K12120">
            <v>-20.77</v>
          </cell>
          <cell r="O12120">
            <v>356.17</v>
          </cell>
          <cell r="U12120">
            <v>42644</v>
          </cell>
        </row>
        <row r="12121">
          <cell r="C12121">
            <v>18</v>
          </cell>
          <cell r="F12121">
            <v>614.24</v>
          </cell>
          <cell r="K12121">
            <v>-4.2</v>
          </cell>
          <cell r="O12121">
            <v>72.209999999999994</v>
          </cell>
          <cell r="U12121">
            <v>42644</v>
          </cell>
        </row>
        <row r="12122">
          <cell r="C12122">
            <v>62</v>
          </cell>
          <cell r="F12122">
            <v>3056.86</v>
          </cell>
          <cell r="K12122">
            <v>-21.14</v>
          </cell>
          <cell r="O12122">
            <v>362.95</v>
          </cell>
          <cell r="U12122">
            <v>42644</v>
          </cell>
        </row>
        <row r="12123">
          <cell r="C12123">
            <v>4</v>
          </cell>
          <cell r="F12123">
            <v>7069.28</v>
          </cell>
          <cell r="K12123">
            <v>-154.27000000000001</v>
          </cell>
          <cell r="O12123">
            <v>2650.05</v>
          </cell>
          <cell r="U12123">
            <v>42644</v>
          </cell>
        </row>
        <row r="12124">
          <cell r="C12124">
            <v>62</v>
          </cell>
          <cell r="F12124">
            <v>4204.1899999999996</v>
          </cell>
          <cell r="K12124">
            <v>-90.55</v>
          </cell>
          <cell r="O12124">
            <v>1555.43</v>
          </cell>
          <cell r="U12124">
            <v>42644</v>
          </cell>
        </row>
        <row r="12125">
          <cell r="C12125">
            <v>66</v>
          </cell>
          <cell r="F12125">
            <v>11310.24</v>
          </cell>
          <cell r="K12125">
            <v>-255.63</v>
          </cell>
          <cell r="O12125">
            <v>4391.34</v>
          </cell>
          <cell r="U12125">
            <v>42644</v>
          </cell>
        </row>
        <row r="12126">
          <cell r="C12126">
            <v>66</v>
          </cell>
          <cell r="F12126">
            <v>9020.33</v>
          </cell>
          <cell r="K12126">
            <v>-201.73</v>
          </cell>
          <cell r="O12126">
            <v>3465.42</v>
          </cell>
          <cell r="U12126">
            <v>42644</v>
          </cell>
        </row>
        <row r="12127">
          <cell r="C12127">
            <v>2</v>
          </cell>
          <cell r="F12127">
            <v>154247.60999999999</v>
          </cell>
          <cell r="K12127">
            <v>-3339.68</v>
          </cell>
          <cell r="O12127">
            <v>57369.37</v>
          </cell>
          <cell r="U12127">
            <v>42644</v>
          </cell>
        </row>
        <row r="12128">
          <cell r="C12128">
            <v>4</v>
          </cell>
          <cell r="F12128">
            <v>3592.37</v>
          </cell>
          <cell r="K12128">
            <v>-63.58</v>
          </cell>
          <cell r="O12128">
            <v>1092.18</v>
          </cell>
          <cell r="U12128">
            <v>42644</v>
          </cell>
        </row>
        <row r="12129">
          <cell r="C12129">
            <v>16</v>
          </cell>
          <cell r="F12129">
            <v>2419.35</v>
          </cell>
          <cell r="K12129">
            <v>-36.14</v>
          </cell>
          <cell r="O12129">
            <v>620.78</v>
          </cell>
          <cell r="U12129">
            <v>42644</v>
          </cell>
        </row>
        <row r="12130">
          <cell r="C12130">
            <v>17</v>
          </cell>
          <cell r="F12130">
            <v>2068.81</v>
          </cell>
          <cell r="K12130">
            <v>-33.630000000000003</v>
          </cell>
          <cell r="O12130">
            <v>577.67999999999995</v>
          </cell>
          <cell r="U12130">
            <v>42644</v>
          </cell>
        </row>
        <row r="12131">
          <cell r="C12131">
            <v>62</v>
          </cell>
          <cell r="F12131">
            <v>75502.38</v>
          </cell>
          <cell r="K12131">
            <v>-1794.86</v>
          </cell>
          <cell r="O12131">
            <v>30832.39</v>
          </cell>
          <cell r="U12131">
            <v>42644</v>
          </cell>
        </row>
        <row r="12132">
          <cell r="C12132">
            <v>64</v>
          </cell>
          <cell r="F12132">
            <v>19309.830000000002</v>
          </cell>
          <cell r="K12132">
            <v>-487.98</v>
          </cell>
          <cell r="O12132">
            <v>8382.49</v>
          </cell>
          <cell r="U12132">
            <v>42644</v>
          </cell>
        </row>
        <row r="12133">
          <cell r="C12133">
            <v>66</v>
          </cell>
          <cell r="F12133">
            <v>5794.18</v>
          </cell>
          <cell r="K12133">
            <v>-102.19</v>
          </cell>
          <cell r="O12133">
            <v>1755.43</v>
          </cell>
          <cell r="U12133">
            <v>42644</v>
          </cell>
        </row>
        <row r="12134">
          <cell r="C12134">
            <v>62</v>
          </cell>
          <cell r="F12134">
            <v>186.72</v>
          </cell>
          <cell r="K12134">
            <v>-1.17</v>
          </cell>
          <cell r="O12134">
            <v>20.09</v>
          </cell>
          <cell r="U12134">
            <v>42644</v>
          </cell>
        </row>
        <row r="12135">
          <cell r="C12135">
            <v>2</v>
          </cell>
          <cell r="F12135">
            <v>78329.87</v>
          </cell>
          <cell r="K12135">
            <v>-1298.51</v>
          </cell>
          <cell r="O12135">
            <v>21837.86</v>
          </cell>
          <cell r="U12135">
            <v>42644</v>
          </cell>
        </row>
        <row r="12136">
          <cell r="C12136">
            <v>62</v>
          </cell>
          <cell r="F12136">
            <v>5254.5</v>
          </cell>
          <cell r="K12136">
            <v>-89.75</v>
          </cell>
          <cell r="O12136">
            <v>1541.69</v>
          </cell>
          <cell r="U12136">
            <v>42644</v>
          </cell>
        </row>
        <row r="12137">
          <cell r="C12137">
            <v>2</v>
          </cell>
          <cell r="F12137">
            <v>276.12</v>
          </cell>
          <cell r="K12137">
            <v>-1.8</v>
          </cell>
          <cell r="O12137">
            <v>30.86</v>
          </cell>
          <cell r="U12137">
            <v>42644</v>
          </cell>
        </row>
        <row r="12138">
          <cell r="C12138">
            <v>2</v>
          </cell>
          <cell r="F12138">
            <v>58026.01</v>
          </cell>
          <cell r="K12138">
            <v>-954.25</v>
          </cell>
          <cell r="O12138">
            <v>16347.62</v>
          </cell>
          <cell r="U12138">
            <v>42644</v>
          </cell>
        </row>
        <row r="12139">
          <cell r="C12139">
            <v>2</v>
          </cell>
          <cell r="F12139">
            <v>5524.12</v>
          </cell>
          <cell r="K12139">
            <v>-60.94</v>
          </cell>
          <cell r="O12139">
            <v>1044.8599999999999</v>
          </cell>
          <cell r="U12139">
            <v>42644</v>
          </cell>
        </row>
        <row r="12140">
          <cell r="C12140">
            <v>62</v>
          </cell>
          <cell r="F12140">
            <v>1694.8</v>
          </cell>
          <cell r="K12140">
            <v>0</v>
          </cell>
          <cell r="O12140">
            <v>914.18</v>
          </cell>
          <cell r="U12140">
            <v>42644</v>
          </cell>
        </row>
        <row r="12141">
          <cell r="C12141">
            <v>64</v>
          </cell>
          <cell r="F12141">
            <v>390.9</v>
          </cell>
          <cell r="K12141">
            <v>0</v>
          </cell>
          <cell r="O12141">
            <v>-149.46</v>
          </cell>
          <cell r="U12141">
            <v>42644</v>
          </cell>
        </row>
        <row r="12142">
          <cell r="C12142">
            <v>66</v>
          </cell>
          <cell r="F12142">
            <v>-3002.68</v>
          </cell>
          <cell r="K12142">
            <v>0</v>
          </cell>
          <cell r="O12142">
            <v>0</v>
          </cell>
          <cell r="U12142">
            <v>42644</v>
          </cell>
        </row>
        <row r="12143">
          <cell r="C12143">
            <v>92</v>
          </cell>
          <cell r="F12143">
            <v>-34814.46</v>
          </cell>
          <cell r="K12143">
            <v>0</v>
          </cell>
          <cell r="O12143">
            <v>0</v>
          </cell>
          <cell r="U12143">
            <v>42644</v>
          </cell>
        </row>
        <row r="12144">
          <cell r="C12144">
            <v>94</v>
          </cell>
          <cell r="F12144">
            <v>-14522.64</v>
          </cell>
          <cell r="K12144">
            <v>0</v>
          </cell>
          <cell r="O12144">
            <v>0</v>
          </cell>
          <cell r="U12144">
            <v>42644</v>
          </cell>
        </row>
        <row r="12145">
          <cell r="C12145">
            <v>96</v>
          </cell>
          <cell r="F12145">
            <v>-899.4</v>
          </cell>
          <cell r="K12145">
            <v>0</v>
          </cell>
          <cell r="O12145">
            <v>0</v>
          </cell>
          <cell r="U12145">
            <v>42644</v>
          </cell>
        </row>
        <row r="12146">
          <cell r="C12146">
            <v>62</v>
          </cell>
          <cell r="F12146">
            <v>739290.3</v>
          </cell>
          <cell r="K12146">
            <v>-31433.86</v>
          </cell>
          <cell r="O12146">
            <v>539976.88</v>
          </cell>
          <cell r="U12146">
            <v>42644</v>
          </cell>
        </row>
        <row r="12147">
          <cell r="C12147">
            <v>64</v>
          </cell>
          <cell r="F12147">
            <v>729160.56</v>
          </cell>
          <cell r="K12147">
            <v>-31046.25</v>
          </cell>
          <cell r="O12147">
            <v>533317.52</v>
          </cell>
          <cell r="U12147">
            <v>42644</v>
          </cell>
        </row>
        <row r="12148">
          <cell r="C12148">
            <v>66</v>
          </cell>
          <cell r="F12148">
            <v>38919.14</v>
          </cell>
          <cell r="K12148">
            <v>-1656.06</v>
          </cell>
          <cell r="O12148">
            <v>28448.01</v>
          </cell>
          <cell r="U12148">
            <v>42644</v>
          </cell>
        </row>
        <row r="12149">
          <cell r="C12149">
            <v>64</v>
          </cell>
          <cell r="F12149">
            <v>64203.58</v>
          </cell>
          <cell r="K12149">
            <v>-1388.14</v>
          </cell>
          <cell r="O12149">
            <v>23845.81</v>
          </cell>
          <cell r="U12149">
            <v>42644</v>
          </cell>
        </row>
        <row r="12150">
          <cell r="C12150">
            <v>2</v>
          </cell>
          <cell r="F12150">
            <v>23496.54</v>
          </cell>
          <cell r="K12150">
            <v>-515.01</v>
          </cell>
          <cell r="O12150">
            <v>0</v>
          </cell>
          <cell r="U12150">
            <v>42644</v>
          </cell>
        </row>
        <row r="12151">
          <cell r="C12151">
            <v>62</v>
          </cell>
          <cell r="F12151">
            <v>1075581.01</v>
          </cell>
          <cell r="K12151">
            <v>-12775.89</v>
          </cell>
          <cell r="O12151">
            <v>219466.35</v>
          </cell>
          <cell r="U12151">
            <v>42644</v>
          </cell>
        </row>
        <row r="12152">
          <cell r="C12152">
            <v>64</v>
          </cell>
          <cell r="F12152">
            <v>1114377.92</v>
          </cell>
          <cell r="K12152">
            <v>-13061.76</v>
          </cell>
          <cell r="O12152">
            <v>224328.04</v>
          </cell>
          <cell r="U12152">
            <v>42644</v>
          </cell>
        </row>
        <row r="12153">
          <cell r="C12153">
            <v>66</v>
          </cell>
          <cell r="F12153">
            <v>106808.63</v>
          </cell>
          <cell r="K12153">
            <v>-1056.6099999999999</v>
          </cell>
          <cell r="O12153">
            <v>18150.73</v>
          </cell>
          <cell r="U12153">
            <v>42644</v>
          </cell>
        </row>
        <row r="12154">
          <cell r="C12154">
            <v>62</v>
          </cell>
          <cell r="F12154">
            <v>7632.71</v>
          </cell>
          <cell r="K12154">
            <v>-325.22000000000003</v>
          </cell>
          <cell r="O12154">
            <v>5671.85</v>
          </cell>
          <cell r="U12154">
            <v>42644</v>
          </cell>
        </row>
        <row r="12155">
          <cell r="C12155">
            <v>64</v>
          </cell>
          <cell r="F12155">
            <v>58982.2</v>
          </cell>
          <cell r="K12155">
            <v>-2446.77</v>
          </cell>
          <cell r="O12155">
            <v>42671.05</v>
          </cell>
          <cell r="U12155">
            <v>42644</v>
          </cell>
        </row>
        <row r="12156">
          <cell r="C12156">
            <v>66</v>
          </cell>
          <cell r="F12156">
            <v>4471.16</v>
          </cell>
          <cell r="K12156">
            <v>-190.51</v>
          </cell>
          <cell r="O12156">
            <v>3322.51</v>
          </cell>
          <cell r="U12156">
            <v>42644</v>
          </cell>
        </row>
        <row r="12157">
          <cell r="C12157">
            <v>62</v>
          </cell>
          <cell r="F12157">
            <v>12309.49</v>
          </cell>
          <cell r="K12157">
            <v>-125.91</v>
          </cell>
          <cell r="O12157">
            <v>2195.89</v>
          </cell>
          <cell r="U12157">
            <v>42644</v>
          </cell>
        </row>
        <row r="12158">
          <cell r="C12158">
            <v>64</v>
          </cell>
          <cell r="F12158">
            <v>59882.64</v>
          </cell>
          <cell r="K12158">
            <v>-696.82</v>
          </cell>
          <cell r="O12158">
            <v>12152.5</v>
          </cell>
          <cell r="U12158">
            <v>42644</v>
          </cell>
        </row>
        <row r="12159">
          <cell r="C12159">
            <v>66</v>
          </cell>
          <cell r="F12159">
            <v>10100.040000000001</v>
          </cell>
          <cell r="K12159">
            <v>-108.46</v>
          </cell>
          <cell r="O12159">
            <v>1891.53</v>
          </cell>
          <cell r="U12159">
            <v>42644</v>
          </cell>
        </row>
        <row r="12160">
          <cell r="C12160">
            <v>66</v>
          </cell>
          <cell r="F12160">
            <v>8862.7800000000007</v>
          </cell>
          <cell r="K12160">
            <v>-377.64</v>
          </cell>
          <cell r="O12160">
            <v>6585.92</v>
          </cell>
          <cell r="U12160">
            <v>42644</v>
          </cell>
        </row>
        <row r="12161">
          <cell r="C12161">
            <v>66</v>
          </cell>
          <cell r="F12161">
            <v>10473.16</v>
          </cell>
          <cell r="K12161">
            <v>-133.51</v>
          </cell>
          <cell r="O12161">
            <v>2328.34</v>
          </cell>
          <cell r="U12161">
            <v>42644</v>
          </cell>
        </row>
        <row r="12162">
          <cell r="C12162">
            <v>64</v>
          </cell>
          <cell r="F12162">
            <v>27973.69</v>
          </cell>
          <cell r="K12162">
            <v>-1191.94</v>
          </cell>
          <cell r="O12162">
            <v>20475.37</v>
          </cell>
          <cell r="U12162">
            <v>42644</v>
          </cell>
        </row>
        <row r="12163">
          <cell r="C12163">
            <v>64</v>
          </cell>
          <cell r="F12163">
            <v>44812.31</v>
          </cell>
          <cell r="K12163">
            <v>-476.56</v>
          </cell>
          <cell r="O12163">
            <v>8186.39</v>
          </cell>
          <cell r="U12163">
            <v>42644</v>
          </cell>
        </row>
        <row r="12164">
          <cell r="C12164">
            <v>62</v>
          </cell>
          <cell r="F12164">
            <v>-3400.74</v>
          </cell>
          <cell r="K12164">
            <v>0</v>
          </cell>
          <cell r="O12164">
            <v>0</v>
          </cell>
          <cell r="U12164">
            <v>42644</v>
          </cell>
        </row>
        <row r="12165">
          <cell r="C12165">
            <v>94</v>
          </cell>
          <cell r="F12165">
            <v>-11510.93</v>
          </cell>
          <cell r="K12165">
            <v>0</v>
          </cell>
          <cell r="O12165">
            <v>0</v>
          </cell>
          <cell r="U12165">
            <v>42644</v>
          </cell>
        </row>
        <row r="12166">
          <cell r="C12166">
            <v>62</v>
          </cell>
          <cell r="F12166">
            <v>463873.32</v>
          </cell>
          <cell r="K12166">
            <v>-19761.89</v>
          </cell>
          <cell r="O12166">
            <v>344642.66</v>
          </cell>
          <cell r="U12166">
            <v>42644</v>
          </cell>
        </row>
        <row r="12167">
          <cell r="C12167">
            <v>64</v>
          </cell>
          <cell r="F12167">
            <v>449506.61</v>
          </cell>
          <cell r="K12167">
            <v>-19134.080000000002</v>
          </cell>
          <cell r="O12167">
            <v>333693.89</v>
          </cell>
          <cell r="U12167">
            <v>42644</v>
          </cell>
        </row>
        <row r="12168">
          <cell r="C12168">
            <v>66</v>
          </cell>
          <cell r="F12168">
            <v>206195.89</v>
          </cell>
          <cell r="K12168">
            <v>-8598.39</v>
          </cell>
          <cell r="O12168">
            <v>149953.82999999999</v>
          </cell>
          <cell r="U12168">
            <v>42644</v>
          </cell>
        </row>
        <row r="12169">
          <cell r="C12169">
            <v>67</v>
          </cell>
          <cell r="F12169">
            <v>8096.87</v>
          </cell>
          <cell r="K12169">
            <v>-315.73</v>
          </cell>
          <cell r="O12169">
            <v>5506.26</v>
          </cell>
          <cell r="U12169">
            <v>42644</v>
          </cell>
        </row>
        <row r="12170">
          <cell r="C12170">
            <v>68</v>
          </cell>
          <cell r="F12170">
            <v>20290.990000000002</v>
          </cell>
          <cell r="K12170">
            <v>-863.64</v>
          </cell>
          <cell r="O12170">
            <v>15061.76</v>
          </cell>
          <cell r="U12170">
            <v>42644</v>
          </cell>
        </row>
        <row r="12171">
          <cell r="C12171">
            <v>62</v>
          </cell>
          <cell r="F12171">
            <v>602419.56999999995</v>
          </cell>
          <cell r="K12171">
            <v>-7513.88</v>
          </cell>
          <cell r="O12171">
            <v>131040.45</v>
          </cell>
          <cell r="U12171">
            <v>42644</v>
          </cell>
        </row>
        <row r="12172">
          <cell r="C12172">
            <v>64</v>
          </cell>
          <cell r="F12172">
            <v>596942.18999999994</v>
          </cell>
          <cell r="K12172">
            <v>-7606.09</v>
          </cell>
          <cell r="O12172">
            <v>132648.01999999999</v>
          </cell>
          <cell r="U12172">
            <v>42644</v>
          </cell>
        </row>
        <row r="12173">
          <cell r="C12173">
            <v>66</v>
          </cell>
          <cell r="F12173">
            <v>251004.17</v>
          </cell>
          <cell r="K12173">
            <v>-3057.66</v>
          </cell>
          <cell r="O12173">
            <v>53324.959999999999</v>
          </cell>
          <cell r="U12173">
            <v>42644</v>
          </cell>
        </row>
        <row r="12174">
          <cell r="C12174">
            <v>67</v>
          </cell>
          <cell r="F12174">
            <v>686.44</v>
          </cell>
          <cell r="K12174">
            <v>-1.73</v>
          </cell>
          <cell r="O12174">
            <v>30.17</v>
          </cell>
          <cell r="U12174">
            <v>42644</v>
          </cell>
        </row>
        <row r="12175">
          <cell r="C12175">
            <v>68</v>
          </cell>
          <cell r="F12175">
            <v>29315.1</v>
          </cell>
          <cell r="K12175">
            <v>-375.49</v>
          </cell>
          <cell r="O12175">
            <v>6548.53</v>
          </cell>
          <cell r="U12175">
            <v>42644</v>
          </cell>
        </row>
        <row r="12176">
          <cell r="C12176">
            <v>96</v>
          </cell>
          <cell r="F12176">
            <v>-5188.84</v>
          </cell>
          <cell r="K12176">
            <v>0</v>
          </cell>
          <cell r="O12176">
            <v>0</v>
          </cell>
          <cell r="U12176">
            <v>42644</v>
          </cell>
        </row>
        <row r="12177">
          <cell r="C12177">
            <v>64</v>
          </cell>
          <cell r="F12177">
            <v>22960.06</v>
          </cell>
          <cell r="K12177">
            <v>0</v>
          </cell>
          <cell r="O12177">
            <v>17212.099999999999</v>
          </cell>
          <cell r="U12177">
            <v>42644</v>
          </cell>
        </row>
        <row r="12178">
          <cell r="C12178">
            <v>2</v>
          </cell>
          <cell r="F12178">
            <v>20513.16</v>
          </cell>
          <cell r="K12178">
            <v>-498.94</v>
          </cell>
          <cell r="O12178">
            <v>8571.15</v>
          </cell>
          <cell r="U12178">
            <v>42644</v>
          </cell>
        </row>
        <row r="12179">
          <cell r="C12179">
            <v>4</v>
          </cell>
          <cell r="F12179">
            <v>434.62</v>
          </cell>
          <cell r="K12179">
            <v>-10.58</v>
          </cell>
          <cell r="O12179">
            <v>181.69</v>
          </cell>
          <cell r="U12179">
            <v>42644</v>
          </cell>
        </row>
        <row r="12180">
          <cell r="C12180">
            <v>16</v>
          </cell>
          <cell r="F12180">
            <v>30917.31</v>
          </cell>
          <cell r="K12180">
            <v>-775.23</v>
          </cell>
          <cell r="O12180">
            <v>13316.63</v>
          </cell>
          <cell r="U12180">
            <v>42644</v>
          </cell>
        </row>
        <row r="12181">
          <cell r="C12181">
            <v>62</v>
          </cell>
          <cell r="F12181">
            <v>2242.7600000000002</v>
          </cell>
          <cell r="K12181">
            <v>-56.15</v>
          </cell>
          <cell r="O12181">
            <v>964.59</v>
          </cell>
          <cell r="U12181">
            <v>42644</v>
          </cell>
        </row>
        <row r="12182">
          <cell r="C12182">
            <v>66</v>
          </cell>
          <cell r="F12182">
            <v>69427.520000000004</v>
          </cell>
          <cell r="K12182">
            <v>-1763.19</v>
          </cell>
          <cell r="O12182">
            <v>29963.72</v>
          </cell>
          <cell r="U12182">
            <v>42644</v>
          </cell>
        </row>
        <row r="12183">
          <cell r="C12183">
            <v>4</v>
          </cell>
          <cell r="F12183">
            <v>8.8800000000000008</v>
          </cell>
          <cell r="K12183">
            <v>-0.15</v>
          </cell>
          <cell r="O12183">
            <v>2.62</v>
          </cell>
          <cell r="U12183">
            <v>42644</v>
          </cell>
        </row>
        <row r="12184">
          <cell r="C12184">
            <v>16</v>
          </cell>
          <cell r="F12184">
            <v>101.57</v>
          </cell>
          <cell r="K12184">
            <v>-1.57</v>
          </cell>
          <cell r="O12184">
            <v>27.02</v>
          </cell>
          <cell r="U12184">
            <v>42644</v>
          </cell>
        </row>
        <row r="12185">
          <cell r="C12185">
            <v>1</v>
          </cell>
          <cell r="F12185">
            <v>75.47</v>
          </cell>
          <cell r="K12185">
            <v>-1.48</v>
          </cell>
          <cell r="O12185">
            <v>25.42</v>
          </cell>
          <cell r="U12185">
            <v>42644</v>
          </cell>
        </row>
        <row r="12186">
          <cell r="C12186">
            <v>2</v>
          </cell>
          <cell r="F12186">
            <v>43583.49</v>
          </cell>
          <cell r="K12186">
            <v>-854.26</v>
          </cell>
          <cell r="O12186">
            <v>14674.24</v>
          </cell>
          <cell r="U12186">
            <v>42644</v>
          </cell>
        </row>
        <row r="12187">
          <cell r="C12187">
            <v>15</v>
          </cell>
          <cell r="F12187">
            <v>10.52</v>
          </cell>
          <cell r="K12187">
            <v>-0.15</v>
          </cell>
          <cell r="O12187">
            <v>2.5299999999999998</v>
          </cell>
          <cell r="U12187">
            <v>42644</v>
          </cell>
        </row>
        <row r="12188">
          <cell r="C12188">
            <v>16</v>
          </cell>
          <cell r="F12188">
            <v>1383.11</v>
          </cell>
          <cell r="K12188">
            <v>-25.16</v>
          </cell>
          <cell r="O12188">
            <v>431.49</v>
          </cell>
          <cell r="U12188">
            <v>42644</v>
          </cell>
        </row>
        <row r="12189">
          <cell r="C12189">
            <v>2</v>
          </cell>
          <cell r="F12189">
            <v>83.99</v>
          </cell>
          <cell r="K12189">
            <v>0</v>
          </cell>
          <cell r="O12189">
            <v>0</v>
          </cell>
          <cell r="U12189">
            <v>42644</v>
          </cell>
        </row>
        <row r="12190">
          <cell r="C12190">
            <v>62</v>
          </cell>
          <cell r="F12190">
            <v>1561.28</v>
          </cell>
          <cell r="K12190">
            <v>0</v>
          </cell>
          <cell r="O12190">
            <v>0</v>
          </cell>
          <cell r="U12190">
            <v>42644</v>
          </cell>
        </row>
        <row r="12191">
          <cell r="C12191">
            <v>64</v>
          </cell>
          <cell r="F12191">
            <v>65.64</v>
          </cell>
          <cell r="K12191">
            <v>0</v>
          </cell>
          <cell r="O12191">
            <v>0</v>
          </cell>
          <cell r="U12191">
            <v>42644</v>
          </cell>
        </row>
        <row r="12192">
          <cell r="C12192">
            <v>66</v>
          </cell>
          <cell r="F12192">
            <v>87.12</v>
          </cell>
          <cell r="K12192">
            <v>0</v>
          </cell>
          <cell r="O12192">
            <v>0</v>
          </cell>
          <cell r="U12192">
            <v>42644</v>
          </cell>
        </row>
        <row r="12193">
          <cell r="C12193">
            <v>2</v>
          </cell>
          <cell r="F12193">
            <v>26</v>
          </cell>
          <cell r="K12193">
            <v>0</v>
          </cell>
          <cell r="O12193">
            <v>0</v>
          </cell>
          <cell r="U12193">
            <v>42644</v>
          </cell>
        </row>
        <row r="12194">
          <cell r="C12194">
            <v>62</v>
          </cell>
          <cell r="F12194">
            <v>65</v>
          </cell>
          <cell r="K12194">
            <v>0</v>
          </cell>
          <cell r="O12194">
            <v>0</v>
          </cell>
          <cell r="U12194">
            <v>42644</v>
          </cell>
        </row>
        <row r="12195">
          <cell r="C12195">
            <v>64</v>
          </cell>
          <cell r="F12195">
            <v>3540</v>
          </cell>
          <cell r="K12195">
            <v>0</v>
          </cell>
          <cell r="O12195">
            <v>0</v>
          </cell>
          <cell r="U12195">
            <v>42644</v>
          </cell>
        </row>
        <row r="12196">
          <cell r="C12196">
            <v>66</v>
          </cell>
          <cell r="F12196">
            <v>13806</v>
          </cell>
          <cell r="K12196">
            <v>0</v>
          </cell>
          <cell r="O12196">
            <v>0</v>
          </cell>
          <cell r="U12196">
            <v>42644</v>
          </cell>
        </row>
        <row r="12197">
          <cell r="C12197">
            <v>62</v>
          </cell>
          <cell r="F12197">
            <v>3540</v>
          </cell>
          <cell r="K12197">
            <v>0</v>
          </cell>
          <cell r="O12197">
            <v>0</v>
          </cell>
          <cell r="U12197">
            <v>42644</v>
          </cell>
        </row>
        <row r="12198">
          <cell r="C12198">
            <v>64</v>
          </cell>
          <cell r="F12198">
            <v>1939.14</v>
          </cell>
          <cell r="K12198">
            <v>0</v>
          </cell>
          <cell r="O12198">
            <v>0</v>
          </cell>
          <cell r="U12198">
            <v>42644</v>
          </cell>
        </row>
        <row r="12199">
          <cell r="C12199">
            <v>62</v>
          </cell>
          <cell r="F12199">
            <v>-43038.9</v>
          </cell>
          <cell r="K12199">
            <v>0</v>
          </cell>
          <cell r="O12199">
            <v>0</v>
          </cell>
          <cell r="U12199">
            <v>42644</v>
          </cell>
        </row>
        <row r="12200">
          <cell r="C12200">
            <v>16</v>
          </cell>
          <cell r="F12200">
            <v>7150.26</v>
          </cell>
          <cell r="K12200">
            <v>0</v>
          </cell>
          <cell r="O12200">
            <v>0</v>
          </cell>
          <cell r="U12200">
            <v>42644</v>
          </cell>
        </row>
        <row r="12201">
          <cell r="C12201">
            <v>62</v>
          </cell>
          <cell r="F12201">
            <v>115826.7</v>
          </cell>
          <cell r="K12201">
            <v>0</v>
          </cell>
          <cell r="O12201">
            <v>0</v>
          </cell>
          <cell r="U12201">
            <v>42644</v>
          </cell>
        </row>
        <row r="12202">
          <cell r="C12202">
            <v>1</v>
          </cell>
          <cell r="F12202">
            <v>20.27</v>
          </cell>
          <cell r="K12202">
            <v>-0.28000000000000003</v>
          </cell>
          <cell r="O12202">
            <v>4.75</v>
          </cell>
          <cell r="U12202">
            <v>42644</v>
          </cell>
        </row>
        <row r="12203">
          <cell r="C12203">
            <v>2</v>
          </cell>
          <cell r="F12203">
            <v>243.24</v>
          </cell>
          <cell r="K12203">
            <v>-3.36</v>
          </cell>
          <cell r="O12203">
            <v>57</v>
          </cell>
          <cell r="U12203">
            <v>42644</v>
          </cell>
        </row>
        <row r="12204">
          <cell r="C12204">
            <v>16</v>
          </cell>
          <cell r="F12204">
            <v>445.94</v>
          </cell>
          <cell r="K12204">
            <v>-6.16</v>
          </cell>
          <cell r="O12204">
            <v>104.5</v>
          </cell>
          <cell r="U12204">
            <v>42644</v>
          </cell>
        </row>
        <row r="12205">
          <cell r="C12205">
            <v>0</v>
          </cell>
          <cell r="F12205">
            <v>1326.54</v>
          </cell>
          <cell r="K12205">
            <v>-11.55</v>
          </cell>
          <cell r="O12205">
            <v>191.38</v>
          </cell>
          <cell r="U12205">
            <v>42644</v>
          </cell>
        </row>
        <row r="12206">
          <cell r="C12206">
            <v>1</v>
          </cell>
          <cell r="F12206">
            <v>117.31</v>
          </cell>
          <cell r="K12206">
            <v>-0.91</v>
          </cell>
          <cell r="O12206">
            <v>15.08</v>
          </cell>
          <cell r="U12206">
            <v>42644</v>
          </cell>
        </row>
        <row r="12207">
          <cell r="C12207">
            <v>2</v>
          </cell>
          <cell r="F12207">
            <v>274.33</v>
          </cell>
          <cell r="K12207">
            <v>-2.35</v>
          </cell>
          <cell r="O12207">
            <v>37.72</v>
          </cell>
          <cell r="U12207">
            <v>42644</v>
          </cell>
        </row>
        <row r="12208">
          <cell r="C12208">
            <v>4</v>
          </cell>
          <cell r="F12208">
            <v>7.92</v>
          </cell>
          <cell r="K12208">
            <v>-7.0000000000000007E-2</v>
          </cell>
          <cell r="O12208">
            <v>1.1599999999999999</v>
          </cell>
          <cell r="U12208">
            <v>42644</v>
          </cell>
        </row>
        <row r="12209">
          <cell r="C12209">
            <v>16</v>
          </cell>
          <cell r="F12209">
            <v>18.71</v>
          </cell>
          <cell r="K12209">
            <v>-0.14000000000000001</v>
          </cell>
          <cell r="O12209">
            <v>2.3199999999999998</v>
          </cell>
          <cell r="U12209">
            <v>42644</v>
          </cell>
        </row>
        <row r="12210">
          <cell r="C12210">
            <v>1</v>
          </cell>
          <cell r="F12210">
            <v>1028.47</v>
          </cell>
          <cell r="K12210">
            <v>-7.11</v>
          </cell>
          <cell r="O12210">
            <v>121.65</v>
          </cell>
          <cell r="U12210">
            <v>42644</v>
          </cell>
        </row>
        <row r="12211">
          <cell r="C12211">
            <v>2</v>
          </cell>
          <cell r="F12211">
            <v>559.02</v>
          </cell>
          <cell r="K12211">
            <v>-4.5199999999999996</v>
          </cell>
          <cell r="O12211">
            <v>77.83</v>
          </cell>
          <cell r="U12211">
            <v>42644</v>
          </cell>
        </row>
        <row r="12212">
          <cell r="C12212">
            <v>15</v>
          </cell>
          <cell r="F12212">
            <v>88.3</v>
          </cell>
          <cell r="K12212">
            <v>-1.33</v>
          </cell>
          <cell r="O12212">
            <v>22.89</v>
          </cell>
          <cell r="U12212">
            <v>42644</v>
          </cell>
        </row>
        <row r="12213">
          <cell r="C12213">
            <v>15</v>
          </cell>
          <cell r="F12213">
            <v>675.9</v>
          </cell>
          <cell r="K12213">
            <v>-5.32</v>
          </cell>
          <cell r="O12213">
            <v>91.37</v>
          </cell>
          <cell r="U12213">
            <v>42644</v>
          </cell>
        </row>
        <row r="12214">
          <cell r="C12214">
            <v>15</v>
          </cell>
          <cell r="F12214">
            <v>4589.08</v>
          </cell>
          <cell r="K12214">
            <v>-50.03</v>
          </cell>
          <cell r="O12214">
            <v>859.53</v>
          </cell>
          <cell r="U12214">
            <v>42644</v>
          </cell>
        </row>
        <row r="12215">
          <cell r="C12215">
            <v>15</v>
          </cell>
          <cell r="F12215">
            <v>35.590000000000003</v>
          </cell>
          <cell r="K12215">
            <v>-0.56000000000000005</v>
          </cell>
          <cell r="O12215">
            <v>9.5500000000000007</v>
          </cell>
          <cell r="U12215">
            <v>42644</v>
          </cell>
        </row>
        <row r="12216">
          <cell r="C12216">
            <v>0</v>
          </cell>
          <cell r="F12216">
            <v>480.08</v>
          </cell>
          <cell r="K12216">
            <v>-7.36</v>
          </cell>
          <cell r="O12216">
            <v>127.56</v>
          </cell>
          <cell r="U12216">
            <v>42644</v>
          </cell>
        </row>
        <row r="12217">
          <cell r="C12217">
            <v>1</v>
          </cell>
          <cell r="F12217">
            <v>479.04</v>
          </cell>
          <cell r="K12217">
            <v>-7.66</v>
          </cell>
          <cell r="O12217">
            <v>131.75</v>
          </cell>
          <cell r="U12217">
            <v>42644</v>
          </cell>
        </row>
        <row r="12218">
          <cell r="C12218">
            <v>2</v>
          </cell>
          <cell r="F12218">
            <v>11734.49</v>
          </cell>
          <cell r="K12218">
            <v>-195.06</v>
          </cell>
          <cell r="O12218">
            <v>3366.11</v>
          </cell>
          <cell r="U12218">
            <v>42644</v>
          </cell>
        </row>
        <row r="12219">
          <cell r="C12219">
            <v>4</v>
          </cell>
          <cell r="F12219">
            <v>755.76</v>
          </cell>
          <cell r="K12219">
            <v>-13.15</v>
          </cell>
          <cell r="O12219">
            <v>226.89</v>
          </cell>
          <cell r="U12219">
            <v>42644</v>
          </cell>
        </row>
        <row r="12220">
          <cell r="C12220">
            <v>15</v>
          </cell>
          <cell r="F12220">
            <v>12.64</v>
          </cell>
          <cell r="K12220">
            <v>-0.14000000000000001</v>
          </cell>
          <cell r="O12220">
            <v>2.4700000000000002</v>
          </cell>
          <cell r="U12220">
            <v>42644</v>
          </cell>
        </row>
        <row r="12221">
          <cell r="C12221">
            <v>16</v>
          </cell>
          <cell r="F12221">
            <v>3310.33</v>
          </cell>
          <cell r="K12221">
            <v>-55.45</v>
          </cell>
          <cell r="O12221">
            <v>957.74</v>
          </cell>
          <cell r="U12221">
            <v>42644</v>
          </cell>
        </row>
        <row r="12222">
          <cell r="C12222">
            <v>17</v>
          </cell>
          <cell r="F12222">
            <v>41.13</v>
          </cell>
          <cell r="K12222">
            <v>-0.56000000000000005</v>
          </cell>
          <cell r="O12222">
            <v>9.77</v>
          </cell>
          <cell r="U12222">
            <v>42644</v>
          </cell>
        </row>
        <row r="12223">
          <cell r="C12223">
            <v>18</v>
          </cell>
          <cell r="F12223">
            <v>98.11</v>
          </cell>
          <cell r="K12223">
            <v>-1.4</v>
          </cell>
          <cell r="O12223">
            <v>24.37</v>
          </cell>
          <cell r="U12223">
            <v>42644</v>
          </cell>
        </row>
        <row r="12224">
          <cell r="C12224">
            <v>1</v>
          </cell>
          <cell r="F12224">
            <v>-396.85</v>
          </cell>
          <cell r="K12224">
            <v>8.0500000000000007</v>
          </cell>
          <cell r="O12224">
            <v>-120.75</v>
          </cell>
          <cell r="U12224">
            <v>42644</v>
          </cell>
        </row>
        <row r="12225">
          <cell r="C12225">
            <v>0</v>
          </cell>
          <cell r="F12225">
            <v>8877.66</v>
          </cell>
          <cell r="K12225">
            <v>-95.2</v>
          </cell>
          <cell r="O12225">
            <v>1632.12</v>
          </cell>
          <cell r="U12225">
            <v>42644</v>
          </cell>
        </row>
        <row r="12226">
          <cell r="C12226">
            <v>1</v>
          </cell>
          <cell r="F12226">
            <v>4140.53</v>
          </cell>
          <cell r="K12226">
            <v>-37.1</v>
          </cell>
          <cell r="O12226">
            <v>637.29</v>
          </cell>
          <cell r="U12226">
            <v>42644</v>
          </cell>
        </row>
        <row r="12227">
          <cell r="C12227">
            <v>2</v>
          </cell>
          <cell r="F12227">
            <v>10672.44</v>
          </cell>
          <cell r="K12227">
            <v>-139.96</v>
          </cell>
          <cell r="O12227">
            <v>2404.16</v>
          </cell>
          <cell r="U12227">
            <v>42644</v>
          </cell>
        </row>
        <row r="12228">
          <cell r="C12228">
            <v>4</v>
          </cell>
          <cell r="F12228">
            <v>1069.96</v>
          </cell>
          <cell r="K12228">
            <v>-15.8</v>
          </cell>
          <cell r="O12228">
            <v>269.25</v>
          </cell>
          <cell r="U12228">
            <v>42644</v>
          </cell>
        </row>
        <row r="12229">
          <cell r="C12229">
            <v>15</v>
          </cell>
          <cell r="F12229">
            <v>63.63</v>
          </cell>
          <cell r="K12229">
            <v>-0.21</v>
          </cell>
          <cell r="O12229">
            <v>3.57</v>
          </cell>
          <cell r="U12229">
            <v>42644</v>
          </cell>
        </row>
        <row r="12230">
          <cell r="C12230">
            <v>16</v>
          </cell>
          <cell r="F12230">
            <v>1977.53</v>
          </cell>
          <cell r="K12230">
            <v>-22.2</v>
          </cell>
          <cell r="O12230">
            <v>377.41</v>
          </cell>
          <cell r="U12230">
            <v>42644</v>
          </cell>
        </row>
        <row r="12231">
          <cell r="C12231">
            <v>17</v>
          </cell>
          <cell r="F12231">
            <v>15.58</v>
          </cell>
          <cell r="K12231">
            <v>-0.14000000000000001</v>
          </cell>
          <cell r="O12231">
            <v>2.38</v>
          </cell>
          <cell r="U12231">
            <v>42644</v>
          </cell>
        </row>
        <row r="12232">
          <cell r="C12232">
            <v>18</v>
          </cell>
          <cell r="F12232">
            <v>21.13</v>
          </cell>
          <cell r="K12232">
            <v>-0.24</v>
          </cell>
          <cell r="O12232">
            <v>4.13</v>
          </cell>
          <cell r="U12232">
            <v>42644</v>
          </cell>
        </row>
        <row r="12233">
          <cell r="C12233">
            <v>0</v>
          </cell>
          <cell r="F12233">
            <v>-12.22</v>
          </cell>
          <cell r="K12233">
            <v>0.3</v>
          </cell>
          <cell r="O12233">
            <v>-2.86</v>
          </cell>
          <cell r="U12233">
            <v>42644</v>
          </cell>
        </row>
        <row r="12234">
          <cell r="C12234">
            <v>1</v>
          </cell>
          <cell r="F12234">
            <v>-56.97</v>
          </cell>
          <cell r="K12234">
            <v>0.71</v>
          </cell>
          <cell r="O12234">
            <v>-10.65</v>
          </cell>
          <cell r="U12234">
            <v>42644</v>
          </cell>
        </row>
        <row r="12235">
          <cell r="C12235">
            <v>1</v>
          </cell>
          <cell r="F12235">
            <v>108.8</v>
          </cell>
          <cell r="K12235">
            <v>-0.96</v>
          </cell>
          <cell r="O12235">
            <v>16.559999999999999</v>
          </cell>
          <cell r="U12235">
            <v>42644</v>
          </cell>
        </row>
        <row r="12236">
          <cell r="C12236">
            <v>2</v>
          </cell>
          <cell r="F12236">
            <v>250.45</v>
          </cell>
          <cell r="K12236">
            <v>-2.04</v>
          </cell>
          <cell r="O12236">
            <v>35.49</v>
          </cell>
          <cell r="U12236">
            <v>42644</v>
          </cell>
        </row>
        <row r="12237">
          <cell r="C12237">
            <v>0</v>
          </cell>
          <cell r="F12237">
            <v>-414.04</v>
          </cell>
          <cell r="K12237">
            <v>3.39</v>
          </cell>
          <cell r="O12237">
            <v>-136.88</v>
          </cell>
          <cell r="U12237">
            <v>42644</v>
          </cell>
        </row>
        <row r="12238">
          <cell r="C12238">
            <v>0</v>
          </cell>
          <cell r="F12238">
            <v>3809.79</v>
          </cell>
          <cell r="K12238">
            <v>0</v>
          </cell>
          <cell r="O12238">
            <v>1314.47</v>
          </cell>
          <cell r="U12238">
            <v>42644</v>
          </cell>
        </row>
        <row r="12239">
          <cell r="C12239">
            <v>0</v>
          </cell>
          <cell r="F12239">
            <v>-149231.75</v>
          </cell>
          <cell r="K12239">
            <v>4114.18</v>
          </cell>
          <cell r="O12239">
            <v>-45830.68</v>
          </cell>
          <cell r="U12239">
            <v>42644</v>
          </cell>
        </row>
        <row r="12240">
          <cell r="C12240">
            <v>1</v>
          </cell>
          <cell r="F12240">
            <v>-655.17999999999995</v>
          </cell>
          <cell r="K12240">
            <v>22.38</v>
          </cell>
          <cell r="O12240">
            <v>-218.11</v>
          </cell>
          <cell r="U12240">
            <v>42644</v>
          </cell>
        </row>
        <row r="12241">
          <cell r="C12241">
            <v>2</v>
          </cell>
          <cell r="F12241">
            <v>-1322.53</v>
          </cell>
          <cell r="K12241">
            <v>32.18</v>
          </cell>
          <cell r="O12241">
            <v>-397.03</v>
          </cell>
          <cell r="U12241">
            <v>42644</v>
          </cell>
        </row>
        <row r="12242">
          <cell r="C12242">
            <v>60</v>
          </cell>
          <cell r="F12242">
            <v>-4.63</v>
          </cell>
          <cell r="K12242">
            <v>0</v>
          </cell>
          <cell r="O12242">
            <v>-1.57</v>
          </cell>
          <cell r="U12242">
            <v>42644</v>
          </cell>
        </row>
        <row r="12243">
          <cell r="C12243">
            <v>61</v>
          </cell>
          <cell r="F12243">
            <v>-44.67</v>
          </cell>
          <cell r="K12243">
            <v>0</v>
          </cell>
          <cell r="O12243">
            <v>-15.2</v>
          </cell>
          <cell r="U12243">
            <v>42644</v>
          </cell>
        </row>
        <row r="12244">
          <cell r="C12244">
            <v>70</v>
          </cell>
          <cell r="F12244">
            <v>-13167</v>
          </cell>
          <cell r="K12244">
            <v>0</v>
          </cell>
          <cell r="O12244">
            <v>0</v>
          </cell>
          <cell r="U12244">
            <v>42644</v>
          </cell>
        </row>
        <row r="12245">
          <cell r="C12245">
            <v>71</v>
          </cell>
          <cell r="F12245">
            <v>-5.8</v>
          </cell>
          <cell r="K12245">
            <v>0</v>
          </cell>
          <cell r="O12245">
            <v>0</v>
          </cell>
          <cell r="U12245">
            <v>42644</v>
          </cell>
        </row>
        <row r="12246">
          <cell r="C12246">
            <v>72</v>
          </cell>
          <cell r="F12246">
            <v>-10.8</v>
          </cell>
          <cell r="K12246">
            <v>0</v>
          </cell>
          <cell r="O12246">
            <v>0</v>
          </cell>
          <cell r="U12246">
            <v>42644</v>
          </cell>
        </row>
        <row r="12247">
          <cell r="C12247">
            <v>0</v>
          </cell>
          <cell r="F12247">
            <v>258.37</v>
          </cell>
          <cell r="K12247">
            <v>-2.2999999999999998</v>
          </cell>
          <cell r="O12247">
            <v>78.8</v>
          </cell>
          <cell r="U12247">
            <v>42644</v>
          </cell>
        </row>
        <row r="12248">
          <cell r="C12248">
            <v>0</v>
          </cell>
          <cell r="F12248">
            <v>9537909.4499999993</v>
          </cell>
          <cell r="K12248">
            <v>-178393.18</v>
          </cell>
          <cell r="O12248">
            <v>3048157.63</v>
          </cell>
          <cell r="U12248">
            <v>42644</v>
          </cell>
        </row>
        <row r="12249">
          <cell r="C12249">
            <v>1</v>
          </cell>
          <cell r="F12249">
            <v>91508.36</v>
          </cell>
          <cell r="K12249">
            <v>-1635.87</v>
          </cell>
          <cell r="O12249">
            <v>28068.54</v>
          </cell>
          <cell r="U12249">
            <v>42644</v>
          </cell>
        </row>
        <row r="12250">
          <cell r="C12250">
            <v>16</v>
          </cell>
          <cell r="F12250">
            <v>20.85</v>
          </cell>
          <cell r="K12250">
            <v>-0.32</v>
          </cell>
          <cell r="O12250">
            <v>5.53</v>
          </cell>
          <cell r="U12250">
            <v>42644</v>
          </cell>
        </row>
        <row r="12251">
          <cell r="C12251">
            <v>60</v>
          </cell>
          <cell r="F12251">
            <v>120.78</v>
          </cell>
          <cell r="K12251">
            <v>-2.2999999999999998</v>
          </cell>
          <cell r="O12251">
            <v>39.54</v>
          </cell>
          <cell r="U12251">
            <v>42644</v>
          </cell>
        </row>
        <row r="12252">
          <cell r="C12252">
            <v>61</v>
          </cell>
          <cell r="F12252">
            <v>138.49</v>
          </cell>
          <cell r="K12252">
            <v>-2.65</v>
          </cell>
          <cell r="O12252">
            <v>45.57</v>
          </cell>
          <cell r="U12252">
            <v>42644</v>
          </cell>
        </row>
        <row r="12253">
          <cell r="C12253">
            <v>15</v>
          </cell>
          <cell r="F12253">
            <v>43.8</v>
          </cell>
          <cell r="K12253">
            <v>-1.83</v>
          </cell>
          <cell r="O12253">
            <v>31.54</v>
          </cell>
          <cell r="U12253">
            <v>42644</v>
          </cell>
        </row>
        <row r="12254">
          <cell r="C12254">
            <v>15</v>
          </cell>
          <cell r="F12254">
            <v>5.15</v>
          </cell>
          <cell r="K12254">
            <v>-7.0000000000000007E-2</v>
          </cell>
          <cell r="O12254">
            <v>1.19</v>
          </cell>
          <cell r="U12254">
            <v>42644</v>
          </cell>
        </row>
        <row r="12255">
          <cell r="C12255">
            <v>15</v>
          </cell>
          <cell r="F12255">
            <v>283.47000000000003</v>
          </cell>
          <cell r="K12255">
            <v>-11.89</v>
          </cell>
          <cell r="O12255">
            <v>204.08</v>
          </cell>
          <cell r="U12255">
            <v>42644</v>
          </cell>
        </row>
        <row r="12256">
          <cell r="C12256">
            <v>2</v>
          </cell>
          <cell r="F12256">
            <v>2491.17</v>
          </cell>
          <cell r="K12256">
            <v>-29.63</v>
          </cell>
          <cell r="O12256">
            <v>508.91</v>
          </cell>
          <cell r="U12256">
            <v>42644</v>
          </cell>
        </row>
        <row r="12257">
          <cell r="C12257">
            <v>15</v>
          </cell>
          <cell r="F12257">
            <v>13719.01</v>
          </cell>
          <cell r="K12257">
            <v>-178.81</v>
          </cell>
          <cell r="O12257">
            <v>3072.65</v>
          </cell>
          <cell r="U12257">
            <v>42644</v>
          </cell>
        </row>
        <row r="12258">
          <cell r="C12258">
            <v>15</v>
          </cell>
          <cell r="F12258">
            <v>1768.24</v>
          </cell>
          <cell r="K12258">
            <v>-14.56</v>
          </cell>
          <cell r="O12258">
            <v>250.03</v>
          </cell>
          <cell r="U12258">
            <v>42644</v>
          </cell>
        </row>
        <row r="12259">
          <cell r="C12259">
            <v>15</v>
          </cell>
          <cell r="F12259">
            <v>366.15</v>
          </cell>
          <cell r="K12259">
            <v>-4.67</v>
          </cell>
          <cell r="O12259">
            <v>80.290000000000006</v>
          </cell>
          <cell r="U12259">
            <v>42644</v>
          </cell>
        </row>
        <row r="12260">
          <cell r="C12260">
            <v>2</v>
          </cell>
          <cell r="F12260">
            <v>19.829999999999998</v>
          </cell>
          <cell r="K12260">
            <v>-0.28000000000000003</v>
          </cell>
          <cell r="O12260">
            <v>4.75</v>
          </cell>
          <cell r="U12260">
            <v>42644</v>
          </cell>
        </row>
        <row r="12261">
          <cell r="C12261">
            <v>15</v>
          </cell>
          <cell r="F12261">
            <v>2080.9</v>
          </cell>
          <cell r="K12261">
            <v>-22.46</v>
          </cell>
          <cell r="O12261">
            <v>385.65</v>
          </cell>
          <cell r="U12261">
            <v>42644</v>
          </cell>
        </row>
        <row r="12262">
          <cell r="C12262">
            <v>15</v>
          </cell>
          <cell r="F12262">
            <v>30.86</v>
          </cell>
          <cell r="K12262">
            <v>-0.56000000000000005</v>
          </cell>
          <cell r="O12262">
            <v>9.5</v>
          </cell>
          <cell r="U12262">
            <v>42644</v>
          </cell>
        </row>
        <row r="12263">
          <cell r="C12263">
            <v>2</v>
          </cell>
          <cell r="F12263">
            <v>46.68</v>
          </cell>
          <cell r="K12263">
            <v>-0.6</v>
          </cell>
          <cell r="O12263">
            <v>10.27</v>
          </cell>
          <cell r="U12263">
            <v>42644</v>
          </cell>
        </row>
        <row r="12264">
          <cell r="C12264">
            <v>15</v>
          </cell>
          <cell r="F12264">
            <v>68165.23</v>
          </cell>
          <cell r="K12264">
            <v>-949.55</v>
          </cell>
          <cell r="O12264">
            <v>16860.98</v>
          </cell>
          <cell r="U12264">
            <v>42644</v>
          </cell>
        </row>
        <row r="12265">
          <cell r="C12265">
            <v>2</v>
          </cell>
          <cell r="F12265">
            <v>1416.3</v>
          </cell>
          <cell r="K12265">
            <v>-5.69</v>
          </cell>
          <cell r="O12265">
            <v>97.67</v>
          </cell>
          <cell r="U12265">
            <v>42644</v>
          </cell>
        </row>
        <row r="12266">
          <cell r="C12266">
            <v>15</v>
          </cell>
          <cell r="F12266">
            <v>7289.89</v>
          </cell>
          <cell r="K12266">
            <v>-42.01</v>
          </cell>
          <cell r="O12266">
            <v>722.5</v>
          </cell>
          <cell r="U12266">
            <v>42644</v>
          </cell>
        </row>
        <row r="12267">
          <cell r="C12267">
            <v>15</v>
          </cell>
          <cell r="F12267">
            <v>33.64</v>
          </cell>
          <cell r="K12267">
            <v>-0.25</v>
          </cell>
          <cell r="O12267">
            <v>4.25</v>
          </cell>
          <cell r="U12267">
            <v>42644</v>
          </cell>
        </row>
        <row r="12268">
          <cell r="C12268">
            <v>2</v>
          </cell>
          <cell r="F12268">
            <v>1974.71</v>
          </cell>
          <cell r="K12268">
            <v>-9.57</v>
          </cell>
          <cell r="O12268">
            <v>164.57</v>
          </cell>
          <cell r="U12268">
            <v>42644</v>
          </cell>
        </row>
        <row r="12269">
          <cell r="C12269">
            <v>15</v>
          </cell>
          <cell r="F12269">
            <v>8256.23</v>
          </cell>
          <cell r="K12269">
            <v>-69.63</v>
          </cell>
          <cell r="O12269">
            <v>1196.19</v>
          </cell>
          <cell r="U12269">
            <v>42644</v>
          </cell>
        </row>
        <row r="12270">
          <cell r="C12270">
            <v>15</v>
          </cell>
          <cell r="F12270">
            <v>3612.73</v>
          </cell>
          <cell r="K12270">
            <v>-44.52</v>
          </cell>
          <cell r="O12270">
            <v>765.06</v>
          </cell>
          <cell r="U12270">
            <v>42644</v>
          </cell>
        </row>
        <row r="12271">
          <cell r="C12271">
            <v>15</v>
          </cell>
          <cell r="F12271">
            <v>93.52</v>
          </cell>
          <cell r="K12271">
            <v>-3.18</v>
          </cell>
          <cell r="O12271">
            <v>54.57</v>
          </cell>
          <cell r="U12271">
            <v>42644</v>
          </cell>
        </row>
        <row r="12272">
          <cell r="C12272">
            <v>0</v>
          </cell>
          <cell r="F12272">
            <v>70.08</v>
          </cell>
          <cell r="K12272">
            <v>-1.1499999999999999</v>
          </cell>
          <cell r="O12272">
            <v>19.96</v>
          </cell>
          <cell r="U12272">
            <v>42644</v>
          </cell>
        </row>
        <row r="12273">
          <cell r="C12273">
            <v>2</v>
          </cell>
          <cell r="F12273">
            <v>234.31</v>
          </cell>
          <cell r="K12273">
            <v>-5.54</v>
          </cell>
          <cell r="O12273">
            <v>95.73</v>
          </cell>
          <cell r="U12273">
            <v>42644</v>
          </cell>
        </row>
        <row r="12274">
          <cell r="C12274">
            <v>16</v>
          </cell>
          <cell r="F12274">
            <v>9.76</v>
          </cell>
          <cell r="K12274">
            <v>-0.27</v>
          </cell>
          <cell r="O12274">
            <v>4.72</v>
          </cell>
          <cell r="U12274">
            <v>42644</v>
          </cell>
        </row>
        <row r="12275">
          <cell r="C12275">
            <v>2</v>
          </cell>
          <cell r="F12275">
            <v>22.91</v>
          </cell>
          <cell r="K12275">
            <v>-0.25</v>
          </cell>
          <cell r="O12275">
            <v>4.22</v>
          </cell>
          <cell r="U12275">
            <v>42644</v>
          </cell>
        </row>
        <row r="12276">
          <cell r="C12276">
            <v>16</v>
          </cell>
          <cell r="F12276">
            <v>3001.74</v>
          </cell>
          <cell r="K12276">
            <v>-46.08</v>
          </cell>
          <cell r="O12276">
            <v>791.25</v>
          </cell>
          <cell r="U12276">
            <v>42644</v>
          </cell>
        </row>
        <row r="12277">
          <cell r="C12277">
            <v>0</v>
          </cell>
          <cell r="F12277">
            <v>37.090000000000003</v>
          </cell>
          <cell r="K12277">
            <v>-0.59</v>
          </cell>
          <cell r="O12277">
            <v>9.99</v>
          </cell>
          <cell r="U12277">
            <v>42644</v>
          </cell>
        </row>
        <row r="12278">
          <cell r="C12278">
            <v>2</v>
          </cell>
          <cell r="F12278">
            <v>23.33</v>
          </cell>
          <cell r="K12278">
            <v>-0.31</v>
          </cell>
          <cell r="O12278">
            <v>5.45</v>
          </cell>
          <cell r="U12278">
            <v>42644</v>
          </cell>
        </row>
        <row r="12279">
          <cell r="C12279">
            <v>15</v>
          </cell>
          <cell r="F12279">
            <v>37.68</v>
          </cell>
          <cell r="K12279">
            <v>-0.81</v>
          </cell>
          <cell r="O12279">
            <v>13.8</v>
          </cell>
          <cell r="U12279">
            <v>42644</v>
          </cell>
        </row>
        <row r="12280">
          <cell r="C12280">
            <v>15</v>
          </cell>
          <cell r="F12280">
            <v>54.79</v>
          </cell>
          <cell r="K12280">
            <v>-0.82</v>
          </cell>
          <cell r="O12280">
            <v>14.44</v>
          </cell>
          <cell r="U12280">
            <v>42644</v>
          </cell>
        </row>
        <row r="12281">
          <cell r="C12281">
            <v>0</v>
          </cell>
          <cell r="F12281">
            <v>20.73</v>
          </cell>
          <cell r="K12281">
            <v>-0.3</v>
          </cell>
          <cell r="O12281">
            <v>5.21</v>
          </cell>
          <cell r="U12281">
            <v>42644</v>
          </cell>
        </row>
        <row r="12282">
          <cell r="C12282">
            <v>2</v>
          </cell>
          <cell r="F12282">
            <v>31.74</v>
          </cell>
          <cell r="K12282">
            <v>-0.61</v>
          </cell>
          <cell r="O12282">
            <v>10.54</v>
          </cell>
          <cell r="U12282">
            <v>42644</v>
          </cell>
        </row>
        <row r="12283">
          <cell r="C12283">
            <v>15</v>
          </cell>
          <cell r="F12283">
            <v>11.15</v>
          </cell>
          <cell r="K12283">
            <v>-0.18</v>
          </cell>
          <cell r="O12283">
            <v>3.11</v>
          </cell>
          <cell r="U12283">
            <v>42644</v>
          </cell>
        </row>
        <row r="12284">
          <cell r="C12284">
            <v>16</v>
          </cell>
          <cell r="F12284">
            <v>12</v>
          </cell>
          <cell r="K12284">
            <v>-0.22</v>
          </cell>
          <cell r="O12284">
            <v>3.72</v>
          </cell>
          <cell r="U12284">
            <v>42644</v>
          </cell>
        </row>
        <row r="12285">
          <cell r="C12285">
            <v>2</v>
          </cell>
          <cell r="F12285">
            <v>10.16</v>
          </cell>
          <cell r="K12285">
            <v>-0.27</v>
          </cell>
          <cell r="O12285">
            <v>4.72</v>
          </cell>
          <cell r="U12285">
            <v>42644</v>
          </cell>
        </row>
        <row r="12286">
          <cell r="C12286">
            <v>15</v>
          </cell>
          <cell r="F12286">
            <v>59.57</v>
          </cell>
          <cell r="K12286">
            <v>-0.96</v>
          </cell>
          <cell r="O12286">
            <v>16.72</v>
          </cell>
          <cell r="U12286">
            <v>42644</v>
          </cell>
        </row>
        <row r="12287">
          <cell r="C12287">
            <v>2</v>
          </cell>
          <cell r="F12287">
            <v>2.68</v>
          </cell>
          <cell r="K12287">
            <v>-0.1</v>
          </cell>
          <cell r="O12287">
            <v>1.86</v>
          </cell>
          <cell r="U12287">
            <v>42644</v>
          </cell>
        </row>
        <row r="12288">
          <cell r="C12288">
            <v>15</v>
          </cell>
          <cell r="F12288">
            <v>2273.3200000000002</v>
          </cell>
          <cell r="K12288">
            <v>-105.14</v>
          </cell>
          <cell r="O12288">
            <v>1615.87</v>
          </cell>
          <cell r="U12288">
            <v>42644</v>
          </cell>
        </row>
        <row r="12289">
          <cell r="C12289">
            <v>16</v>
          </cell>
          <cell r="F12289">
            <v>6.09</v>
          </cell>
          <cell r="K12289">
            <v>-0.28999999999999998</v>
          </cell>
          <cell r="O12289">
            <v>4.34</v>
          </cell>
          <cell r="U12289">
            <v>42644</v>
          </cell>
        </row>
        <row r="12290">
          <cell r="C12290">
            <v>2</v>
          </cell>
          <cell r="F12290">
            <v>1.1000000000000001</v>
          </cell>
          <cell r="K12290">
            <v>-0.04</v>
          </cell>
          <cell r="O12290">
            <v>0.52</v>
          </cell>
          <cell r="U12290">
            <v>42644</v>
          </cell>
        </row>
        <row r="12291">
          <cell r="C12291">
            <v>15</v>
          </cell>
          <cell r="F12291">
            <v>3928.22</v>
          </cell>
          <cell r="K12291">
            <v>-106.38</v>
          </cell>
          <cell r="O12291">
            <v>1836.19</v>
          </cell>
          <cell r="U12291">
            <v>42644</v>
          </cell>
        </row>
        <row r="12292">
          <cell r="C12292">
            <v>94</v>
          </cell>
          <cell r="F12292">
            <v>-14165.75</v>
          </cell>
          <cell r="K12292">
            <v>0</v>
          </cell>
          <cell r="O12292">
            <v>0</v>
          </cell>
          <cell r="U12292">
            <v>42644</v>
          </cell>
        </row>
        <row r="12293">
          <cell r="C12293">
            <v>62</v>
          </cell>
          <cell r="F12293">
            <v>32785.72</v>
          </cell>
          <cell r="K12293">
            <v>-1185.67</v>
          </cell>
          <cell r="O12293">
            <v>20066.62</v>
          </cell>
          <cell r="U12293">
            <v>42644</v>
          </cell>
        </row>
        <row r="12294">
          <cell r="C12294">
            <v>64</v>
          </cell>
          <cell r="F12294">
            <v>357072.77</v>
          </cell>
          <cell r="K12294">
            <v>-13088.18</v>
          </cell>
          <cell r="O12294">
            <v>221508.57</v>
          </cell>
          <cell r="U12294">
            <v>42644</v>
          </cell>
        </row>
        <row r="12295">
          <cell r="C12295">
            <v>66</v>
          </cell>
          <cell r="F12295">
            <v>37590.54</v>
          </cell>
          <cell r="K12295">
            <v>-1323.06</v>
          </cell>
          <cell r="O12295">
            <v>22391.88</v>
          </cell>
          <cell r="U12295">
            <v>42644</v>
          </cell>
        </row>
        <row r="12296">
          <cell r="C12296">
            <v>64</v>
          </cell>
          <cell r="F12296">
            <v>46552.58</v>
          </cell>
          <cell r="K12296">
            <v>-1361.46</v>
          </cell>
          <cell r="O12296">
            <v>23387.47</v>
          </cell>
          <cell r="U12296">
            <v>42644</v>
          </cell>
        </row>
        <row r="12297">
          <cell r="C12297">
            <v>62</v>
          </cell>
          <cell r="F12297">
            <v>55853.919999999998</v>
          </cell>
          <cell r="K12297">
            <v>-629.37</v>
          </cell>
          <cell r="O12297">
            <v>10651.64</v>
          </cell>
          <cell r="U12297">
            <v>42644</v>
          </cell>
        </row>
        <row r="12298">
          <cell r="C12298">
            <v>64</v>
          </cell>
          <cell r="F12298">
            <v>267622.21999999997</v>
          </cell>
          <cell r="K12298">
            <v>-5340.02</v>
          </cell>
          <cell r="O12298">
            <v>90376.09</v>
          </cell>
          <cell r="U12298">
            <v>42644</v>
          </cell>
        </row>
        <row r="12299">
          <cell r="C12299">
            <v>66</v>
          </cell>
          <cell r="F12299">
            <v>19586.080000000002</v>
          </cell>
          <cell r="K12299">
            <v>-352.91</v>
          </cell>
          <cell r="O12299">
            <v>5972.71</v>
          </cell>
          <cell r="U12299">
            <v>42644</v>
          </cell>
        </row>
        <row r="12300">
          <cell r="C12300">
            <v>64</v>
          </cell>
          <cell r="F12300">
            <v>17086.61</v>
          </cell>
          <cell r="K12300">
            <v>-626.42999999999995</v>
          </cell>
          <cell r="O12300">
            <v>10760.94</v>
          </cell>
          <cell r="U12300">
            <v>42644</v>
          </cell>
        </row>
        <row r="12301">
          <cell r="C12301">
            <v>66</v>
          </cell>
          <cell r="F12301">
            <v>66683.839999999997</v>
          </cell>
          <cell r="K12301">
            <v>-2437.6799999999998</v>
          </cell>
          <cell r="O12301">
            <v>41875.019999999997</v>
          </cell>
          <cell r="U12301">
            <v>42644</v>
          </cell>
        </row>
        <row r="12302">
          <cell r="C12302">
            <v>64</v>
          </cell>
          <cell r="F12302">
            <v>49654.7</v>
          </cell>
          <cell r="K12302">
            <v>-1192.67</v>
          </cell>
          <cell r="O12302">
            <v>20487.97</v>
          </cell>
          <cell r="U12302">
            <v>42644</v>
          </cell>
        </row>
        <row r="12303">
          <cell r="C12303">
            <v>64</v>
          </cell>
          <cell r="F12303">
            <v>14057.09</v>
          </cell>
          <cell r="K12303">
            <v>-210.89</v>
          </cell>
          <cell r="O12303">
            <v>3622.62</v>
          </cell>
          <cell r="U12303">
            <v>42644</v>
          </cell>
        </row>
        <row r="12304">
          <cell r="C12304">
            <v>66</v>
          </cell>
          <cell r="F12304">
            <v>46756.51</v>
          </cell>
          <cell r="K12304">
            <v>-876.21</v>
          </cell>
          <cell r="O12304">
            <v>15051.74</v>
          </cell>
          <cell r="U12304">
            <v>42644</v>
          </cell>
        </row>
        <row r="12305">
          <cell r="C12305">
            <v>64</v>
          </cell>
          <cell r="F12305">
            <v>20466.12</v>
          </cell>
          <cell r="K12305">
            <v>0</v>
          </cell>
          <cell r="O12305">
            <v>17703.63</v>
          </cell>
          <cell r="U12305">
            <v>42644</v>
          </cell>
        </row>
        <row r="12306">
          <cell r="C12306">
            <v>94</v>
          </cell>
          <cell r="F12306">
            <v>-3285.28</v>
          </cell>
          <cell r="K12306">
            <v>0</v>
          </cell>
          <cell r="O12306">
            <v>0</v>
          </cell>
          <cell r="U12306">
            <v>42644</v>
          </cell>
        </row>
        <row r="12307">
          <cell r="C12307">
            <v>64</v>
          </cell>
          <cell r="F12307">
            <v>22426.6</v>
          </cell>
          <cell r="K12307">
            <v>0</v>
          </cell>
          <cell r="O12307">
            <v>18629.52</v>
          </cell>
          <cell r="U12307">
            <v>42644</v>
          </cell>
        </row>
        <row r="12308">
          <cell r="C12308">
            <v>0</v>
          </cell>
          <cell r="F12308">
            <v>10.36</v>
          </cell>
          <cell r="K12308">
            <v>-0.44</v>
          </cell>
          <cell r="O12308">
            <v>7.44</v>
          </cell>
          <cell r="U12308">
            <v>42644</v>
          </cell>
        </row>
        <row r="12309">
          <cell r="C12309">
            <v>15</v>
          </cell>
          <cell r="F12309">
            <v>59.74</v>
          </cell>
          <cell r="K12309">
            <v>-2.5</v>
          </cell>
          <cell r="O12309">
            <v>43.01</v>
          </cell>
          <cell r="U12309">
            <v>42644</v>
          </cell>
        </row>
        <row r="12310">
          <cell r="C12310">
            <v>0</v>
          </cell>
          <cell r="F12310">
            <v>103.27</v>
          </cell>
          <cell r="K12310">
            <v>-4.25</v>
          </cell>
          <cell r="O12310">
            <v>74.22</v>
          </cell>
          <cell r="U12310">
            <v>42644</v>
          </cell>
        </row>
        <row r="12311">
          <cell r="C12311">
            <v>2</v>
          </cell>
          <cell r="F12311">
            <v>606.69000000000005</v>
          </cell>
          <cell r="K12311">
            <v>-25.25</v>
          </cell>
          <cell r="O12311">
            <v>436.53</v>
          </cell>
          <cell r="U12311">
            <v>42644</v>
          </cell>
        </row>
        <row r="12312">
          <cell r="C12312">
            <v>4</v>
          </cell>
          <cell r="F12312">
            <v>151.38</v>
          </cell>
          <cell r="K12312">
            <v>-6.25</v>
          </cell>
          <cell r="O12312">
            <v>108.91</v>
          </cell>
          <cell r="U12312">
            <v>42644</v>
          </cell>
        </row>
        <row r="12313">
          <cell r="C12313">
            <v>15</v>
          </cell>
          <cell r="F12313">
            <v>89.03</v>
          </cell>
          <cell r="K12313">
            <v>-3.71</v>
          </cell>
          <cell r="O12313">
            <v>64.06</v>
          </cell>
          <cell r="U12313">
            <v>42644</v>
          </cell>
        </row>
        <row r="12314">
          <cell r="C12314">
            <v>16</v>
          </cell>
          <cell r="F12314">
            <v>32.25</v>
          </cell>
          <cell r="K12314">
            <v>-1.33</v>
          </cell>
          <cell r="O12314">
            <v>23.2</v>
          </cell>
          <cell r="U12314">
            <v>42644</v>
          </cell>
        </row>
        <row r="12315">
          <cell r="C12315">
            <v>2</v>
          </cell>
          <cell r="F12315">
            <v>294.8</v>
          </cell>
          <cell r="K12315">
            <v>-12.83</v>
          </cell>
          <cell r="O12315">
            <v>212.56</v>
          </cell>
          <cell r="U12315">
            <v>42644</v>
          </cell>
        </row>
        <row r="12316">
          <cell r="C12316">
            <v>4</v>
          </cell>
          <cell r="F12316">
            <v>117.22</v>
          </cell>
          <cell r="K12316">
            <v>-4.91</v>
          </cell>
          <cell r="O12316">
            <v>84.38</v>
          </cell>
          <cell r="U12316">
            <v>42644</v>
          </cell>
        </row>
        <row r="12317">
          <cell r="C12317">
            <v>15</v>
          </cell>
          <cell r="F12317">
            <v>-1399.26</v>
          </cell>
          <cell r="K12317">
            <v>144.63</v>
          </cell>
          <cell r="O12317">
            <v>-1084.95</v>
          </cell>
          <cell r="U12317">
            <v>42644</v>
          </cell>
        </row>
        <row r="12318">
          <cell r="C12318">
            <v>62</v>
          </cell>
          <cell r="F12318">
            <v>3020</v>
          </cell>
          <cell r="K12318">
            <v>0</v>
          </cell>
          <cell r="O12318">
            <v>0</v>
          </cell>
          <cell r="U12318">
            <v>42644</v>
          </cell>
        </row>
        <row r="12319">
          <cell r="C12319">
            <v>64</v>
          </cell>
          <cell r="F12319">
            <v>12370</v>
          </cell>
          <cell r="K12319">
            <v>0</v>
          </cell>
          <cell r="O12319">
            <v>0</v>
          </cell>
          <cell r="U12319">
            <v>42644</v>
          </cell>
        </row>
        <row r="12320">
          <cell r="C12320">
            <v>16</v>
          </cell>
          <cell r="F12320">
            <v>367.87</v>
          </cell>
          <cell r="K12320">
            <v>0</v>
          </cell>
          <cell r="O12320">
            <v>150.24</v>
          </cell>
          <cell r="U12320">
            <v>42644</v>
          </cell>
        </row>
        <row r="12321">
          <cell r="C12321">
            <v>68</v>
          </cell>
          <cell r="F12321">
            <v>11041.9</v>
          </cell>
          <cell r="K12321">
            <v>-491.48</v>
          </cell>
          <cell r="O12321">
            <v>4537.21</v>
          </cell>
          <cell r="U12321">
            <v>42675</v>
          </cell>
        </row>
        <row r="12322">
          <cell r="C12322">
            <v>62</v>
          </cell>
          <cell r="F12322">
            <v>7093.02</v>
          </cell>
          <cell r="K12322">
            <v>-263.11</v>
          </cell>
          <cell r="O12322">
            <v>2428.91</v>
          </cell>
          <cell r="U12322">
            <v>42675</v>
          </cell>
        </row>
        <row r="12323">
          <cell r="C12323">
            <v>64</v>
          </cell>
          <cell r="F12323">
            <v>17597.16</v>
          </cell>
          <cell r="K12323">
            <v>-698.37</v>
          </cell>
          <cell r="O12323">
            <v>6447.2</v>
          </cell>
          <cell r="U12323">
            <v>42675</v>
          </cell>
        </row>
        <row r="12324">
          <cell r="C12324">
            <v>66</v>
          </cell>
          <cell r="F12324">
            <v>28211.08</v>
          </cell>
          <cell r="K12324">
            <v>-1228.01</v>
          </cell>
          <cell r="O12324">
            <v>11336.74</v>
          </cell>
          <cell r="U12324">
            <v>42675</v>
          </cell>
        </row>
        <row r="12325">
          <cell r="C12325">
            <v>62</v>
          </cell>
          <cell r="F12325">
            <v>912.65</v>
          </cell>
          <cell r="K12325">
            <v>-25.37</v>
          </cell>
          <cell r="O12325">
            <v>234.19</v>
          </cell>
          <cell r="U12325">
            <v>42675</v>
          </cell>
        </row>
        <row r="12326">
          <cell r="C12326">
            <v>67</v>
          </cell>
          <cell r="F12326">
            <v>8899.43</v>
          </cell>
          <cell r="K12326">
            <v>-366.93</v>
          </cell>
          <cell r="O12326">
            <v>3387.38</v>
          </cell>
          <cell r="U12326">
            <v>42675</v>
          </cell>
        </row>
        <row r="12327">
          <cell r="C12327">
            <v>62</v>
          </cell>
          <cell r="F12327">
            <v>2021.23</v>
          </cell>
          <cell r="K12327">
            <v>-64.3</v>
          </cell>
          <cell r="O12327">
            <v>593.61</v>
          </cell>
          <cell r="U12327">
            <v>42675</v>
          </cell>
        </row>
        <row r="12328">
          <cell r="C12328">
            <v>64</v>
          </cell>
          <cell r="F12328">
            <v>3395.27</v>
          </cell>
          <cell r="K12328">
            <v>-146.36000000000001</v>
          </cell>
          <cell r="O12328">
            <v>1351.15</v>
          </cell>
          <cell r="U12328">
            <v>42675</v>
          </cell>
        </row>
        <row r="12329">
          <cell r="C12329">
            <v>1</v>
          </cell>
          <cell r="F12329">
            <v>16619.2</v>
          </cell>
          <cell r="K12329">
            <v>-572.36</v>
          </cell>
          <cell r="O12329">
            <v>5280.78</v>
          </cell>
          <cell r="U12329">
            <v>42675</v>
          </cell>
        </row>
        <row r="12330">
          <cell r="C12330">
            <v>2</v>
          </cell>
          <cell r="F12330">
            <v>4410106.8499999996</v>
          </cell>
          <cell r="K12330">
            <v>-158814.51</v>
          </cell>
          <cell r="O12330">
            <v>1468293.53</v>
          </cell>
          <cell r="U12330">
            <v>42675</v>
          </cell>
        </row>
        <row r="12331">
          <cell r="C12331">
            <v>4</v>
          </cell>
          <cell r="F12331">
            <v>251262.09</v>
          </cell>
          <cell r="K12331">
            <v>-8914.2900000000009</v>
          </cell>
          <cell r="O12331">
            <v>83091.460000000006</v>
          </cell>
          <cell r="U12331">
            <v>42675</v>
          </cell>
        </row>
        <row r="12332">
          <cell r="C12332">
            <v>15</v>
          </cell>
          <cell r="F12332">
            <v>10457.94</v>
          </cell>
          <cell r="K12332">
            <v>-399.42</v>
          </cell>
          <cell r="O12332">
            <v>3687.15</v>
          </cell>
          <cell r="U12332">
            <v>42675</v>
          </cell>
        </row>
        <row r="12333">
          <cell r="C12333">
            <v>16</v>
          </cell>
          <cell r="F12333">
            <v>383339.2</v>
          </cell>
          <cell r="K12333">
            <v>-12954.28</v>
          </cell>
          <cell r="O12333">
            <v>120916.78</v>
          </cell>
          <cell r="U12333">
            <v>42675</v>
          </cell>
        </row>
        <row r="12334">
          <cell r="C12334">
            <v>17</v>
          </cell>
          <cell r="F12334">
            <v>65.930000000000007</v>
          </cell>
          <cell r="K12334">
            <v>-1.05</v>
          </cell>
          <cell r="O12334">
            <v>9.64</v>
          </cell>
          <cell r="U12334">
            <v>42675</v>
          </cell>
        </row>
        <row r="12335">
          <cell r="C12335">
            <v>18</v>
          </cell>
          <cell r="F12335">
            <v>32613.13</v>
          </cell>
          <cell r="K12335">
            <v>-1198.6199999999999</v>
          </cell>
          <cell r="O12335">
            <v>11065.38</v>
          </cell>
          <cell r="U12335">
            <v>42675</v>
          </cell>
        </row>
        <row r="12336">
          <cell r="C12336">
            <v>62</v>
          </cell>
          <cell r="F12336">
            <v>950565</v>
          </cell>
          <cell r="K12336">
            <v>-40084.03</v>
          </cell>
          <cell r="O12336">
            <v>369953.09</v>
          </cell>
          <cell r="U12336">
            <v>42675</v>
          </cell>
        </row>
        <row r="12337">
          <cell r="C12337">
            <v>64</v>
          </cell>
          <cell r="F12337">
            <v>189497.41</v>
          </cell>
          <cell r="K12337">
            <v>-7322.41</v>
          </cell>
          <cell r="O12337">
            <v>67599.05</v>
          </cell>
          <cell r="U12337">
            <v>42675</v>
          </cell>
        </row>
        <row r="12338">
          <cell r="C12338">
            <v>66</v>
          </cell>
          <cell r="F12338">
            <v>340090.06</v>
          </cell>
          <cell r="K12338">
            <v>-12244.11</v>
          </cell>
          <cell r="O12338">
            <v>113034.72</v>
          </cell>
          <cell r="U12338">
            <v>42675</v>
          </cell>
        </row>
        <row r="12339">
          <cell r="C12339">
            <v>68</v>
          </cell>
          <cell r="F12339">
            <v>10959.25</v>
          </cell>
          <cell r="K12339">
            <v>-543.91</v>
          </cell>
          <cell r="O12339">
            <v>5021.28</v>
          </cell>
          <cell r="U12339">
            <v>42675</v>
          </cell>
        </row>
        <row r="12340">
          <cell r="C12340">
            <v>94</v>
          </cell>
          <cell r="F12340">
            <v>-405</v>
          </cell>
          <cell r="K12340">
            <v>0</v>
          </cell>
          <cell r="O12340">
            <v>0</v>
          </cell>
          <cell r="U12340">
            <v>42675</v>
          </cell>
        </row>
        <row r="12341">
          <cell r="C12341">
            <v>1</v>
          </cell>
          <cell r="F12341">
            <v>71.930000000000007</v>
          </cell>
          <cell r="K12341">
            <v>-0.75</v>
          </cell>
          <cell r="O12341">
            <v>6.9</v>
          </cell>
          <cell r="U12341">
            <v>42675</v>
          </cell>
        </row>
        <row r="12342">
          <cell r="C12342">
            <v>2</v>
          </cell>
          <cell r="F12342">
            <v>24822.400000000001</v>
          </cell>
          <cell r="K12342">
            <v>-296.08999999999997</v>
          </cell>
          <cell r="O12342">
            <v>2875.26</v>
          </cell>
          <cell r="U12342">
            <v>42675</v>
          </cell>
        </row>
        <row r="12343">
          <cell r="C12343">
            <v>4</v>
          </cell>
          <cell r="F12343">
            <v>1535.85</v>
          </cell>
          <cell r="K12343">
            <v>-16.23</v>
          </cell>
          <cell r="O12343">
            <v>173.09</v>
          </cell>
          <cell r="U12343">
            <v>42675</v>
          </cell>
        </row>
        <row r="12344">
          <cell r="C12344">
            <v>15</v>
          </cell>
          <cell r="F12344">
            <v>67.84</v>
          </cell>
          <cell r="K12344">
            <v>-0.69</v>
          </cell>
          <cell r="O12344">
            <v>6.41</v>
          </cell>
          <cell r="U12344">
            <v>42675</v>
          </cell>
        </row>
        <row r="12345">
          <cell r="C12345">
            <v>16</v>
          </cell>
          <cell r="F12345">
            <v>5504.66</v>
          </cell>
          <cell r="K12345">
            <v>-67.95</v>
          </cell>
          <cell r="O12345">
            <v>627.36</v>
          </cell>
          <cell r="U12345">
            <v>42675</v>
          </cell>
        </row>
        <row r="12346">
          <cell r="C12346">
            <v>62</v>
          </cell>
          <cell r="F12346">
            <v>693.68</v>
          </cell>
          <cell r="K12346">
            <v>-8.52</v>
          </cell>
          <cell r="O12346">
            <v>78.64</v>
          </cell>
          <cell r="U12346">
            <v>42675</v>
          </cell>
        </row>
        <row r="12347">
          <cell r="C12347">
            <v>4</v>
          </cell>
          <cell r="F12347">
            <v>6338.83</v>
          </cell>
          <cell r="K12347">
            <v>-247.91</v>
          </cell>
          <cell r="O12347">
            <v>2288.6799999999998</v>
          </cell>
          <cell r="U12347">
            <v>42675</v>
          </cell>
        </row>
        <row r="12348">
          <cell r="C12348">
            <v>62</v>
          </cell>
          <cell r="F12348">
            <v>4246.28</v>
          </cell>
          <cell r="K12348">
            <v>-183.48</v>
          </cell>
          <cell r="O12348">
            <v>1693.82</v>
          </cell>
          <cell r="U12348">
            <v>42675</v>
          </cell>
        </row>
        <row r="12349">
          <cell r="C12349">
            <v>66</v>
          </cell>
          <cell r="F12349">
            <v>9711.41</v>
          </cell>
          <cell r="K12349">
            <v>-421.05</v>
          </cell>
          <cell r="O12349">
            <v>3887</v>
          </cell>
          <cell r="U12349">
            <v>42675</v>
          </cell>
        </row>
        <row r="12350">
          <cell r="C12350">
            <v>66</v>
          </cell>
          <cell r="F12350">
            <v>9375.26</v>
          </cell>
          <cell r="K12350">
            <v>-410.57</v>
          </cell>
          <cell r="O12350">
            <v>3790.31</v>
          </cell>
          <cell r="U12350">
            <v>42675</v>
          </cell>
        </row>
        <row r="12351">
          <cell r="C12351">
            <v>2</v>
          </cell>
          <cell r="F12351">
            <v>133677.51999999999</v>
          </cell>
          <cell r="K12351">
            <v>-5418.27</v>
          </cell>
          <cell r="O12351">
            <v>49504.41</v>
          </cell>
          <cell r="U12351">
            <v>42675</v>
          </cell>
        </row>
        <row r="12352">
          <cell r="C12352">
            <v>4</v>
          </cell>
          <cell r="F12352">
            <v>6734</v>
          </cell>
          <cell r="K12352">
            <v>-208.17</v>
          </cell>
          <cell r="O12352">
            <v>2186.94</v>
          </cell>
          <cell r="U12352">
            <v>42675</v>
          </cell>
        </row>
        <row r="12353">
          <cell r="C12353">
            <v>16</v>
          </cell>
          <cell r="F12353">
            <v>2162.7800000000002</v>
          </cell>
          <cell r="K12353">
            <v>-54.12</v>
          </cell>
          <cell r="O12353">
            <v>499.65</v>
          </cell>
          <cell r="U12353">
            <v>42675</v>
          </cell>
        </row>
        <row r="12354">
          <cell r="C12354">
            <v>17</v>
          </cell>
          <cell r="F12354">
            <v>2047.26</v>
          </cell>
          <cell r="K12354">
            <v>-61.57</v>
          </cell>
          <cell r="O12354">
            <v>568.36</v>
          </cell>
          <cell r="U12354">
            <v>42675</v>
          </cell>
        </row>
        <row r="12355">
          <cell r="C12355">
            <v>62</v>
          </cell>
          <cell r="F12355">
            <v>64872.92</v>
          </cell>
          <cell r="K12355">
            <v>-2769.34</v>
          </cell>
          <cell r="O12355">
            <v>25565.919999999998</v>
          </cell>
          <cell r="U12355">
            <v>42675</v>
          </cell>
        </row>
        <row r="12356">
          <cell r="C12356">
            <v>64</v>
          </cell>
          <cell r="F12356">
            <v>17902.669999999998</v>
          </cell>
          <cell r="K12356">
            <v>-857.13</v>
          </cell>
          <cell r="O12356">
            <v>7912.87</v>
          </cell>
          <cell r="U12356">
            <v>42675</v>
          </cell>
        </row>
        <row r="12357">
          <cell r="C12357">
            <v>66</v>
          </cell>
          <cell r="F12357">
            <v>5204.75</v>
          </cell>
          <cell r="K12357">
            <v>-161.07</v>
          </cell>
          <cell r="O12357">
            <v>1486.95</v>
          </cell>
          <cell r="U12357">
            <v>42675</v>
          </cell>
        </row>
        <row r="12358">
          <cell r="C12358">
            <v>2</v>
          </cell>
          <cell r="F12358">
            <v>2786.96</v>
          </cell>
          <cell r="K12358">
            <v>-19.95</v>
          </cell>
          <cell r="O12358">
            <v>329.6</v>
          </cell>
          <cell r="U12358">
            <v>42675</v>
          </cell>
        </row>
        <row r="12359">
          <cell r="C12359">
            <v>62</v>
          </cell>
          <cell r="F12359">
            <v>223.9</v>
          </cell>
          <cell r="K12359">
            <v>-2.68</v>
          </cell>
          <cell r="O12359">
            <v>24.72</v>
          </cell>
          <cell r="U12359">
            <v>42675</v>
          </cell>
        </row>
        <row r="12360">
          <cell r="C12360">
            <v>2</v>
          </cell>
          <cell r="F12360">
            <v>57422.79</v>
          </cell>
          <cell r="K12360">
            <v>-1622.85</v>
          </cell>
          <cell r="O12360">
            <v>14983.29</v>
          </cell>
          <cell r="U12360">
            <v>42675</v>
          </cell>
        </row>
        <row r="12361">
          <cell r="C12361">
            <v>62</v>
          </cell>
          <cell r="F12361">
            <v>4359.4799999999996</v>
          </cell>
          <cell r="K12361">
            <v>-134.59</v>
          </cell>
          <cell r="O12361">
            <v>1242.48</v>
          </cell>
          <cell r="U12361">
            <v>42675</v>
          </cell>
        </row>
        <row r="12362">
          <cell r="C12362">
            <v>2</v>
          </cell>
          <cell r="F12362">
            <v>293.77999999999997</v>
          </cell>
          <cell r="K12362">
            <v>-3.6</v>
          </cell>
          <cell r="O12362">
            <v>33.19</v>
          </cell>
          <cell r="U12362">
            <v>42675</v>
          </cell>
        </row>
        <row r="12363">
          <cell r="C12363">
            <v>2</v>
          </cell>
          <cell r="F12363">
            <v>39837.51</v>
          </cell>
          <cell r="K12363">
            <v>-1241.1199999999999</v>
          </cell>
          <cell r="O12363">
            <v>11366.62</v>
          </cell>
          <cell r="U12363">
            <v>42675</v>
          </cell>
        </row>
        <row r="12364">
          <cell r="C12364">
            <v>2</v>
          </cell>
          <cell r="F12364">
            <v>14310.72</v>
          </cell>
          <cell r="K12364">
            <v>-277.92</v>
          </cell>
          <cell r="O12364">
            <v>2738.84</v>
          </cell>
          <cell r="U12364">
            <v>42675</v>
          </cell>
        </row>
        <row r="12365">
          <cell r="C12365">
            <v>62</v>
          </cell>
          <cell r="F12365">
            <v>2036.77</v>
          </cell>
          <cell r="K12365">
            <v>0</v>
          </cell>
          <cell r="O12365">
            <v>1304.97</v>
          </cell>
          <cell r="U12365">
            <v>42675</v>
          </cell>
        </row>
        <row r="12366">
          <cell r="C12366">
            <v>64</v>
          </cell>
          <cell r="F12366">
            <v>401.41</v>
          </cell>
          <cell r="K12366">
            <v>0</v>
          </cell>
          <cell r="O12366">
            <v>72.010000000000005</v>
          </cell>
          <cell r="U12366">
            <v>42675</v>
          </cell>
        </row>
        <row r="12367">
          <cell r="C12367">
            <v>62</v>
          </cell>
          <cell r="F12367">
            <v>661735.78</v>
          </cell>
          <cell r="K12367">
            <v>-54345.61</v>
          </cell>
          <cell r="O12367">
            <v>501706.33</v>
          </cell>
          <cell r="U12367">
            <v>42675</v>
          </cell>
        </row>
        <row r="12368">
          <cell r="C12368">
            <v>64</v>
          </cell>
          <cell r="F12368">
            <v>659965.69999999995</v>
          </cell>
          <cell r="K12368">
            <v>-54206.7</v>
          </cell>
          <cell r="O12368">
            <v>500423.42</v>
          </cell>
          <cell r="U12368">
            <v>42675</v>
          </cell>
        </row>
        <row r="12369">
          <cell r="C12369">
            <v>66</v>
          </cell>
          <cell r="F12369">
            <v>31723.55</v>
          </cell>
          <cell r="K12369">
            <v>-2600.2399999999998</v>
          </cell>
          <cell r="O12369">
            <v>24004.880000000001</v>
          </cell>
          <cell r="U12369">
            <v>42675</v>
          </cell>
        </row>
        <row r="12370">
          <cell r="C12370">
            <v>64</v>
          </cell>
          <cell r="F12370">
            <v>62130.53</v>
          </cell>
          <cell r="K12370">
            <v>-2589.08</v>
          </cell>
          <cell r="O12370">
            <v>23901.82</v>
          </cell>
          <cell r="U12370">
            <v>42675</v>
          </cell>
        </row>
        <row r="12371">
          <cell r="C12371">
            <v>2</v>
          </cell>
          <cell r="F12371">
            <v>20290.98</v>
          </cell>
          <cell r="K12371">
            <v>-835.68</v>
          </cell>
          <cell r="O12371">
            <v>0</v>
          </cell>
          <cell r="U12371">
            <v>42675</v>
          </cell>
        </row>
        <row r="12372">
          <cell r="C12372">
            <v>62</v>
          </cell>
          <cell r="F12372">
            <v>996454.24</v>
          </cell>
          <cell r="K12372">
            <v>-22078</v>
          </cell>
          <cell r="O12372">
            <v>203818.75</v>
          </cell>
          <cell r="U12372">
            <v>42675</v>
          </cell>
        </row>
        <row r="12373">
          <cell r="C12373">
            <v>64</v>
          </cell>
          <cell r="F12373">
            <v>1050093.8600000001</v>
          </cell>
          <cell r="K12373">
            <v>-23347.11</v>
          </cell>
          <cell r="O12373">
            <v>215480.49</v>
          </cell>
          <cell r="U12373">
            <v>42675</v>
          </cell>
        </row>
        <row r="12374">
          <cell r="C12374">
            <v>66</v>
          </cell>
          <cell r="F12374">
            <v>91437.29</v>
          </cell>
          <cell r="K12374">
            <v>-1615.8</v>
          </cell>
          <cell r="O12374">
            <v>14916.62</v>
          </cell>
          <cell r="U12374">
            <v>42675</v>
          </cell>
        </row>
        <row r="12375">
          <cell r="C12375">
            <v>62</v>
          </cell>
          <cell r="F12375">
            <v>6734.39</v>
          </cell>
          <cell r="K12375">
            <v>-554.09</v>
          </cell>
          <cell r="O12375">
            <v>5193.13</v>
          </cell>
          <cell r="U12375">
            <v>42675</v>
          </cell>
        </row>
        <row r="12376">
          <cell r="C12376">
            <v>64</v>
          </cell>
          <cell r="F12376">
            <v>57461.32</v>
          </cell>
          <cell r="K12376">
            <v>-4601.21</v>
          </cell>
          <cell r="O12376">
            <v>43124.25</v>
          </cell>
          <cell r="U12376">
            <v>42675</v>
          </cell>
        </row>
        <row r="12377">
          <cell r="C12377">
            <v>66</v>
          </cell>
          <cell r="F12377">
            <v>4928.43</v>
          </cell>
          <cell r="K12377">
            <v>-405.63</v>
          </cell>
          <cell r="O12377">
            <v>3801.75</v>
          </cell>
          <cell r="U12377">
            <v>42675</v>
          </cell>
        </row>
        <row r="12378">
          <cell r="C12378">
            <v>62</v>
          </cell>
          <cell r="F12378">
            <v>12221.1</v>
          </cell>
          <cell r="K12378">
            <v>-220.55</v>
          </cell>
          <cell r="O12378">
            <v>2067.0700000000002</v>
          </cell>
          <cell r="U12378">
            <v>42675</v>
          </cell>
        </row>
        <row r="12379">
          <cell r="C12379">
            <v>64</v>
          </cell>
          <cell r="F12379">
            <v>57185.47</v>
          </cell>
          <cell r="K12379">
            <v>-1310.82</v>
          </cell>
          <cell r="O12379">
            <v>12285.48</v>
          </cell>
          <cell r="U12379">
            <v>42675</v>
          </cell>
        </row>
        <row r="12380">
          <cell r="C12380">
            <v>66</v>
          </cell>
          <cell r="F12380">
            <v>9510.74</v>
          </cell>
          <cell r="K12380">
            <v>-195.3</v>
          </cell>
          <cell r="O12380">
            <v>1830.41</v>
          </cell>
          <cell r="U12380">
            <v>42675</v>
          </cell>
        </row>
        <row r="12381">
          <cell r="C12381">
            <v>66</v>
          </cell>
          <cell r="F12381">
            <v>8454.76</v>
          </cell>
          <cell r="K12381">
            <v>-695.87</v>
          </cell>
          <cell r="O12381">
            <v>6521.92</v>
          </cell>
          <cell r="U12381">
            <v>42675</v>
          </cell>
        </row>
        <row r="12382">
          <cell r="C12382">
            <v>66</v>
          </cell>
          <cell r="F12382">
            <v>9719.35</v>
          </cell>
          <cell r="K12382">
            <v>-227.31</v>
          </cell>
          <cell r="O12382">
            <v>2130.4299999999998</v>
          </cell>
          <cell r="U12382">
            <v>42675</v>
          </cell>
        </row>
        <row r="12383">
          <cell r="C12383">
            <v>64</v>
          </cell>
          <cell r="F12383">
            <v>26606.1</v>
          </cell>
          <cell r="K12383">
            <v>-2176.02</v>
          </cell>
          <cell r="O12383">
            <v>20088.490000000002</v>
          </cell>
          <cell r="U12383">
            <v>42675</v>
          </cell>
        </row>
        <row r="12384">
          <cell r="C12384">
            <v>64</v>
          </cell>
          <cell r="F12384">
            <v>43566.85</v>
          </cell>
          <cell r="K12384">
            <v>-917.6</v>
          </cell>
          <cell r="O12384">
            <v>8471.1</v>
          </cell>
          <cell r="U12384">
            <v>42675</v>
          </cell>
        </row>
        <row r="12385">
          <cell r="C12385">
            <v>62</v>
          </cell>
          <cell r="F12385">
            <v>-294238.63</v>
          </cell>
          <cell r="K12385">
            <v>7573.85</v>
          </cell>
          <cell r="O12385">
            <v>-132086.25</v>
          </cell>
          <cell r="U12385">
            <v>42675</v>
          </cell>
        </row>
        <row r="12386">
          <cell r="C12386">
            <v>62</v>
          </cell>
          <cell r="F12386">
            <v>559342.39</v>
          </cell>
          <cell r="K12386">
            <v>-40826.120000000003</v>
          </cell>
          <cell r="O12386">
            <v>427514.52</v>
          </cell>
          <cell r="U12386">
            <v>42675</v>
          </cell>
        </row>
        <row r="12387">
          <cell r="C12387">
            <v>64</v>
          </cell>
          <cell r="F12387">
            <v>410097.31</v>
          </cell>
          <cell r="K12387">
            <v>-33735.51</v>
          </cell>
          <cell r="O12387">
            <v>316181.14</v>
          </cell>
          <cell r="U12387">
            <v>42675</v>
          </cell>
        </row>
        <row r="12388">
          <cell r="C12388">
            <v>66</v>
          </cell>
          <cell r="F12388">
            <v>169757.93</v>
          </cell>
          <cell r="K12388">
            <v>-13571.09</v>
          </cell>
          <cell r="O12388">
            <v>127193.02</v>
          </cell>
          <cell r="U12388">
            <v>42675</v>
          </cell>
        </row>
        <row r="12389">
          <cell r="C12389">
            <v>67</v>
          </cell>
          <cell r="F12389">
            <v>7151.12</v>
          </cell>
          <cell r="K12389">
            <v>-531.57000000000005</v>
          </cell>
          <cell r="O12389">
            <v>4982.09</v>
          </cell>
          <cell r="U12389">
            <v>42675</v>
          </cell>
        </row>
        <row r="12390">
          <cell r="C12390">
            <v>68</v>
          </cell>
          <cell r="F12390">
            <v>20259.27</v>
          </cell>
          <cell r="K12390">
            <v>-1660.16</v>
          </cell>
          <cell r="O12390">
            <v>15559.66</v>
          </cell>
          <cell r="U12390">
            <v>42675</v>
          </cell>
        </row>
        <row r="12391">
          <cell r="C12391">
            <v>62</v>
          </cell>
          <cell r="F12391">
            <v>738354.73</v>
          </cell>
          <cell r="K12391">
            <v>-15618.83</v>
          </cell>
          <cell r="O12391">
            <v>162608.95000000001</v>
          </cell>
          <cell r="U12391">
            <v>42675</v>
          </cell>
        </row>
        <row r="12392">
          <cell r="C12392">
            <v>64</v>
          </cell>
          <cell r="F12392">
            <v>557244.69999999995</v>
          </cell>
          <cell r="K12392">
            <v>-13443.75</v>
          </cell>
          <cell r="O12392">
            <v>125999.76</v>
          </cell>
          <cell r="U12392">
            <v>42675</v>
          </cell>
        </row>
        <row r="12393">
          <cell r="C12393">
            <v>66</v>
          </cell>
          <cell r="F12393">
            <v>215648.11</v>
          </cell>
          <cell r="K12393">
            <v>-4570.96</v>
          </cell>
          <cell r="O12393">
            <v>42840.72</v>
          </cell>
          <cell r="U12393">
            <v>42675</v>
          </cell>
        </row>
        <row r="12394">
          <cell r="C12394">
            <v>67</v>
          </cell>
          <cell r="F12394">
            <v>650.54</v>
          </cell>
          <cell r="K12394">
            <v>-3.45</v>
          </cell>
          <cell r="O12394">
            <v>32.380000000000003</v>
          </cell>
          <cell r="U12394">
            <v>42675</v>
          </cell>
        </row>
        <row r="12395">
          <cell r="C12395">
            <v>68</v>
          </cell>
          <cell r="F12395">
            <v>27106.06</v>
          </cell>
          <cell r="K12395">
            <v>-658.72</v>
          </cell>
          <cell r="O12395">
            <v>6173.76</v>
          </cell>
          <cell r="U12395">
            <v>42675</v>
          </cell>
        </row>
        <row r="12396">
          <cell r="C12396">
            <v>64</v>
          </cell>
          <cell r="F12396">
            <v>21459.8</v>
          </cell>
          <cell r="K12396">
            <v>0</v>
          </cell>
          <cell r="O12396">
            <v>16087.4</v>
          </cell>
          <cell r="U12396">
            <v>42675</v>
          </cell>
        </row>
        <row r="12397">
          <cell r="C12397">
            <v>2</v>
          </cell>
          <cell r="F12397">
            <v>18483.990000000002</v>
          </cell>
          <cell r="K12397">
            <v>-848.38</v>
          </cell>
          <cell r="O12397">
            <v>7832.29</v>
          </cell>
          <cell r="U12397">
            <v>42675</v>
          </cell>
        </row>
        <row r="12398">
          <cell r="C12398">
            <v>4</v>
          </cell>
          <cell r="F12398">
            <v>372.88</v>
          </cell>
          <cell r="K12398">
            <v>-17.16</v>
          </cell>
          <cell r="O12398">
            <v>158.4</v>
          </cell>
          <cell r="U12398">
            <v>42675</v>
          </cell>
        </row>
        <row r="12399">
          <cell r="C12399">
            <v>16</v>
          </cell>
          <cell r="F12399">
            <v>24417.4</v>
          </cell>
          <cell r="K12399">
            <v>-1159.0899999999999</v>
          </cell>
          <cell r="O12399">
            <v>10700.6</v>
          </cell>
          <cell r="U12399">
            <v>42675</v>
          </cell>
        </row>
        <row r="12400">
          <cell r="C12400">
            <v>62</v>
          </cell>
          <cell r="F12400">
            <v>1952.86</v>
          </cell>
          <cell r="K12400">
            <v>-92.9</v>
          </cell>
          <cell r="O12400">
            <v>857.67</v>
          </cell>
          <cell r="U12400">
            <v>42675</v>
          </cell>
        </row>
        <row r="12401">
          <cell r="C12401">
            <v>66</v>
          </cell>
          <cell r="F12401">
            <v>60791.89</v>
          </cell>
          <cell r="K12401">
            <v>-2928.73</v>
          </cell>
          <cell r="O12401">
            <v>26806.18</v>
          </cell>
          <cell r="U12401">
            <v>42675</v>
          </cell>
        </row>
        <row r="12402">
          <cell r="C12402">
            <v>4</v>
          </cell>
          <cell r="F12402">
            <v>8.75</v>
          </cell>
          <cell r="K12402">
            <v>-0.28000000000000003</v>
          </cell>
          <cell r="O12402">
            <v>2.62</v>
          </cell>
          <cell r="U12402">
            <v>42675</v>
          </cell>
        </row>
        <row r="12403">
          <cell r="C12403">
            <v>16</v>
          </cell>
          <cell r="F12403">
            <v>100.21</v>
          </cell>
          <cell r="K12403">
            <v>-2.93</v>
          </cell>
          <cell r="O12403">
            <v>27.02</v>
          </cell>
          <cell r="U12403">
            <v>42675</v>
          </cell>
        </row>
        <row r="12404">
          <cell r="C12404">
            <v>1</v>
          </cell>
          <cell r="F12404">
            <v>74.19</v>
          </cell>
          <cell r="K12404">
            <v>-2.76</v>
          </cell>
          <cell r="O12404">
            <v>25.42</v>
          </cell>
          <cell r="U12404">
            <v>42675</v>
          </cell>
        </row>
        <row r="12405">
          <cell r="C12405">
            <v>2</v>
          </cell>
          <cell r="F12405">
            <v>42848.28</v>
          </cell>
          <cell r="K12405">
            <v>-1589.47</v>
          </cell>
          <cell r="O12405">
            <v>14674.24</v>
          </cell>
          <cell r="U12405">
            <v>42675</v>
          </cell>
        </row>
        <row r="12406">
          <cell r="C12406">
            <v>15</v>
          </cell>
          <cell r="F12406">
            <v>10.4</v>
          </cell>
          <cell r="K12406">
            <v>-0.27</v>
          </cell>
          <cell r="O12406">
            <v>2.5299999999999998</v>
          </cell>
          <cell r="U12406">
            <v>42675</v>
          </cell>
        </row>
        <row r="12407">
          <cell r="C12407">
            <v>16</v>
          </cell>
          <cell r="F12407">
            <v>1361.5</v>
          </cell>
          <cell r="K12407">
            <v>-46.77</v>
          </cell>
          <cell r="O12407">
            <v>431.49</v>
          </cell>
          <cell r="U12407">
            <v>42675</v>
          </cell>
        </row>
        <row r="12408">
          <cell r="C12408">
            <v>2</v>
          </cell>
          <cell r="F12408">
            <v>83.99</v>
          </cell>
          <cell r="K12408">
            <v>0</v>
          </cell>
          <cell r="O12408">
            <v>0</v>
          </cell>
          <cell r="U12408">
            <v>42675</v>
          </cell>
        </row>
        <row r="12409">
          <cell r="C12409">
            <v>62</v>
          </cell>
          <cell r="F12409">
            <v>1561.28</v>
          </cell>
          <cell r="K12409">
            <v>0</v>
          </cell>
          <cell r="O12409">
            <v>0</v>
          </cell>
          <cell r="U12409">
            <v>42675</v>
          </cell>
        </row>
        <row r="12410">
          <cell r="C12410">
            <v>64</v>
          </cell>
          <cell r="F12410">
            <v>65.64</v>
          </cell>
          <cell r="K12410">
            <v>0</v>
          </cell>
          <cell r="O12410">
            <v>0</v>
          </cell>
          <cell r="U12410">
            <v>42675</v>
          </cell>
        </row>
        <row r="12411">
          <cell r="C12411">
            <v>66</v>
          </cell>
          <cell r="F12411">
            <v>87.12</v>
          </cell>
          <cell r="K12411">
            <v>0</v>
          </cell>
          <cell r="O12411">
            <v>0</v>
          </cell>
          <cell r="U12411">
            <v>42675</v>
          </cell>
        </row>
        <row r="12412">
          <cell r="C12412">
            <v>2</v>
          </cell>
          <cell r="F12412">
            <v>26</v>
          </cell>
          <cell r="K12412">
            <v>0</v>
          </cell>
          <cell r="O12412">
            <v>0</v>
          </cell>
          <cell r="U12412">
            <v>42675</v>
          </cell>
        </row>
        <row r="12413">
          <cell r="C12413">
            <v>62</v>
          </cell>
          <cell r="F12413">
            <v>65</v>
          </cell>
          <cell r="K12413">
            <v>0</v>
          </cell>
          <cell r="O12413">
            <v>0</v>
          </cell>
          <cell r="U12413">
            <v>42675</v>
          </cell>
        </row>
        <row r="12414">
          <cell r="C12414">
            <v>64</v>
          </cell>
          <cell r="F12414">
            <v>3540</v>
          </cell>
          <cell r="K12414">
            <v>0</v>
          </cell>
          <cell r="O12414">
            <v>0</v>
          </cell>
          <cell r="U12414">
            <v>42675</v>
          </cell>
        </row>
        <row r="12415">
          <cell r="C12415">
            <v>66</v>
          </cell>
          <cell r="F12415">
            <v>13806</v>
          </cell>
          <cell r="K12415">
            <v>0</v>
          </cell>
          <cell r="O12415">
            <v>0</v>
          </cell>
          <cell r="U12415">
            <v>42675</v>
          </cell>
        </row>
        <row r="12416">
          <cell r="C12416">
            <v>62</v>
          </cell>
          <cell r="F12416">
            <v>3540</v>
          </cell>
          <cell r="K12416">
            <v>0</v>
          </cell>
          <cell r="O12416">
            <v>0</v>
          </cell>
          <cell r="U12416">
            <v>42675</v>
          </cell>
        </row>
        <row r="12417">
          <cell r="C12417">
            <v>64</v>
          </cell>
          <cell r="F12417">
            <v>1939.14</v>
          </cell>
          <cell r="K12417">
            <v>0</v>
          </cell>
          <cell r="O12417">
            <v>0</v>
          </cell>
          <cell r="U12417">
            <v>42675</v>
          </cell>
        </row>
        <row r="12418">
          <cell r="C12418">
            <v>62</v>
          </cell>
          <cell r="F12418">
            <v>-32197.8</v>
          </cell>
          <cell r="K12418">
            <v>0</v>
          </cell>
          <cell r="O12418">
            <v>0</v>
          </cell>
          <cell r="U12418">
            <v>42675</v>
          </cell>
        </row>
        <row r="12419">
          <cell r="C12419">
            <v>16</v>
          </cell>
          <cell r="F12419">
            <v>7150.26</v>
          </cell>
          <cell r="K12419">
            <v>0</v>
          </cell>
          <cell r="O12419">
            <v>0</v>
          </cell>
          <cell r="U12419">
            <v>42675</v>
          </cell>
        </row>
        <row r="12420">
          <cell r="C12420">
            <v>62</v>
          </cell>
          <cell r="F12420">
            <v>90573.32</v>
          </cell>
          <cell r="K12420">
            <v>0</v>
          </cell>
          <cell r="O12420">
            <v>0</v>
          </cell>
          <cell r="U12420">
            <v>42675</v>
          </cell>
        </row>
        <row r="12421">
          <cell r="C12421">
            <v>1</v>
          </cell>
          <cell r="F12421">
            <v>20.04</v>
          </cell>
          <cell r="K12421">
            <v>-0.51</v>
          </cell>
          <cell r="O12421">
            <v>4.75</v>
          </cell>
          <cell r="U12421">
            <v>42675</v>
          </cell>
        </row>
        <row r="12422">
          <cell r="C12422">
            <v>2</v>
          </cell>
          <cell r="F12422">
            <v>240.48</v>
          </cell>
          <cell r="K12422">
            <v>-6.12</v>
          </cell>
          <cell r="O12422">
            <v>57</v>
          </cell>
          <cell r="U12422">
            <v>42675</v>
          </cell>
        </row>
        <row r="12423">
          <cell r="C12423">
            <v>16</v>
          </cell>
          <cell r="F12423">
            <v>440.88</v>
          </cell>
          <cell r="K12423">
            <v>-11.22</v>
          </cell>
          <cell r="O12423">
            <v>104.5</v>
          </cell>
          <cell r="U12423">
            <v>42675</v>
          </cell>
        </row>
        <row r="12424">
          <cell r="C12424">
            <v>0</v>
          </cell>
          <cell r="F12424">
            <v>1328.52</v>
          </cell>
          <cell r="K12424">
            <v>-21.64</v>
          </cell>
          <cell r="O12424">
            <v>193.12</v>
          </cell>
          <cell r="U12424">
            <v>42675</v>
          </cell>
        </row>
        <row r="12425">
          <cell r="C12425">
            <v>1</v>
          </cell>
          <cell r="F12425">
            <v>116.53</v>
          </cell>
          <cell r="K12425">
            <v>-1.69</v>
          </cell>
          <cell r="O12425">
            <v>15.08</v>
          </cell>
          <cell r="U12425">
            <v>42675</v>
          </cell>
        </row>
        <row r="12426">
          <cell r="C12426">
            <v>2</v>
          </cell>
          <cell r="F12426">
            <v>244.85</v>
          </cell>
          <cell r="K12426">
            <v>-3.76</v>
          </cell>
          <cell r="O12426">
            <v>33.590000000000003</v>
          </cell>
          <cell r="U12426">
            <v>42675</v>
          </cell>
        </row>
        <row r="12427">
          <cell r="C12427">
            <v>4</v>
          </cell>
          <cell r="F12427">
            <v>7.86</v>
          </cell>
          <cell r="K12427">
            <v>-0.13</v>
          </cell>
          <cell r="O12427">
            <v>1.1599999999999999</v>
          </cell>
          <cell r="U12427">
            <v>42675</v>
          </cell>
        </row>
        <row r="12428">
          <cell r="C12428">
            <v>16</v>
          </cell>
          <cell r="F12428">
            <v>18.59</v>
          </cell>
          <cell r="K12428">
            <v>-0.26</v>
          </cell>
          <cell r="O12428">
            <v>2.3199999999999998</v>
          </cell>
          <cell r="U12428">
            <v>42675</v>
          </cell>
        </row>
        <row r="12429">
          <cell r="C12429">
            <v>1</v>
          </cell>
          <cell r="F12429">
            <v>1022.45</v>
          </cell>
          <cell r="K12429">
            <v>-13.13</v>
          </cell>
          <cell r="O12429">
            <v>121.65</v>
          </cell>
          <cell r="U12429">
            <v>42675</v>
          </cell>
        </row>
        <row r="12430">
          <cell r="C12430">
            <v>2</v>
          </cell>
          <cell r="F12430">
            <v>555.24</v>
          </cell>
          <cell r="K12430">
            <v>-8.3000000000000007</v>
          </cell>
          <cell r="O12430">
            <v>77.83</v>
          </cell>
          <cell r="U12430">
            <v>42675</v>
          </cell>
        </row>
        <row r="12431">
          <cell r="C12431">
            <v>15</v>
          </cell>
          <cell r="F12431">
            <v>87.15</v>
          </cell>
          <cell r="K12431">
            <v>-2.48</v>
          </cell>
          <cell r="O12431">
            <v>22.89</v>
          </cell>
          <cell r="U12431">
            <v>42675</v>
          </cell>
        </row>
        <row r="12432">
          <cell r="C12432">
            <v>15</v>
          </cell>
          <cell r="F12432">
            <v>671.32</v>
          </cell>
          <cell r="K12432">
            <v>-9.9</v>
          </cell>
          <cell r="O12432">
            <v>91.37</v>
          </cell>
          <cell r="U12432">
            <v>42675</v>
          </cell>
        </row>
        <row r="12433">
          <cell r="C12433">
            <v>15</v>
          </cell>
          <cell r="F12433">
            <v>4546</v>
          </cell>
          <cell r="K12433">
            <v>-93.11</v>
          </cell>
          <cell r="O12433">
            <v>859.53</v>
          </cell>
          <cell r="U12433">
            <v>42675</v>
          </cell>
        </row>
        <row r="12434">
          <cell r="C12434">
            <v>15</v>
          </cell>
          <cell r="F12434">
            <v>35.119999999999997</v>
          </cell>
          <cell r="K12434">
            <v>-1.03</v>
          </cell>
          <cell r="O12434">
            <v>9.5500000000000007</v>
          </cell>
          <cell r="U12434">
            <v>42675</v>
          </cell>
        </row>
        <row r="12435">
          <cell r="C12435">
            <v>0</v>
          </cell>
          <cell r="F12435">
            <v>468.48</v>
          </cell>
          <cell r="K12435">
            <v>-13.66</v>
          </cell>
          <cell r="O12435">
            <v>126.55</v>
          </cell>
          <cell r="U12435">
            <v>42675</v>
          </cell>
        </row>
        <row r="12436">
          <cell r="C12436">
            <v>1</v>
          </cell>
          <cell r="F12436">
            <v>463.83</v>
          </cell>
          <cell r="K12436">
            <v>-15.53</v>
          </cell>
          <cell r="O12436">
            <v>130.12</v>
          </cell>
          <cell r="U12436">
            <v>42675</v>
          </cell>
        </row>
        <row r="12437">
          <cell r="C12437">
            <v>2</v>
          </cell>
          <cell r="F12437">
            <v>11434.29</v>
          </cell>
          <cell r="K12437">
            <v>-358.06</v>
          </cell>
          <cell r="O12437">
            <v>3326.2</v>
          </cell>
          <cell r="U12437">
            <v>42675</v>
          </cell>
        </row>
        <row r="12438">
          <cell r="C12438">
            <v>4</v>
          </cell>
          <cell r="F12438">
            <v>744.47</v>
          </cell>
          <cell r="K12438">
            <v>-24.44</v>
          </cell>
          <cell r="O12438">
            <v>226.89</v>
          </cell>
          <cell r="U12438">
            <v>42675</v>
          </cell>
        </row>
        <row r="12439">
          <cell r="C12439">
            <v>15</v>
          </cell>
          <cell r="F12439">
            <v>12.51</v>
          </cell>
          <cell r="K12439">
            <v>-0.27</v>
          </cell>
          <cell r="O12439">
            <v>2.4700000000000002</v>
          </cell>
          <cell r="U12439">
            <v>42675</v>
          </cell>
        </row>
        <row r="12440">
          <cell r="C12440">
            <v>16</v>
          </cell>
          <cell r="F12440">
            <v>3262.51</v>
          </cell>
          <cell r="K12440">
            <v>-103.27</v>
          </cell>
          <cell r="O12440">
            <v>957.74</v>
          </cell>
          <cell r="U12440">
            <v>42675</v>
          </cell>
        </row>
        <row r="12441">
          <cell r="C12441">
            <v>17</v>
          </cell>
          <cell r="F12441">
            <v>40.630000000000003</v>
          </cell>
          <cell r="K12441">
            <v>-1.06</v>
          </cell>
          <cell r="O12441">
            <v>9.77</v>
          </cell>
          <cell r="U12441">
            <v>42675</v>
          </cell>
        </row>
        <row r="12442">
          <cell r="C12442">
            <v>18</v>
          </cell>
          <cell r="F12442">
            <v>96.87</v>
          </cell>
          <cell r="K12442">
            <v>-2.64</v>
          </cell>
          <cell r="O12442">
            <v>24.37</v>
          </cell>
          <cell r="U12442">
            <v>42675</v>
          </cell>
        </row>
        <row r="12443">
          <cell r="C12443">
            <v>2</v>
          </cell>
          <cell r="F12443">
            <v>-9.0500000000000007</v>
          </cell>
          <cell r="K12443">
            <v>0.28000000000000003</v>
          </cell>
          <cell r="O12443">
            <v>-2.5</v>
          </cell>
          <cell r="U12443">
            <v>42675</v>
          </cell>
        </row>
        <row r="12444">
          <cell r="C12444">
            <v>0</v>
          </cell>
          <cell r="F12444">
            <v>8839.65</v>
          </cell>
          <cell r="K12444">
            <v>-176.61</v>
          </cell>
          <cell r="O12444">
            <v>1639.8</v>
          </cell>
          <cell r="U12444">
            <v>42675</v>
          </cell>
        </row>
        <row r="12445">
          <cell r="C12445">
            <v>1</v>
          </cell>
          <cell r="F12445">
            <v>4106.21</v>
          </cell>
          <cell r="K12445">
            <v>-68.64</v>
          </cell>
          <cell r="O12445">
            <v>635.04</v>
          </cell>
          <cell r="U12445">
            <v>42675</v>
          </cell>
        </row>
        <row r="12446">
          <cell r="C12446">
            <v>2</v>
          </cell>
          <cell r="F12446">
            <v>10539.92</v>
          </cell>
          <cell r="K12446">
            <v>-258.98</v>
          </cell>
          <cell r="O12446">
            <v>2400.94</v>
          </cell>
          <cell r="U12446">
            <v>42675</v>
          </cell>
        </row>
        <row r="12447">
          <cell r="C12447">
            <v>4</v>
          </cell>
          <cell r="F12447">
            <v>1056.81</v>
          </cell>
          <cell r="K12447">
            <v>-28.95</v>
          </cell>
          <cell r="O12447">
            <v>269.25</v>
          </cell>
          <cell r="U12447">
            <v>42675</v>
          </cell>
        </row>
        <row r="12448">
          <cell r="C12448">
            <v>15</v>
          </cell>
          <cell r="F12448">
            <v>63.45</v>
          </cell>
          <cell r="K12448">
            <v>-0.39</v>
          </cell>
          <cell r="O12448">
            <v>3.57</v>
          </cell>
          <cell r="U12448">
            <v>42675</v>
          </cell>
        </row>
        <row r="12449">
          <cell r="C12449">
            <v>16</v>
          </cell>
          <cell r="F12449">
            <v>1945.76</v>
          </cell>
          <cell r="K12449">
            <v>-40.380000000000003</v>
          </cell>
          <cell r="O12449">
            <v>374.73</v>
          </cell>
          <cell r="U12449">
            <v>42675</v>
          </cell>
        </row>
        <row r="12450">
          <cell r="C12450">
            <v>17</v>
          </cell>
          <cell r="F12450">
            <v>15.46</v>
          </cell>
          <cell r="K12450">
            <v>-0.26</v>
          </cell>
          <cell r="O12450">
            <v>2.38</v>
          </cell>
          <cell r="U12450">
            <v>42675</v>
          </cell>
        </row>
        <row r="12451">
          <cell r="C12451">
            <v>18</v>
          </cell>
          <cell r="F12451">
            <v>20.92</v>
          </cell>
          <cell r="K12451">
            <v>-0.45</v>
          </cell>
          <cell r="O12451">
            <v>4.13</v>
          </cell>
          <cell r="U12451">
            <v>42675</v>
          </cell>
        </row>
        <row r="12452">
          <cell r="C12452">
            <v>0</v>
          </cell>
          <cell r="F12452">
            <v>-23.26</v>
          </cell>
          <cell r="K12452">
            <v>0.35</v>
          </cell>
          <cell r="O12452">
            <v>-3.57</v>
          </cell>
          <cell r="U12452">
            <v>42675</v>
          </cell>
        </row>
        <row r="12453">
          <cell r="C12453">
            <v>2</v>
          </cell>
          <cell r="F12453">
            <v>-2.61</v>
          </cell>
          <cell r="K12453">
            <v>0.05</v>
          </cell>
          <cell r="O12453">
            <v>-0.47</v>
          </cell>
          <cell r="U12453">
            <v>42675</v>
          </cell>
        </row>
        <row r="12454">
          <cell r="C12454">
            <v>1</v>
          </cell>
          <cell r="F12454">
            <v>108</v>
          </cell>
          <cell r="K12454">
            <v>-1.76</v>
          </cell>
          <cell r="O12454">
            <v>16.559999999999999</v>
          </cell>
          <cell r="U12454">
            <v>42675</v>
          </cell>
        </row>
        <row r="12455">
          <cell r="C12455">
            <v>2</v>
          </cell>
          <cell r="F12455">
            <v>248.7</v>
          </cell>
          <cell r="K12455">
            <v>-3.79</v>
          </cell>
          <cell r="O12455">
            <v>35.49</v>
          </cell>
          <cell r="U12455">
            <v>42675</v>
          </cell>
        </row>
        <row r="12456">
          <cell r="C12456">
            <v>0</v>
          </cell>
          <cell r="F12456">
            <v>-188.29</v>
          </cell>
          <cell r="K12456">
            <v>1.7</v>
          </cell>
          <cell r="O12456">
            <v>-63.4</v>
          </cell>
          <cell r="U12456">
            <v>42675</v>
          </cell>
        </row>
        <row r="12457">
          <cell r="C12457">
            <v>0</v>
          </cell>
          <cell r="F12457">
            <v>1120.24</v>
          </cell>
          <cell r="K12457">
            <v>0</v>
          </cell>
          <cell r="O12457">
            <v>384</v>
          </cell>
          <cell r="U12457">
            <v>42675</v>
          </cell>
        </row>
        <row r="12458">
          <cell r="C12458">
            <v>0</v>
          </cell>
          <cell r="F12458">
            <v>-150630.14000000001</v>
          </cell>
          <cell r="K12458">
            <v>3519.29</v>
          </cell>
          <cell r="O12458">
            <v>-44602.78</v>
          </cell>
          <cell r="U12458">
            <v>42675</v>
          </cell>
        </row>
        <row r="12459">
          <cell r="C12459">
            <v>1</v>
          </cell>
          <cell r="F12459">
            <v>-446.41</v>
          </cell>
          <cell r="K12459">
            <v>10.85</v>
          </cell>
          <cell r="O12459">
            <v>-147.31</v>
          </cell>
          <cell r="U12459">
            <v>42675</v>
          </cell>
        </row>
        <row r="12460">
          <cell r="C12460">
            <v>60</v>
          </cell>
          <cell r="F12460">
            <v>-11.6</v>
          </cell>
          <cell r="K12460">
            <v>0</v>
          </cell>
          <cell r="O12460">
            <v>-4.0199999999999996</v>
          </cell>
          <cell r="U12460">
            <v>42675</v>
          </cell>
        </row>
        <row r="12461">
          <cell r="C12461">
            <v>61</v>
          </cell>
          <cell r="F12461">
            <v>-37.6</v>
          </cell>
          <cell r="K12461">
            <v>0</v>
          </cell>
          <cell r="O12461">
            <v>-13.02</v>
          </cell>
          <cell r="U12461">
            <v>42675</v>
          </cell>
        </row>
        <row r="12462">
          <cell r="C12462">
            <v>70</v>
          </cell>
          <cell r="F12462">
            <v>-2195</v>
          </cell>
          <cell r="K12462">
            <v>0</v>
          </cell>
          <cell r="O12462">
            <v>0</v>
          </cell>
          <cell r="U12462">
            <v>42675</v>
          </cell>
        </row>
        <row r="12463">
          <cell r="C12463">
            <v>0</v>
          </cell>
          <cell r="F12463">
            <v>7893379.5999999996</v>
          </cell>
          <cell r="K12463">
            <v>-273094.19</v>
          </cell>
          <cell r="O12463">
            <v>2529397.0099999998</v>
          </cell>
          <cell r="U12463">
            <v>42675</v>
          </cell>
        </row>
        <row r="12464">
          <cell r="C12464">
            <v>1</v>
          </cell>
          <cell r="F12464">
            <v>91944.58</v>
          </cell>
          <cell r="K12464">
            <v>-3103.89</v>
          </cell>
          <cell r="O12464">
            <v>28685.15</v>
          </cell>
          <cell r="U12464">
            <v>42675</v>
          </cell>
        </row>
        <row r="12465">
          <cell r="C12465">
            <v>16</v>
          </cell>
          <cell r="F12465">
            <v>30.24</v>
          </cell>
          <cell r="K12465">
            <v>-0.96</v>
          </cell>
          <cell r="O12465">
            <v>8.8800000000000008</v>
          </cell>
          <cell r="U12465">
            <v>42675</v>
          </cell>
        </row>
        <row r="12466">
          <cell r="C12466">
            <v>60</v>
          </cell>
          <cell r="F12466">
            <v>77.67</v>
          </cell>
          <cell r="K12466">
            <v>-2.74</v>
          </cell>
          <cell r="O12466">
            <v>25.3</v>
          </cell>
          <cell r="U12466">
            <v>42675</v>
          </cell>
        </row>
        <row r="12467">
          <cell r="C12467">
            <v>61</v>
          </cell>
          <cell r="F12467">
            <v>134.02000000000001</v>
          </cell>
          <cell r="K12467">
            <v>-4.8499999999999996</v>
          </cell>
          <cell r="O12467">
            <v>44.81</v>
          </cell>
          <cell r="U12467">
            <v>42675</v>
          </cell>
        </row>
        <row r="12468">
          <cell r="C12468">
            <v>15</v>
          </cell>
          <cell r="F12468">
            <v>42.21</v>
          </cell>
          <cell r="K12468">
            <v>-3.42</v>
          </cell>
          <cell r="O12468">
            <v>31.54</v>
          </cell>
          <cell r="U12468">
            <v>42675</v>
          </cell>
        </row>
        <row r="12469">
          <cell r="C12469">
            <v>15</v>
          </cell>
          <cell r="F12469">
            <v>5.09</v>
          </cell>
          <cell r="K12469">
            <v>-0.13</v>
          </cell>
          <cell r="O12469">
            <v>1.19</v>
          </cell>
          <cell r="U12469">
            <v>42675</v>
          </cell>
        </row>
        <row r="12470">
          <cell r="C12470">
            <v>15</v>
          </cell>
          <cell r="F12470">
            <v>273.25</v>
          </cell>
          <cell r="K12470">
            <v>-22.11</v>
          </cell>
          <cell r="O12470">
            <v>204.08</v>
          </cell>
          <cell r="U12470">
            <v>42675</v>
          </cell>
        </row>
        <row r="12471">
          <cell r="C12471">
            <v>2</v>
          </cell>
          <cell r="F12471">
            <v>2465.6799999999998</v>
          </cell>
          <cell r="K12471">
            <v>-55.12</v>
          </cell>
          <cell r="O12471">
            <v>508.91</v>
          </cell>
          <cell r="U12471">
            <v>42675</v>
          </cell>
        </row>
        <row r="12472">
          <cell r="C12472">
            <v>15</v>
          </cell>
          <cell r="F12472">
            <v>13564.97</v>
          </cell>
          <cell r="K12472">
            <v>-332.85</v>
          </cell>
          <cell r="O12472">
            <v>3072.65</v>
          </cell>
          <cell r="U12472">
            <v>42675</v>
          </cell>
        </row>
        <row r="12473">
          <cell r="C12473">
            <v>15</v>
          </cell>
          <cell r="F12473">
            <v>1690.95</v>
          </cell>
          <cell r="K12473">
            <v>-26.22</v>
          </cell>
          <cell r="O12473">
            <v>241.38</v>
          </cell>
          <cell r="U12473">
            <v>42675</v>
          </cell>
        </row>
        <row r="12474">
          <cell r="C12474">
            <v>15</v>
          </cell>
          <cell r="F12474">
            <v>322.76</v>
          </cell>
          <cell r="K12474">
            <v>-7.63</v>
          </cell>
          <cell r="O12474">
            <v>69.88</v>
          </cell>
          <cell r="U12474">
            <v>42675</v>
          </cell>
        </row>
        <row r="12475">
          <cell r="C12475">
            <v>2</v>
          </cell>
          <cell r="F12475">
            <v>19.600000000000001</v>
          </cell>
          <cell r="K12475">
            <v>-0.51</v>
          </cell>
          <cell r="O12475">
            <v>4.75</v>
          </cell>
          <cell r="U12475">
            <v>42675</v>
          </cell>
        </row>
        <row r="12476">
          <cell r="C12476">
            <v>15</v>
          </cell>
          <cell r="F12476">
            <v>1953.59</v>
          </cell>
          <cell r="K12476">
            <v>-40.14</v>
          </cell>
          <cell r="O12476">
            <v>369.78</v>
          </cell>
          <cell r="U12476">
            <v>42675</v>
          </cell>
        </row>
        <row r="12477">
          <cell r="C12477">
            <v>15</v>
          </cell>
          <cell r="F12477">
            <v>30.4</v>
          </cell>
          <cell r="K12477">
            <v>-1.02</v>
          </cell>
          <cell r="O12477">
            <v>9.5</v>
          </cell>
          <cell r="U12477">
            <v>42675</v>
          </cell>
        </row>
        <row r="12478">
          <cell r="C12478">
            <v>2</v>
          </cell>
          <cell r="F12478">
            <v>46.17</v>
          </cell>
          <cell r="K12478">
            <v>-1.1100000000000001</v>
          </cell>
          <cell r="O12478">
            <v>10.27</v>
          </cell>
          <cell r="U12478">
            <v>42675</v>
          </cell>
        </row>
        <row r="12479">
          <cell r="C12479">
            <v>15</v>
          </cell>
          <cell r="F12479">
            <v>85991.33</v>
          </cell>
          <cell r="K12479">
            <v>-2435.4699999999998</v>
          </cell>
          <cell r="O12479">
            <v>23727.32</v>
          </cell>
          <cell r="U12479">
            <v>42675</v>
          </cell>
        </row>
        <row r="12480">
          <cell r="C12480">
            <v>2</v>
          </cell>
          <cell r="F12480">
            <v>1411.4</v>
          </cell>
          <cell r="K12480">
            <v>-10.59</v>
          </cell>
          <cell r="O12480">
            <v>97.67</v>
          </cell>
          <cell r="U12480">
            <v>42675</v>
          </cell>
        </row>
        <row r="12481">
          <cell r="C12481">
            <v>15</v>
          </cell>
          <cell r="F12481">
            <v>7253.65</v>
          </cell>
          <cell r="K12481">
            <v>-78.25</v>
          </cell>
          <cell r="O12481">
            <v>722.5</v>
          </cell>
          <cell r="U12481">
            <v>42675</v>
          </cell>
        </row>
        <row r="12482">
          <cell r="C12482">
            <v>15</v>
          </cell>
          <cell r="F12482">
            <v>33.43</v>
          </cell>
          <cell r="K12482">
            <v>-0.46</v>
          </cell>
          <cell r="O12482">
            <v>4.25</v>
          </cell>
          <cell r="U12482">
            <v>42675</v>
          </cell>
        </row>
        <row r="12483">
          <cell r="C12483">
            <v>2</v>
          </cell>
          <cell r="F12483">
            <v>1966.46</v>
          </cell>
          <cell r="K12483">
            <v>-17.82</v>
          </cell>
          <cell r="O12483">
            <v>164.57</v>
          </cell>
          <cell r="U12483">
            <v>42675</v>
          </cell>
        </row>
        <row r="12484">
          <cell r="C12484">
            <v>15</v>
          </cell>
          <cell r="F12484">
            <v>8196.26</v>
          </cell>
          <cell r="K12484">
            <v>-129.6</v>
          </cell>
          <cell r="O12484">
            <v>1196.19</v>
          </cell>
          <cell r="U12484">
            <v>42675</v>
          </cell>
        </row>
        <row r="12485">
          <cell r="C12485">
            <v>15</v>
          </cell>
          <cell r="F12485">
            <v>3574.37</v>
          </cell>
          <cell r="K12485">
            <v>-82.88</v>
          </cell>
          <cell r="O12485">
            <v>765.06</v>
          </cell>
          <cell r="U12485">
            <v>42675</v>
          </cell>
        </row>
        <row r="12486">
          <cell r="C12486">
            <v>15</v>
          </cell>
          <cell r="F12486">
            <v>90.79</v>
          </cell>
          <cell r="K12486">
            <v>-5.91</v>
          </cell>
          <cell r="O12486">
            <v>54.57</v>
          </cell>
          <cell r="U12486">
            <v>42675</v>
          </cell>
        </row>
        <row r="12487">
          <cell r="C12487">
            <v>0</v>
          </cell>
          <cell r="F12487">
            <v>69.17</v>
          </cell>
          <cell r="K12487">
            <v>-2.19</v>
          </cell>
          <cell r="O12487">
            <v>20</v>
          </cell>
          <cell r="U12487">
            <v>42675</v>
          </cell>
        </row>
        <row r="12488">
          <cell r="C12488">
            <v>2</v>
          </cell>
          <cell r="F12488">
            <v>218.94</v>
          </cell>
          <cell r="K12488">
            <v>-9.82</v>
          </cell>
          <cell r="O12488">
            <v>90.52</v>
          </cell>
          <cell r="U12488">
            <v>42675</v>
          </cell>
        </row>
        <row r="12489">
          <cell r="C12489">
            <v>16</v>
          </cell>
          <cell r="F12489">
            <v>9.52</v>
          </cell>
          <cell r="K12489">
            <v>-0.51</v>
          </cell>
          <cell r="O12489">
            <v>4.72</v>
          </cell>
          <cell r="U12489">
            <v>42675</v>
          </cell>
        </row>
        <row r="12490">
          <cell r="C12490">
            <v>2</v>
          </cell>
          <cell r="F12490">
            <v>20.92</v>
          </cell>
          <cell r="K12490">
            <v>-0.4</v>
          </cell>
          <cell r="O12490">
            <v>3.73</v>
          </cell>
          <cell r="U12490">
            <v>42675</v>
          </cell>
        </row>
        <row r="12491">
          <cell r="C12491">
            <v>16</v>
          </cell>
          <cell r="F12491">
            <v>3073.48</v>
          </cell>
          <cell r="K12491">
            <v>-89.05</v>
          </cell>
          <cell r="O12491">
            <v>822.2</v>
          </cell>
          <cell r="U12491">
            <v>42675</v>
          </cell>
        </row>
        <row r="12492">
          <cell r="C12492">
            <v>0</v>
          </cell>
          <cell r="F12492">
            <v>34.94</v>
          </cell>
          <cell r="K12492">
            <v>-1.04</v>
          </cell>
          <cell r="O12492">
            <v>9.5500000000000007</v>
          </cell>
          <cell r="U12492">
            <v>42675</v>
          </cell>
        </row>
        <row r="12493">
          <cell r="C12493">
            <v>2</v>
          </cell>
          <cell r="F12493">
            <v>23.04</v>
          </cell>
          <cell r="K12493">
            <v>-0.6</v>
          </cell>
          <cell r="O12493">
            <v>5.45</v>
          </cell>
          <cell r="U12493">
            <v>42675</v>
          </cell>
        </row>
        <row r="12494">
          <cell r="C12494">
            <v>15</v>
          </cell>
          <cell r="F12494">
            <v>36.99</v>
          </cell>
          <cell r="K12494">
            <v>-1.5</v>
          </cell>
          <cell r="O12494">
            <v>13.8</v>
          </cell>
          <cell r="U12494">
            <v>42675</v>
          </cell>
        </row>
        <row r="12495">
          <cell r="C12495">
            <v>15</v>
          </cell>
          <cell r="F12495">
            <v>54.02</v>
          </cell>
          <cell r="K12495">
            <v>-1.59</v>
          </cell>
          <cell r="O12495">
            <v>14.44</v>
          </cell>
          <cell r="U12495">
            <v>42675</v>
          </cell>
        </row>
        <row r="12496">
          <cell r="C12496">
            <v>0</v>
          </cell>
          <cell r="F12496">
            <v>19.239999999999998</v>
          </cell>
          <cell r="K12496">
            <v>-0.53</v>
          </cell>
          <cell r="O12496">
            <v>4.83</v>
          </cell>
          <cell r="U12496">
            <v>42675</v>
          </cell>
        </row>
        <row r="12497">
          <cell r="C12497">
            <v>2</v>
          </cell>
          <cell r="F12497">
            <v>31.21</v>
          </cell>
          <cell r="K12497">
            <v>-1.1399999999999999</v>
          </cell>
          <cell r="O12497">
            <v>10.54</v>
          </cell>
          <cell r="U12497">
            <v>42675</v>
          </cell>
        </row>
        <row r="12498">
          <cell r="C12498">
            <v>15</v>
          </cell>
          <cell r="F12498">
            <v>10.99</v>
          </cell>
          <cell r="K12498">
            <v>-0.34</v>
          </cell>
          <cell r="O12498">
            <v>3.11</v>
          </cell>
          <cell r="U12498">
            <v>42675</v>
          </cell>
        </row>
        <row r="12499">
          <cell r="C12499">
            <v>16</v>
          </cell>
          <cell r="F12499">
            <v>11.82</v>
          </cell>
          <cell r="K12499">
            <v>-0.4</v>
          </cell>
          <cell r="O12499">
            <v>3.72</v>
          </cell>
          <cell r="U12499">
            <v>42675</v>
          </cell>
        </row>
        <row r="12500">
          <cell r="C12500">
            <v>2</v>
          </cell>
          <cell r="F12500">
            <v>9.92</v>
          </cell>
          <cell r="K12500">
            <v>-0.51</v>
          </cell>
          <cell r="O12500">
            <v>4.72</v>
          </cell>
          <cell r="U12500">
            <v>42675</v>
          </cell>
        </row>
        <row r="12501">
          <cell r="C12501">
            <v>15</v>
          </cell>
          <cell r="F12501">
            <v>58.71</v>
          </cell>
          <cell r="K12501">
            <v>-1.82</v>
          </cell>
          <cell r="O12501">
            <v>16.72</v>
          </cell>
          <cell r="U12501">
            <v>42675</v>
          </cell>
        </row>
        <row r="12502">
          <cell r="C12502">
            <v>2</v>
          </cell>
          <cell r="F12502">
            <v>2.56</v>
          </cell>
          <cell r="K12502">
            <v>-0.22</v>
          </cell>
          <cell r="O12502">
            <v>1.86</v>
          </cell>
          <cell r="U12502">
            <v>42675</v>
          </cell>
        </row>
        <row r="12503">
          <cell r="C12503">
            <v>15</v>
          </cell>
          <cell r="F12503">
            <v>2199.67</v>
          </cell>
          <cell r="K12503">
            <v>-178.75</v>
          </cell>
          <cell r="O12503">
            <v>1615.84</v>
          </cell>
          <cell r="U12503">
            <v>42675</v>
          </cell>
        </row>
        <row r="12504">
          <cell r="C12504">
            <v>16</v>
          </cell>
          <cell r="F12504">
            <v>5.9</v>
          </cell>
          <cell r="K12504">
            <v>-0.48</v>
          </cell>
          <cell r="O12504">
            <v>4.34</v>
          </cell>
          <cell r="U12504">
            <v>42675</v>
          </cell>
        </row>
        <row r="12505">
          <cell r="C12505">
            <v>2</v>
          </cell>
          <cell r="F12505">
            <v>1.08</v>
          </cell>
          <cell r="K12505">
            <v>-0.06</v>
          </cell>
          <cell r="O12505">
            <v>0.52</v>
          </cell>
          <cell r="U12505">
            <v>42675</v>
          </cell>
        </row>
        <row r="12506">
          <cell r="C12506">
            <v>15</v>
          </cell>
          <cell r="F12506">
            <v>3833.42</v>
          </cell>
          <cell r="K12506">
            <v>-201.18</v>
          </cell>
          <cell r="O12506">
            <v>1836.19</v>
          </cell>
          <cell r="U12506">
            <v>42675</v>
          </cell>
        </row>
        <row r="12507">
          <cell r="C12507">
            <v>94</v>
          </cell>
          <cell r="F12507">
            <v>-11039.19</v>
          </cell>
          <cell r="K12507">
            <v>0</v>
          </cell>
          <cell r="O12507">
            <v>0</v>
          </cell>
          <cell r="U12507">
            <v>42675</v>
          </cell>
        </row>
        <row r="12508">
          <cell r="C12508">
            <v>62</v>
          </cell>
          <cell r="F12508">
            <v>27083.23</v>
          </cell>
          <cell r="K12508">
            <v>-1892.26</v>
          </cell>
          <cell r="O12508">
            <v>17210.740000000002</v>
          </cell>
          <cell r="U12508">
            <v>42675</v>
          </cell>
        </row>
        <row r="12509">
          <cell r="C12509">
            <v>64</v>
          </cell>
          <cell r="F12509">
            <v>350167.51</v>
          </cell>
          <cell r="K12509">
            <v>-24661.29</v>
          </cell>
          <cell r="O12509">
            <v>224302.81</v>
          </cell>
          <cell r="U12509">
            <v>42675</v>
          </cell>
        </row>
        <row r="12510">
          <cell r="C12510">
            <v>66</v>
          </cell>
          <cell r="F12510">
            <v>40279.81</v>
          </cell>
          <cell r="K12510">
            <v>-2750.93</v>
          </cell>
          <cell r="O12510">
            <v>25020.68</v>
          </cell>
          <cell r="U12510">
            <v>42675</v>
          </cell>
        </row>
        <row r="12511">
          <cell r="C12511">
            <v>64</v>
          </cell>
          <cell r="F12511">
            <v>44680.22</v>
          </cell>
          <cell r="K12511">
            <v>-2425.9299999999998</v>
          </cell>
          <cell r="O12511">
            <v>22395.599999999999</v>
          </cell>
          <cell r="U12511">
            <v>42675</v>
          </cell>
        </row>
        <row r="12512">
          <cell r="C12512">
            <v>62</v>
          </cell>
          <cell r="F12512">
            <v>54458.26</v>
          </cell>
          <cell r="K12512">
            <v>-1234.3499999999999</v>
          </cell>
          <cell r="O12512">
            <v>11226.87</v>
          </cell>
          <cell r="U12512">
            <v>42675</v>
          </cell>
        </row>
        <row r="12513">
          <cell r="C12513">
            <v>64</v>
          </cell>
          <cell r="F12513">
            <v>257245.99</v>
          </cell>
          <cell r="K12513">
            <v>-9858.64</v>
          </cell>
          <cell r="O12513">
            <v>89667.69</v>
          </cell>
          <cell r="U12513">
            <v>42675</v>
          </cell>
        </row>
        <row r="12514">
          <cell r="C12514">
            <v>66</v>
          </cell>
          <cell r="F12514">
            <v>24309.98</v>
          </cell>
          <cell r="K12514">
            <v>-709.71</v>
          </cell>
          <cell r="O12514">
            <v>6455</v>
          </cell>
          <cell r="U12514">
            <v>42675</v>
          </cell>
        </row>
        <row r="12515">
          <cell r="C12515">
            <v>64</v>
          </cell>
          <cell r="F12515">
            <v>18546.099999999999</v>
          </cell>
          <cell r="K12515">
            <v>-1306.44</v>
          </cell>
          <cell r="O12515">
            <v>12060.73</v>
          </cell>
          <cell r="U12515">
            <v>42675</v>
          </cell>
        </row>
        <row r="12516">
          <cell r="C12516">
            <v>66</v>
          </cell>
          <cell r="F12516">
            <v>80153.59</v>
          </cell>
          <cell r="K12516">
            <v>-5637.16</v>
          </cell>
          <cell r="O12516">
            <v>52040.959999999999</v>
          </cell>
          <cell r="U12516">
            <v>42675</v>
          </cell>
        </row>
        <row r="12517">
          <cell r="C12517">
            <v>64</v>
          </cell>
          <cell r="F12517">
            <v>49266.94</v>
          </cell>
          <cell r="K12517">
            <v>-2280.5700000000002</v>
          </cell>
          <cell r="O12517">
            <v>21053.69</v>
          </cell>
          <cell r="U12517">
            <v>42675</v>
          </cell>
        </row>
        <row r="12518">
          <cell r="C12518">
            <v>64</v>
          </cell>
          <cell r="F12518">
            <v>16020.3</v>
          </cell>
          <cell r="K12518">
            <v>-471.43</v>
          </cell>
          <cell r="O12518">
            <v>4352.18</v>
          </cell>
          <cell r="U12518">
            <v>42675</v>
          </cell>
        </row>
        <row r="12519">
          <cell r="C12519">
            <v>66</v>
          </cell>
          <cell r="F12519">
            <v>49794.96</v>
          </cell>
          <cell r="K12519">
            <v>-1765.67</v>
          </cell>
          <cell r="O12519">
            <v>16300.25</v>
          </cell>
          <cell r="U12519">
            <v>42675</v>
          </cell>
        </row>
        <row r="12520">
          <cell r="C12520">
            <v>64</v>
          </cell>
          <cell r="F12520">
            <v>18643.53</v>
          </cell>
          <cell r="K12520">
            <v>0</v>
          </cell>
          <cell r="O12520">
            <v>16659.41</v>
          </cell>
          <cell r="U12520">
            <v>42675</v>
          </cell>
        </row>
        <row r="12521">
          <cell r="C12521">
            <v>64</v>
          </cell>
          <cell r="F12521">
            <v>14248.73</v>
          </cell>
          <cell r="K12521">
            <v>0</v>
          </cell>
          <cell r="O12521">
            <v>12617.44</v>
          </cell>
          <cell r="U12521">
            <v>42675</v>
          </cell>
        </row>
        <row r="12522">
          <cell r="C12522">
            <v>0</v>
          </cell>
          <cell r="F12522">
            <v>10</v>
          </cell>
          <cell r="K12522">
            <v>-0.8</v>
          </cell>
          <cell r="O12522">
            <v>7.44</v>
          </cell>
          <cell r="U12522">
            <v>42675</v>
          </cell>
        </row>
        <row r="12523">
          <cell r="C12523">
            <v>15</v>
          </cell>
          <cell r="F12523">
            <v>57.58</v>
          </cell>
          <cell r="K12523">
            <v>-4.66</v>
          </cell>
          <cell r="O12523">
            <v>43.01</v>
          </cell>
          <cell r="U12523">
            <v>42675</v>
          </cell>
        </row>
        <row r="12524">
          <cell r="C12524">
            <v>0</v>
          </cell>
          <cell r="F12524">
            <v>99.99</v>
          </cell>
          <cell r="K12524">
            <v>-8.16</v>
          </cell>
          <cell r="O12524">
            <v>74.650000000000006</v>
          </cell>
          <cell r="U12524">
            <v>42675</v>
          </cell>
        </row>
        <row r="12525">
          <cell r="C12525">
            <v>2</v>
          </cell>
          <cell r="F12525">
            <v>586.58000000000004</v>
          </cell>
          <cell r="K12525">
            <v>-47.34</v>
          </cell>
          <cell r="O12525">
            <v>437.93</v>
          </cell>
          <cell r="U12525">
            <v>42675</v>
          </cell>
        </row>
        <row r="12526">
          <cell r="C12526">
            <v>4</v>
          </cell>
          <cell r="F12526">
            <v>145.85</v>
          </cell>
          <cell r="K12526">
            <v>-11.78</v>
          </cell>
          <cell r="O12526">
            <v>108.91</v>
          </cell>
          <cell r="U12526">
            <v>42675</v>
          </cell>
        </row>
        <row r="12527">
          <cell r="C12527">
            <v>15</v>
          </cell>
          <cell r="F12527">
            <v>94.76</v>
          </cell>
          <cell r="K12527">
            <v>-7.58</v>
          </cell>
          <cell r="O12527">
            <v>70.7</v>
          </cell>
          <cell r="U12527">
            <v>42675</v>
          </cell>
        </row>
        <row r="12528">
          <cell r="C12528">
            <v>16</v>
          </cell>
          <cell r="F12528">
            <v>31.07</v>
          </cell>
          <cell r="K12528">
            <v>-2.5099999999999998</v>
          </cell>
          <cell r="O12528">
            <v>23.2</v>
          </cell>
          <cell r="U12528">
            <v>42675</v>
          </cell>
        </row>
        <row r="12529">
          <cell r="C12529">
            <v>2</v>
          </cell>
          <cell r="F12529">
            <v>323.44</v>
          </cell>
          <cell r="K12529">
            <v>-25.87</v>
          </cell>
          <cell r="O12529">
            <v>241.36</v>
          </cell>
          <cell r="U12529">
            <v>42675</v>
          </cell>
        </row>
        <row r="12530">
          <cell r="C12530">
            <v>4</v>
          </cell>
          <cell r="F12530">
            <v>112.99</v>
          </cell>
          <cell r="K12530">
            <v>-9.14</v>
          </cell>
          <cell r="O12530">
            <v>84.38</v>
          </cell>
          <cell r="U12530">
            <v>42675</v>
          </cell>
        </row>
        <row r="12531">
          <cell r="C12531">
            <v>15</v>
          </cell>
          <cell r="F12531">
            <v>5935.74</v>
          </cell>
          <cell r="K12531">
            <v>-420.29</v>
          </cell>
          <cell r="O12531">
            <v>4409.79</v>
          </cell>
          <cell r="U12531">
            <v>42675</v>
          </cell>
        </row>
        <row r="12532">
          <cell r="C12532">
            <v>16</v>
          </cell>
          <cell r="F12532">
            <v>560.24</v>
          </cell>
          <cell r="K12532">
            <v>0</v>
          </cell>
          <cell r="O12532">
            <v>303.98</v>
          </cell>
          <cell r="U12532">
            <v>42675</v>
          </cell>
        </row>
        <row r="12533">
          <cell r="C12533">
            <v>68</v>
          </cell>
          <cell r="F12533">
            <v>9483.31</v>
          </cell>
          <cell r="K12533">
            <v>-786.62</v>
          </cell>
          <cell r="O12533">
            <v>3857.83</v>
          </cell>
          <cell r="U12533">
            <v>42705</v>
          </cell>
        </row>
        <row r="12534">
          <cell r="C12534">
            <v>62</v>
          </cell>
          <cell r="F12534">
            <v>8070.05</v>
          </cell>
          <cell r="K12534">
            <v>-618.51</v>
          </cell>
          <cell r="O12534">
            <v>3033.4</v>
          </cell>
          <cell r="U12534">
            <v>42705</v>
          </cell>
        </row>
        <row r="12535">
          <cell r="C12535">
            <v>64</v>
          </cell>
          <cell r="F12535">
            <v>17436.16</v>
          </cell>
          <cell r="K12535">
            <v>-1407.26</v>
          </cell>
          <cell r="O12535">
            <v>7060.93</v>
          </cell>
          <cell r="U12535">
            <v>42705</v>
          </cell>
        </row>
        <row r="12536">
          <cell r="C12536">
            <v>66</v>
          </cell>
          <cell r="F12536">
            <v>25896.43</v>
          </cell>
          <cell r="K12536">
            <v>-2188.71</v>
          </cell>
          <cell r="O12536">
            <v>10734.13</v>
          </cell>
          <cell r="U12536">
            <v>42705</v>
          </cell>
        </row>
        <row r="12537">
          <cell r="C12537">
            <v>62</v>
          </cell>
          <cell r="F12537">
            <v>992.84</v>
          </cell>
          <cell r="K12537">
            <v>-60.92</v>
          </cell>
          <cell r="O12537">
            <v>298.77</v>
          </cell>
          <cell r="U12537">
            <v>42705</v>
          </cell>
        </row>
        <row r="12538">
          <cell r="C12538">
            <v>67</v>
          </cell>
          <cell r="F12538">
            <v>9959.81</v>
          </cell>
          <cell r="K12538">
            <v>-886.63</v>
          </cell>
          <cell r="O12538">
            <v>4348.3</v>
          </cell>
          <cell r="U12538">
            <v>42705</v>
          </cell>
        </row>
        <row r="12539">
          <cell r="C12539">
            <v>62</v>
          </cell>
          <cell r="F12539">
            <v>2070.5700000000002</v>
          </cell>
          <cell r="K12539">
            <v>-133.65</v>
          </cell>
          <cell r="O12539">
            <v>655.45</v>
          </cell>
          <cell r="U12539">
            <v>42705</v>
          </cell>
        </row>
        <row r="12540">
          <cell r="C12540">
            <v>64</v>
          </cell>
          <cell r="F12540">
            <v>3634.45</v>
          </cell>
          <cell r="K12540">
            <v>-327.97</v>
          </cell>
          <cell r="O12540">
            <v>1608.45</v>
          </cell>
          <cell r="U12540">
            <v>42705</v>
          </cell>
        </row>
        <row r="12541">
          <cell r="C12541">
            <v>1</v>
          </cell>
          <cell r="F12541">
            <v>20623.39</v>
          </cell>
          <cell r="K12541">
            <v>-1442.89</v>
          </cell>
          <cell r="O12541">
            <v>7110.01</v>
          </cell>
          <cell r="U12541">
            <v>42705</v>
          </cell>
        </row>
        <row r="12542">
          <cell r="C12542">
            <v>2</v>
          </cell>
          <cell r="F12542">
            <v>4648789.6399999997</v>
          </cell>
          <cell r="K12542">
            <v>-335965.43</v>
          </cell>
          <cell r="O12542">
            <v>1649588.47</v>
          </cell>
          <cell r="U12542">
            <v>42705</v>
          </cell>
        </row>
        <row r="12543">
          <cell r="C12543">
            <v>4</v>
          </cell>
          <cell r="F12543">
            <v>257180.84</v>
          </cell>
          <cell r="K12543">
            <v>-18723.919999999998</v>
          </cell>
          <cell r="O12543">
            <v>91825.79</v>
          </cell>
          <cell r="U12543">
            <v>42705</v>
          </cell>
        </row>
        <row r="12544">
          <cell r="C12544">
            <v>15</v>
          </cell>
          <cell r="F12544">
            <v>12002.09</v>
          </cell>
          <cell r="K12544">
            <v>-963.08</v>
          </cell>
          <cell r="O12544">
            <v>4723.2700000000004</v>
          </cell>
          <cell r="U12544">
            <v>42705</v>
          </cell>
        </row>
        <row r="12545">
          <cell r="C12545">
            <v>16</v>
          </cell>
          <cell r="F12545">
            <v>406419.49</v>
          </cell>
          <cell r="K12545">
            <v>-28440.34</v>
          </cell>
          <cell r="O12545">
            <v>141866.32999999999</v>
          </cell>
          <cell r="U12545">
            <v>42705</v>
          </cell>
        </row>
        <row r="12546">
          <cell r="C12546">
            <v>17</v>
          </cell>
          <cell r="F12546">
            <v>79.34</v>
          </cell>
          <cell r="K12546">
            <v>-3.01</v>
          </cell>
          <cell r="O12546">
            <v>14.77</v>
          </cell>
          <cell r="U12546">
            <v>42705</v>
          </cell>
        </row>
        <row r="12547">
          <cell r="C12547">
            <v>18</v>
          </cell>
          <cell r="F12547">
            <v>33134.03</v>
          </cell>
          <cell r="K12547">
            <v>-2455.4</v>
          </cell>
          <cell r="O12547">
            <v>12042.2</v>
          </cell>
          <cell r="U12547">
            <v>42705</v>
          </cell>
        </row>
        <row r="12548">
          <cell r="C12548">
            <v>62</v>
          </cell>
          <cell r="F12548">
            <v>1027398.28</v>
          </cell>
          <cell r="K12548">
            <v>-87082.67</v>
          </cell>
          <cell r="O12548">
            <v>427013.3</v>
          </cell>
          <cell r="U12548">
            <v>42705</v>
          </cell>
        </row>
        <row r="12549">
          <cell r="C12549">
            <v>64</v>
          </cell>
          <cell r="F12549">
            <v>190601.98</v>
          </cell>
          <cell r="K12549">
            <v>-14571</v>
          </cell>
          <cell r="O12549">
            <v>71460.91</v>
          </cell>
          <cell r="U12549">
            <v>42705</v>
          </cell>
        </row>
        <row r="12550">
          <cell r="C12550">
            <v>66</v>
          </cell>
          <cell r="F12550">
            <v>322711.18</v>
          </cell>
          <cell r="K12550">
            <v>-22887.48</v>
          </cell>
          <cell r="O12550">
            <v>112247.74</v>
          </cell>
          <cell r="U12550">
            <v>42705</v>
          </cell>
        </row>
        <row r="12551">
          <cell r="C12551">
            <v>68</v>
          </cell>
          <cell r="F12551">
            <v>11414.12</v>
          </cell>
          <cell r="K12551">
            <v>-1183.48</v>
          </cell>
          <cell r="O12551">
            <v>5804.18</v>
          </cell>
          <cell r="U12551">
            <v>42705</v>
          </cell>
        </row>
        <row r="12552">
          <cell r="C12552">
            <v>1</v>
          </cell>
          <cell r="F12552">
            <v>69.92</v>
          </cell>
          <cell r="K12552">
            <v>-1.38</v>
          </cell>
          <cell r="O12552">
            <v>6.75</v>
          </cell>
          <cell r="U12552">
            <v>42705</v>
          </cell>
        </row>
        <row r="12553">
          <cell r="C12553">
            <v>2</v>
          </cell>
          <cell r="F12553">
            <v>14504.18</v>
          </cell>
          <cell r="K12553">
            <v>-299.89</v>
          </cell>
          <cell r="O12553">
            <v>2300.84</v>
          </cell>
          <cell r="U12553">
            <v>42705</v>
          </cell>
        </row>
        <row r="12554">
          <cell r="C12554">
            <v>4</v>
          </cell>
          <cell r="F12554">
            <v>549.74</v>
          </cell>
          <cell r="K12554">
            <v>-11.91</v>
          </cell>
          <cell r="O12554">
            <v>58.38</v>
          </cell>
          <cell r="U12554">
            <v>42705</v>
          </cell>
        </row>
        <row r="12555">
          <cell r="C12555">
            <v>16</v>
          </cell>
          <cell r="F12555">
            <v>5718.53</v>
          </cell>
          <cell r="K12555">
            <v>-132.61000000000001</v>
          </cell>
          <cell r="O12555">
            <v>665.84</v>
          </cell>
          <cell r="U12555">
            <v>42705</v>
          </cell>
        </row>
        <row r="12556">
          <cell r="C12556">
            <v>62</v>
          </cell>
          <cell r="F12556">
            <v>756.51</v>
          </cell>
          <cell r="K12556">
            <v>-17.84</v>
          </cell>
          <cell r="O12556">
            <v>87.49</v>
          </cell>
          <cell r="U12556">
            <v>42705</v>
          </cell>
        </row>
        <row r="12557">
          <cell r="C12557">
            <v>4</v>
          </cell>
          <cell r="F12557">
            <v>5951.97</v>
          </cell>
          <cell r="K12557">
            <v>-452.63</v>
          </cell>
          <cell r="O12557">
            <v>2219.85</v>
          </cell>
          <cell r="U12557">
            <v>42705</v>
          </cell>
        </row>
        <row r="12558">
          <cell r="C12558">
            <v>62</v>
          </cell>
          <cell r="F12558">
            <v>4156.13</v>
          </cell>
          <cell r="K12558">
            <v>-349.24</v>
          </cell>
          <cell r="O12558">
            <v>1712.81</v>
          </cell>
          <cell r="U12558">
            <v>42705</v>
          </cell>
        </row>
        <row r="12559">
          <cell r="C12559">
            <v>66</v>
          </cell>
          <cell r="F12559">
            <v>8076.55</v>
          </cell>
          <cell r="K12559">
            <v>-626.73</v>
          </cell>
          <cell r="O12559">
            <v>3073.71</v>
          </cell>
          <cell r="U12559">
            <v>42705</v>
          </cell>
        </row>
        <row r="12560">
          <cell r="C12560">
            <v>66</v>
          </cell>
          <cell r="F12560">
            <v>10723.62</v>
          </cell>
          <cell r="K12560">
            <v>-1019.91</v>
          </cell>
          <cell r="O12560">
            <v>5001.95</v>
          </cell>
          <cell r="U12560">
            <v>42705</v>
          </cell>
        </row>
        <row r="12561">
          <cell r="C12561">
            <v>2</v>
          </cell>
          <cell r="F12561">
            <v>147325.78</v>
          </cell>
          <cell r="K12561">
            <v>-11903.54</v>
          </cell>
          <cell r="O12561">
            <v>58378.95</v>
          </cell>
          <cell r="U12561">
            <v>42705</v>
          </cell>
        </row>
        <row r="12562">
          <cell r="C12562">
            <v>4</v>
          </cell>
          <cell r="F12562">
            <v>5611.02</v>
          </cell>
          <cell r="K12562">
            <v>-415.11</v>
          </cell>
          <cell r="O12562">
            <v>2035.83</v>
          </cell>
          <cell r="U12562">
            <v>42705</v>
          </cell>
        </row>
        <row r="12563">
          <cell r="C12563">
            <v>16</v>
          </cell>
          <cell r="F12563">
            <v>2018.97</v>
          </cell>
          <cell r="K12563">
            <v>-148.78</v>
          </cell>
          <cell r="O12563">
            <v>729.67</v>
          </cell>
          <cell r="U12563">
            <v>42705</v>
          </cell>
        </row>
        <row r="12564">
          <cell r="C12564">
            <v>17</v>
          </cell>
          <cell r="F12564">
            <v>1964.81</v>
          </cell>
          <cell r="K12564">
            <v>-113.99</v>
          </cell>
          <cell r="O12564">
            <v>559.04999999999995</v>
          </cell>
          <cell r="U12564">
            <v>42705</v>
          </cell>
        </row>
        <row r="12565">
          <cell r="C12565">
            <v>62</v>
          </cell>
          <cell r="F12565">
            <v>62141.07</v>
          </cell>
          <cell r="K12565">
            <v>-5325.96</v>
          </cell>
          <cell r="O12565">
            <v>26120.3</v>
          </cell>
          <cell r="U12565">
            <v>42705</v>
          </cell>
        </row>
        <row r="12566">
          <cell r="C12566">
            <v>64</v>
          </cell>
          <cell r="F12566">
            <v>17144.63</v>
          </cell>
          <cell r="K12566">
            <v>-1631.62</v>
          </cell>
          <cell r="O12566">
            <v>8002.02</v>
          </cell>
          <cell r="U12566">
            <v>42705</v>
          </cell>
        </row>
        <row r="12567">
          <cell r="C12567">
            <v>66</v>
          </cell>
          <cell r="F12567">
            <v>5609.3</v>
          </cell>
          <cell r="K12567">
            <v>-370.43</v>
          </cell>
          <cell r="O12567">
            <v>1816.73</v>
          </cell>
          <cell r="U12567">
            <v>42705</v>
          </cell>
        </row>
        <row r="12568">
          <cell r="C12568">
            <v>2</v>
          </cell>
          <cell r="F12568">
            <v>29.47</v>
          </cell>
          <cell r="K12568">
            <v>-0.24</v>
          </cell>
          <cell r="O12568">
            <v>1.1599999999999999</v>
          </cell>
          <cell r="U12568">
            <v>42705</v>
          </cell>
        </row>
        <row r="12569">
          <cell r="C12569">
            <v>16</v>
          </cell>
          <cell r="F12569">
            <v>323.08</v>
          </cell>
          <cell r="K12569">
            <v>-7.6</v>
          </cell>
          <cell r="O12569">
            <v>37.270000000000003</v>
          </cell>
          <cell r="U12569">
            <v>42705</v>
          </cell>
        </row>
        <row r="12570">
          <cell r="C12570">
            <v>62</v>
          </cell>
          <cell r="F12570">
            <v>192.14</v>
          </cell>
          <cell r="K12570">
            <v>-4.32</v>
          </cell>
          <cell r="O12570">
            <v>21.17</v>
          </cell>
          <cell r="U12570">
            <v>42705</v>
          </cell>
        </row>
        <row r="12571">
          <cell r="C12571">
            <v>2</v>
          </cell>
          <cell r="F12571">
            <v>65494.63</v>
          </cell>
          <cell r="K12571">
            <v>-3687.28</v>
          </cell>
          <cell r="O12571">
            <v>18670.91</v>
          </cell>
          <cell r="U12571">
            <v>42705</v>
          </cell>
        </row>
        <row r="12572">
          <cell r="C12572">
            <v>62</v>
          </cell>
          <cell r="F12572">
            <v>4498.5</v>
          </cell>
          <cell r="K12572">
            <v>-286.36</v>
          </cell>
          <cell r="O12572">
            <v>1404.4</v>
          </cell>
          <cell r="U12572">
            <v>42705</v>
          </cell>
        </row>
        <row r="12573">
          <cell r="C12573">
            <v>2</v>
          </cell>
          <cell r="F12573">
            <v>19.600000000000001</v>
          </cell>
          <cell r="K12573">
            <v>-0.18</v>
          </cell>
          <cell r="O12573">
            <v>0.87</v>
          </cell>
          <cell r="U12573">
            <v>42705</v>
          </cell>
        </row>
        <row r="12574">
          <cell r="C12574">
            <v>2</v>
          </cell>
          <cell r="F12574">
            <v>48629</v>
          </cell>
          <cell r="K12574">
            <v>-2975.48</v>
          </cell>
          <cell r="O12574">
            <v>14597.7</v>
          </cell>
          <cell r="U12574">
            <v>42705</v>
          </cell>
        </row>
        <row r="12575">
          <cell r="C12575">
            <v>2</v>
          </cell>
          <cell r="F12575">
            <v>8120</v>
          </cell>
          <cell r="K12575">
            <v>-323.48</v>
          </cell>
          <cell r="O12575">
            <v>1586.49</v>
          </cell>
          <cell r="U12575">
            <v>42705</v>
          </cell>
        </row>
        <row r="12576">
          <cell r="C12576">
            <v>62</v>
          </cell>
          <cell r="F12576">
            <v>3414.78</v>
          </cell>
          <cell r="K12576">
            <v>0</v>
          </cell>
          <cell r="O12576">
            <v>2078.38</v>
          </cell>
          <cell r="U12576">
            <v>42705</v>
          </cell>
        </row>
        <row r="12577">
          <cell r="C12577">
            <v>64</v>
          </cell>
          <cell r="F12577">
            <v>-410.12</v>
          </cell>
          <cell r="K12577">
            <v>0</v>
          </cell>
          <cell r="O12577">
            <v>-581.03</v>
          </cell>
          <cell r="U12577">
            <v>42705</v>
          </cell>
        </row>
        <row r="12578">
          <cell r="C12578">
            <v>64</v>
          </cell>
          <cell r="F12578">
            <v>-18981.560000000001</v>
          </cell>
          <cell r="K12578">
            <v>1423.32</v>
          </cell>
          <cell r="O12578">
            <v>-6980.39</v>
          </cell>
          <cell r="U12578">
            <v>42705</v>
          </cell>
        </row>
        <row r="12579">
          <cell r="C12579">
            <v>66</v>
          </cell>
          <cell r="F12579">
            <v>-8593.83</v>
          </cell>
          <cell r="K12579">
            <v>0</v>
          </cell>
          <cell r="O12579">
            <v>0</v>
          </cell>
          <cell r="U12579">
            <v>42705</v>
          </cell>
        </row>
        <row r="12580">
          <cell r="C12580">
            <v>66</v>
          </cell>
          <cell r="F12580">
            <v>8593.83</v>
          </cell>
          <cell r="K12580">
            <v>0</v>
          </cell>
          <cell r="O12580">
            <v>0</v>
          </cell>
          <cell r="U12580">
            <v>42705</v>
          </cell>
        </row>
        <row r="12581">
          <cell r="C12581">
            <v>62</v>
          </cell>
          <cell r="F12581">
            <v>669560.18000000005</v>
          </cell>
          <cell r="K12581">
            <v>-111648.81</v>
          </cell>
          <cell r="O12581">
            <v>547562.53</v>
          </cell>
          <cell r="U12581">
            <v>42705</v>
          </cell>
        </row>
        <row r="12582">
          <cell r="C12582">
            <v>64</v>
          </cell>
          <cell r="F12582">
            <v>672710.73</v>
          </cell>
          <cell r="K12582">
            <v>-112141.02</v>
          </cell>
          <cell r="O12582">
            <v>549976.34</v>
          </cell>
          <cell r="U12582">
            <v>42705</v>
          </cell>
        </row>
        <row r="12583">
          <cell r="C12583">
            <v>66</v>
          </cell>
          <cell r="F12583">
            <v>33485.760000000002</v>
          </cell>
          <cell r="K12583">
            <v>-5594.15</v>
          </cell>
          <cell r="O12583">
            <v>27435.56</v>
          </cell>
          <cell r="U12583">
            <v>42705</v>
          </cell>
        </row>
        <row r="12584">
          <cell r="C12584">
            <v>64</v>
          </cell>
          <cell r="F12584">
            <v>65902.179999999993</v>
          </cell>
          <cell r="K12584">
            <v>-5771.83</v>
          </cell>
          <cell r="O12584">
            <v>28306.97</v>
          </cell>
          <cell r="U12584">
            <v>42705</v>
          </cell>
        </row>
        <row r="12585">
          <cell r="C12585">
            <v>2</v>
          </cell>
          <cell r="F12585">
            <v>20606.080000000002</v>
          </cell>
          <cell r="K12585">
            <v>-1868.02</v>
          </cell>
          <cell r="O12585">
            <v>0</v>
          </cell>
          <cell r="U12585">
            <v>42705</v>
          </cell>
        </row>
        <row r="12586">
          <cell r="C12586">
            <v>62</v>
          </cell>
          <cell r="F12586">
            <v>939832.94</v>
          </cell>
          <cell r="K12586">
            <v>-42704.62</v>
          </cell>
          <cell r="O12586">
            <v>209437.81</v>
          </cell>
          <cell r="U12586">
            <v>42705</v>
          </cell>
        </row>
        <row r="12587">
          <cell r="C12587">
            <v>64</v>
          </cell>
          <cell r="F12587">
            <v>995011.2</v>
          </cell>
          <cell r="K12587">
            <v>-43543.48</v>
          </cell>
          <cell r="O12587">
            <v>213489.25</v>
          </cell>
          <cell r="U12587">
            <v>42705</v>
          </cell>
        </row>
        <row r="12588">
          <cell r="C12588">
            <v>66</v>
          </cell>
          <cell r="F12588">
            <v>84483.42</v>
          </cell>
          <cell r="K12588">
            <v>-2901.32</v>
          </cell>
          <cell r="O12588">
            <v>14229.03</v>
          </cell>
          <cell r="U12588">
            <v>42705</v>
          </cell>
        </row>
        <row r="12589">
          <cell r="C12589">
            <v>62</v>
          </cell>
          <cell r="F12589">
            <v>6604.13</v>
          </cell>
          <cell r="K12589">
            <v>-1103.29</v>
          </cell>
          <cell r="O12589">
            <v>5493.3</v>
          </cell>
          <cell r="U12589">
            <v>42705</v>
          </cell>
        </row>
        <row r="12590">
          <cell r="C12590">
            <v>64</v>
          </cell>
          <cell r="F12590">
            <v>65609.509999999995</v>
          </cell>
          <cell r="K12590">
            <v>-10921.69</v>
          </cell>
          <cell r="O12590">
            <v>54379.23</v>
          </cell>
          <cell r="U12590">
            <v>42705</v>
          </cell>
        </row>
        <row r="12591">
          <cell r="C12591">
            <v>66</v>
          </cell>
          <cell r="F12591">
            <v>5404.93</v>
          </cell>
          <cell r="K12591">
            <v>-898.34</v>
          </cell>
          <cell r="O12591">
            <v>4472.84</v>
          </cell>
          <cell r="U12591">
            <v>42705</v>
          </cell>
        </row>
        <row r="12592">
          <cell r="C12592">
            <v>62</v>
          </cell>
          <cell r="F12592">
            <v>11166.25</v>
          </cell>
          <cell r="K12592">
            <v>-368.98</v>
          </cell>
          <cell r="O12592">
            <v>1837.17</v>
          </cell>
          <cell r="U12592">
            <v>42705</v>
          </cell>
        </row>
        <row r="12593">
          <cell r="C12593">
            <v>64</v>
          </cell>
          <cell r="F12593">
            <v>73825.94</v>
          </cell>
          <cell r="K12593">
            <v>-3023.95</v>
          </cell>
          <cell r="O12593">
            <v>15056.34</v>
          </cell>
          <cell r="U12593">
            <v>42705</v>
          </cell>
        </row>
        <row r="12594">
          <cell r="C12594">
            <v>66</v>
          </cell>
          <cell r="F12594">
            <v>10746.87</v>
          </cell>
          <cell r="K12594">
            <v>-409.15</v>
          </cell>
          <cell r="O12594">
            <v>2037.14</v>
          </cell>
          <cell r="U12594">
            <v>42705</v>
          </cell>
        </row>
        <row r="12595">
          <cell r="C12595">
            <v>66</v>
          </cell>
          <cell r="F12595">
            <v>7408.45</v>
          </cell>
          <cell r="K12595">
            <v>-1235.82</v>
          </cell>
          <cell r="O12595">
            <v>6153.15</v>
          </cell>
          <cell r="U12595">
            <v>42705</v>
          </cell>
        </row>
        <row r="12596">
          <cell r="C12596">
            <v>66</v>
          </cell>
          <cell r="F12596">
            <v>9042.98</v>
          </cell>
          <cell r="K12596">
            <v>-415.77</v>
          </cell>
          <cell r="O12596">
            <v>2070.1</v>
          </cell>
          <cell r="U12596">
            <v>42705</v>
          </cell>
        </row>
        <row r="12597">
          <cell r="C12597">
            <v>64</v>
          </cell>
          <cell r="F12597">
            <v>23048.44</v>
          </cell>
          <cell r="K12597">
            <v>-3845.24</v>
          </cell>
          <cell r="O12597">
            <v>18858.32</v>
          </cell>
          <cell r="U12597">
            <v>42705</v>
          </cell>
        </row>
        <row r="12598">
          <cell r="C12598">
            <v>64</v>
          </cell>
          <cell r="F12598">
            <v>43184.11</v>
          </cell>
          <cell r="K12598">
            <v>-1654.68</v>
          </cell>
          <cell r="O12598">
            <v>8115.11</v>
          </cell>
          <cell r="U12598">
            <v>42705</v>
          </cell>
        </row>
        <row r="12599">
          <cell r="C12599">
            <v>62</v>
          </cell>
          <cell r="F12599">
            <v>-13545.87</v>
          </cell>
          <cell r="K12599">
            <v>0</v>
          </cell>
          <cell r="O12599">
            <v>0</v>
          </cell>
          <cell r="U12599">
            <v>42705</v>
          </cell>
        </row>
        <row r="12600">
          <cell r="C12600">
            <v>62</v>
          </cell>
          <cell r="F12600">
            <v>3400.74</v>
          </cell>
          <cell r="K12600">
            <v>0</v>
          </cell>
          <cell r="O12600">
            <v>0</v>
          </cell>
          <cell r="U12600">
            <v>42705</v>
          </cell>
        </row>
        <row r="12601">
          <cell r="C12601">
            <v>62</v>
          </cell>
          <cell r="F12601">
            <v>462558.75</v>
          </cell>
          <cell r="K12601">
            <v>-77035.45</v>
          </cell>
          <cell r="O12601">
            <v>383560.6</v>
          </cell>
          <cell r="U12601">
            <v>42705</v>
          </cell>
        </row>
        <row r="12602">
          <cell r="C12602">
            <v>64</v>
          </cell>
          <cell r="F12602">
            <v>421497.74</v>
          </cell>
          <cell r="K12602">
            <v>-70366.53</v>
          </cell>
          <cell r="O12602">
            <v>350355.98</v>
          </cell>
          <cell r="U12602">
            <v>42705</v>
          </cell>
        </row>
        <row r="12603">
          <cell r="C12603">
            <v>66</v>
          </cell>
          <cell r="F12603">
            <v>160990.76</v>
          </cell>
          <cell r="K12603">
            <v>-26186.43</v>
          </cell>
          <cell r="O12603">
            <v>130382.58</v>
          </cell>
          <cell r="U12603">
            <v>42705</v>
          </cell>
        </row>
        <row r="12604">
          <cell r="C12604">
            <v>67</v>
          </cell>
          <cell r="F12604">
            <v>7215.56</v>
          </cell>
          <cell r="K12604">
            <v>-1090.4000000000001</v>
          </cell>
          <cell r="O12604">
            <v>5429.1</v>
          </cell>
          <cell r="U12604">
            <v>42705</v>
          </cell>
        </row>
        <row r="12605">
          <cell r="C12605">
            <v>68</v>
          </cell>
          <cell r="F12605">
            <v>17356.099999999999</v>
          </cell>
          <cell r="K12605">
            <v>-2897.68</v>
          </cell>
          <cell r="O12605">
            <v>14427.59</v>
          </cell>
          <cell r="U12605">
            <v>42705</v>
          </cell>
        </row>
        <row r="12606">
          <cell r="C12606">
            <v>62</v>
          </cell>
          <cell r="F12606">
            <v>576228.88</v>
          </cell>
          <cell r="K12606">
            <v>-27548.95</v>
          </cell>
          <cell r="O12606">
            <v>137166.56</v>
          </cell>
          <cell r="U12606">
            <v>42705</v>
          </cell>
        </row>
        <row r="12607">
          <cell r="C12607">
            <v>64</v>
          </cell>
          <cell r="F12607">
            <v>535031.88</v>
          </cell>
          <cell r="K12607">
            <v>-25490.25</v>
          </cell>
          <cell r="O12607">
            <v>126916.38</v>
          </cell>
          <cell r="U12607">
            <v>42705</v>
          </cell>
        </row>
        <row r="12608">
          <cell r="C12608">
            <v>66</v>
          </cell>
          <cell r="F12608">
            <v>193979.33</v>
          </cell>
          <cell r="K12608">
            <v>-8024.37</v>
          </cell>
          <cell r="O12608">
            <v>39953.47</v>
          </cell>
          <cell r="U12608">
            <v>42705</v>
          </cell>
        </row>
        <row r="12609">
          <cell r="C12609">
            <v>67</v>
          </cell>
          <cell r="F12609">
            <v>610.82000000000005</v>
          </cell>
          <cell r="K12609">
            <v>-7.05</v>
          </cell>
          <cell r="O12609">
            <v>35.090000000000003</v>
          </cell>
          <cell r="U12609">
            <v>42705</v>
          </cell>
        </row>
        <row r="12610">
          <cell r="C12610">
            <v>68</v>
          </cell>
          <cell r="F12610">
            <v>25064.53</v>
          </cell>
          <cell r="K12610">
            <v>-1276.49</v>
          </cell>
          <cell r="O12610">
            <v>6355.66</v>
          </cell>
          <cell r="U12610">
            <v>42705</v>
          </cell>
        </row>
        <row r="12611">
          <cell r="C12611">
            <v>64</v>
          </cell>
          <cell r="F12611">
            <v>17322.28</v>
          </cell>
          <cell r="K12611">
            <v>0</v>
          </cell>
          <cell r="O12611">
            <v>13248.79</v>
          </cell>
          <cell r="U12611">
            <v>42705</v>
          </cell>
        </row>
        <row r="12612">
          <cell r="C12612">
            <v>2</v>
          </cell>
          <cell r="F12612">
            <v>30531.15</v>
          </cell>
          <cell r="K12612">
            <v>-2823.08</v>
          </cell>
          <cell r="O12612">
            <v>13853.51</v>
          </cell>
          <cell r="U12612">
            <v>42705</v>
          </cell>
        </row>
        <row r="12613">
          <cell r="C12613">
            <v>4</v>
          </cell>
          <cell r="F12613">
            <v>798.74</v>
          </cell>
          <cell r="K12613">
            <v>-74.569999999999993</v>
          </cell>
          <cell r="O12613">
            <v>365.71</v>
          </cell>
          <cell r="U12613">
            <v>42705</v>
          </cell>
        </row>
        <row r="12614">
          <cell r="C12614">
            <v>16</v>
          </cell>
          <cell r="F12614">
            <v>33029.71</v>
          </cell>
          <cell r="K12614">
            <v>-3119.76</v>
          </cell>
          <cell r="O12614">
            <v>15300.27</v>
          </cell>
          <cell r="U12614">
            <v>42705</v>
          </cell>
        </row>
        <row r="12615">
          <cell r="C12615">
            <v>62</v>
          </cell>
          <cell r="F12615">
            <v>2242.6799999999998</v>
          </cell>
          <cell r="K12615">
            <v>-211.95</v>
          </cell>
          <cell r="O12615">
            <v>1039.48</v>
          </cell>
          <cell r="U12615">
            <v>42705</v>
          </cell>
        </row>
        <row r="12616">
          <cell r="C12616">
            <v>66</v>
          </cell>
          <cell r="F12616">
            <v>76817.37</v>
          </cell>
          <cell r="K12616">
            <v>-7294.94</v>
          </cell>
          <cell r="O12616">
            <v>35739.43</v>
          </cell>
          <cell r="U12616">
            <v>42705</v>
          </cell>
        </row>
        <row r="12617">
          <cell r="C12617">
            <v>4</v>
          </cell>
          <cell r="F12617">
            <v>8.4499999999999993</v>
          </cell>
          <cell r="K12617">
            <v>-0.53</v>
          </cell>
          <cell r="O12617">
            <v>2.62</v>
          </cell>
          <cell r="U12617">
            <v>42705</v>
          </cell>
        </row>
        <row r="12618">
          <cell r="C12618">
            <v>16</v>
          </cell>
          <cell r="F12618">
            <v>97.07</v>
          </cell>
          <cell r="K12618">
            <v>-5.54</v>
          </cell>
          <cell r="O12618">
            <v>27.02</v>
          </cell>
          <cell r="U12618">
            <v>42705</v>
          </cell>
        </row>
        <row r="12619">
          <cell r="C12619">
            <v>1</v>
          </cell>
          <cell r="F12619">
            <v>71.23</v>
          </cell>
          <cell r="K12619">
            <v>-5.19</v>
          </cell>
          <cell r="O12619">
            <v>25.42</v>
          </cell>
          <cell r="U12619">
            <v>42705</v>
          </cell>
        </row>
        <row r="12620">
          <cell r="C12620">
            <v>2</v>
          </cell>
          <cell r="F12620">
            <v>41141.14</v>
          </cell>
          <cell r="K12620">
            <v>-2991.98</v>
          </cell>
          <cell r="O12620">
            <v>14674.24</v>
          </cell>
          <cell r="U12620">
            <v>42705</v>
          </cell>
        </row>
        <row r="12621">
          <cell r="C12621">
            <v>15</v>
          </cell>
          <cell r="F12621">
            <v>10.09</v>
          </cell>
          <cell r="K12621">
            <v>-0.53</v>
          </cell>
          <cell r="O12621">
            <v>2.5299999999999998</v>
          </cell>
          <cell r="U12621">
            <v>42705</v>
          </cell>
        </row>
        <row r="12622">
          <cell r="C12622">
            <v>16</v>
          </cell>
          <cell r="F12622">
            <v>1311.14</v>
          </cell>
          <cell r="K12622">
            <v>-88.36</v>
          </cell>
          <cell r="O12622">
            <v>431.49</v>
          </cell>
          <cell r="U12622">
            <v>42705</v>
          </cell>
        </row>
        <row r="12623">
          <cell r="C12623">
            <v>2</v>
          </cell>
          <cell r="F12623">
            <v>83.99</v>
          </cell>
          <cell r="K12623">
            <v>0</v>
          </cell>
          <cell r="O12623">
            <v>0</v>
          </cell>
          <cell r="U12623">
            <v>42705</v>
          </cell>
        </row>
        <row r="12624">
          <cell r="C12624">
            <v>62</v>
          </cell>
          <cell r="F12624">
            <v>1561.28</v>
          </cell>
          <cell r="K12624">
            <v>0</v>
          </cell>
          <cell r="O12624">
            <v>0</v>
          </cell>
          <cell r="U12624">
            <v>42705</v>
          </cell>
        </row>
        <row r="12625">
          <cell r="C12625">
            <v>64</v>
          </cell>
          <cell r="F12625">
            <v>65.64</v>
          </cell>
          <cell r="K12625">
            <v>0</v>
          </cell>
          <cell r="O12625">
            <v>0</v>
          </cell>
          <cell r="U12625">
            <v>42705</v>
          </cell>
        </row>
        <row r="12626">
          <cell r="C12626">
            <v>66</v>
          </cell>
          <cell r="F12626">
            <v>87.12</v>
          </cell>
          <cell r="K12626">
            <v>0</v>
          </cell>
          <cell r="O12626">
            <v>0</v>
          </cell>
          <cell r="U12626">
            <v>42705</v>
          </cell>
        </row>
        <row r="12627">
          <cell r="C12627">
            <v>2</v>
          </cell>
          <cell r="F12627">
            <v>26</v>
          </cell>
          <cell r="K12627">
            <v>0</v>
          </cell>
          <cell r="O12627">
            <v>0</v>
          </cell>
          <cell r="U12627">
            <v>42705</v>
          </cell>
        </row>
        <row r="12628">
          <cell r="C12628">
            <v>4</v>
          </cell>
          <cell r="F12628">
            <v>500</v>
          </cell>
          <cell r="K12628">
            <v>0</v>
          </cell>
          <cell r="O12628">
            <v>0</v>
          </cell>
          <cell r="U12628">
            <v>42705</v>
          </cell>
        </row>
        <row r="12629">
          <cell r="C12629">
            <v>62</v>
          </cell>
          <cell r="F12629">
            <v>65</v>
          </cell>
          <cell r="K12629">
            <v>0</v>
          </cell>
          <cell r="O12629">
            <v>0</v>
          </cell>
          <cell r="U12629">
            <v>42705</v>
          </cell>
        </row>
        <row r="12630">
          <cell r="C12630">
            <v>64</v>
          </cell>
          <cell r="F12630">
            <v>3540</v>
          </cell>
          <cell r="K12630">
            <v>0</v>
          </cell>
          <cell r="O12630">
            <v>0</v>
          </cell>
          <cell r="U12630">
            <v>42705</v>
          </cell>
        </row>
        <row r="12631">
          <cell r="C12631">
            <v>66</v>
          </cell>
          <cell r="F12631">
            <v>5815</v>
          </cell>
          <cell r="K12631">
            <v>0</v>
          </cell>
          <cell r="O12631">
            <v>0</v>
          </cell>
          <cell r="U12631">
            <v>42705</v>
          </cell>
        </row>
        <row r="12632">
          <cell r="C12632">
            <v>62</v>
          </cell>
          <cell r="F12632">
            <v>3540</v>
          </cell>
          <cell r="K12632">
            <v>0</v>
          </cell>
          <cell r="O12632">
            <v>0</v>
          </cell>
          <cell r="U12632">
            <v>42705</v>
          </cell>
        </row>
        <row r="12633">
          <cell r="C12633">
            <v>64</v>
          </cell>
          <cell r="F12633">
            <v>1939.14</v>
          </cell>
          <cell r="K12633">
            <v>0</v>
          </cell>
          <cell r="O12633">
            <v>0</v>
          </cell>
          <cell r="U12633">
            <v>42705</v>
          </cell>
        </row>
        <row r="12634">
          <cell r="C12634">
            <v>62</v>
          </cell>
          <cell r="F12634">
            <v>-43038.9</v>
          </cell>
          <cell r="K12634">
            <v>0</v>
          </cell>
          <cell r="O12634">
            <v>0</v>
          </cell>
          <cell r="U12634">
            <v>42705</v>
          </cell>
        </row>
        <row r="12635">
          <cell r="C12635">
            <v>16</v>
          </cell>
          <cell r="F12635">
            <v>7150.26</v>
          </cell>
          <cell r="K12635">
            <v>0</v>
          </cell>
          <cell r="O12635">
            <v>0</v>
          </cell>
          <cell r="U12635">
            <v>42705</v>
          </cell>
        </row>
        <row r="12636">
          <cell r="C12636">
            <v>62</v>
          </cell>
          <cell r="F12636">
            <v>46945.87</v>
          </cell>
          <cell r="K12636">
            <v>0</v>
          </cell>
          <cell r="O12636">
            <v>0</v>
          </cell>
          <cell r="U12636">
            <v>42705</v>
          </cell>
        </row>
        <row r="12637">
          <cell r="C12637">
            <v>66</v>
          </cell>
          <cell r="F12637">
            <v>4205.49</v>
          </cell>
          <cell r="K12637">
            <v>0</v>
          </cell>
          <cell r="O12637">
            <v>0</v>
          </cell>
          <cell r="U12637">
            <v>42705</v>
          </cell>
        </row>
        <row r="12638">
          <cell r="C12638">
            <v>1</v>
          </cell>
          <cell r="F12638">
            <v>19.48</v>
          </cell>
          <cell r="K12638">
            <v>-0.97</v>
          </cell>
          <cell r="O12638">
            <v>4.75</v>
          </cell>
          <cell r="U12638">
            <v>42705</v>
          </cell>
        </row>
        <row r="12639">
          <cell r="C12639">
            <v>2</v>
          </cell>
          <cell r="F12639">
            <v>233.76</v>
          </cell>
          <cell r="K12639">
            <v>-11.64</v>
          </cell>
          <cell r="O12639">
            <v>57</v>
          </cell>
          <cell r="U12639">
            <v>42705</v>
          </cell>
        </row>
        <row r="12640">
          <cell r="C12640">
            <v>16</v>
          </cell>
          <cell r="F12640">
            <v>428.56</v>
          </cell>
          <cell r="K12640">
            <v>-21.34</v>
          </cell>
          <cell r="O12640">
            <v>104.5</v>
          </cell>
          <cell r="U12640">
            <v>42705</v>
          </cell>
        </row>
        <row r="12641">
          <cell r="C12641">
            <v>0</v>
          </cell>
          <cell r="F12641">
            <v>1291.3</v>
          </cell>
          <cell r="K12641">
            <v>-39.49</v>
          </cell>
          <cell r="O12641">
            <v>191.02</v>
          </cell>
          <cell r="U12641">
            <v>42705</v>
          </cell>
        </row>
        <row r="12642">
          <cell r="C12642">
            <v>1</v>
          </cell>
          <cell r="F12642">
            <v>114.71</v>
          </cell>
          <cell r="K12642">
            <v>-3.12</v>
          </cell>
          <cell r="O12642">
            <v>15.08</v>
          </cell>
          <cell r="U12642">
            <v>42705</v>
          </cell>
        </row>
        <row r="12643">
          <cell r="C12643">
            <v>2</v>
          </cell>
          <cell r="F12643">
            <v>278.49</v>
          </cell>
          <cell r="K12643">
            <v>-7.89</v>
          </cell>
          <cell r="O12643">
            <v>39.21</v>
          </cell>
          <cell r="U12643">
            <v>42705</v>
          </cell>
        </row>
        <row r="12644">
          <cell r="C12644">
            <v>4</v>
          </cell>
          <cell r="F12644">
            <v>7.72</v>
          </cell>
          <cell r="K12644">
            <v>-0.24</v>
          </cell>
          <cell r="O12644">
            <v>1.1599999999999999</v>
          </cell>
          <cell r="U12644">
            <v>42705</v>
          </cell>
        </row>
        <row r="12645">
          <cell r="C12645">
            <v>16</v>
          </cell>
          <cell r="F12645">
            <v>18.309999999999999</v>
          </cell>
          <cell r="K12645">
            <v>-0.48</v>
          </cell>
          <cell r="O12645">
            <v>2.3199999999999998</v>
          </cell>
          <cell r="U12645">
            <v>42705</v>
          </cell>
        </row>
        <row r="12646">
          <cell r="C12646">
            <v>1</v>
          </cell>
          <cell r="F12646">
            <v>1008.54</v>
          </cell>
          <cell r="K12646">
            <v>-24.6</v>
          </cell>
          <cell r="O12646">
            <v>121.65</v>
          </cell>
          <cell r="U12646">
            <v>42705</v>
          </cell>
        </row>
        <row r="12647">
          <cell r="C12647">
            <v>2</v>
          </cell>
          <cell r="F12647">
            <v>545.95000000000005</v>
          </cell>
          <cell r="K12647">
            <v>-15.78</v>
          </cell>
          <cell r="O12647">
            <v>77.83</v>
          </cell>
          <cell r="U12647">
            <v>42705</v>
          </cell>
        </row>
        <row r="12648">
          <cell r="C12648">
            <v>15</v>
          </cell>
          <cell r="F12648">
            <v>84.49</v>
          </cell>
          <cell r="K12648">
            <v>-4.67</v>
          </cell>
          <cell r="O12648">
            <v>22.89</v>
          </cell>
          <cell r="U12648">
            <v>42705</v>
          </cell>
        </row>
        <row r="12649">
          <cell r="C12649">
            <v>15</v>
          </cell>
          <cell r="F12649">
            <v>660.7</v>
          </cell>
          <cell r="K12649">
            <v>-18.63</v>
          </cell>
          <cell r="O12649">
            <v>91.37</v>
          </cell>
          <cell r="U12649">
            <v>42705</v>
          </cell>
        </row>
        <row r="12650">
          <cell r="C12650">
            <v>15</v>
          </cell>
          <cell r="F12650">
            <v>4445.97</v>
          </cell>
          <cell r="K12650">
            <v>-175.27</v>
          </cell>
          <cell r="O12650">
            <v>859.53</v>
          </cell>
          <cell r="U12650">
            <v>42705</v>
          </cell>
        </row>
        <row r="12651">
          <cell r="C12651">
            <v>15</v>
          </cell>
          <cell r="F12651">
            <v>34</v>
          </cell>
          <cell r="K12651">
            <v>-1.95</v>
          </cell>
          <cell r="O12651">
            <v>9.5500000000000007</v>
          </cell>
          <cell r="U12651">
            <v>42705</v>
          </cell>
        </row>
        <row r="12652">
          <cell r="C12652">
            <v>0</v>
          </cell>
          <cell r="F12652">
            <v>456.25</v>
          </cell>
          <cell r="K12652">
            <v>-25.95</v>
          </cell>
          <cell r="O12652">
            <v>127.04</v>
          </cell>
          <cell r="U12652">
            <v>42705</v>
          </cell>
        </row>
        <row r="12653">
          <cell r="C12653">
            <v>1</v>
          </cell>
          <cell r="F12653">
            <v>378.51</v>
          </cell>
          <cell r="K12653">
            <v>-21.85</v>
          </cell>
          <cell r="O12653">
            <v>106.98</v>
          </cell>
          <cell r="U12653">
            <v>42705</v>
          </cell>
        </row>
        <row r="12654">
          <cell r="C12654">
            <v>2</v>
          </cell>
          <cell r="F12654">
            <v>11430.9</v>
          </cell>
          <cell r="K12654">
            <v>-697.49</v>
          </cell>
          <cell r="O12654">
            <v>3440.26</v>
          </cell>
          <cell r="U12654">
            <v>42705</v>
          </cell>
        </row>
        <row r="12655">
          <cell r="C12655">
            <v>4</v>
          </cell>
          <cell r="F12655">
            <v>717.73</v>
          </cell>
          <cell r="K12655">
            <v>-46.49</v>
          </cell>
          <cell r="O12655">
            <v>226.89</v>
          </cell>
          <cell r="U12655">
            <v>42705</v>
          </cell>
        </row>
        <row r="12656">
          <cell r="C12656">
            <v>15</v>
          </cell>
          <cell r="F12656">
            <v>12.23</v>
          </cell>
          <cell r="K12656">
            <v>-0.5</v>
          </cell>
          <cell r="O12656">
            <v>2.4700000000000002</v>
          </cell>
          <cell r="U12656">
            <v>42705</v>
          </cell>
        </row>
        <row r="12657">
          <cell r="C12657">
            <v>16</v>
          </cell>
          <cell r="F12657">
            <v>3150.04</v>
          </cell>
          <cell r="K12657">
            <v>-196.02</v>
          </cell>
          <cell r="O12657">
            <v>957.74</v>
          </cell>
          <cell r="U12657">
            <v>42705</v>
          </cell>
        </row>
        <row r="12658">
          <cell r="C12658">
            <v>17</v>
          </cell>
          <cell r="F12658">
            <v>39.5</v>
          </cell>
          <cell r="K12658">
            <v>-1.99</v>
          </cell>
          <cell r="O12658">
            <v>9.77</v>
          </cell>
          <cell r="U12658">
            <v>42705</v>
          </cell>
        </row>
        <row r="12659">
          <cell r="C12659">
            <v>18</v>
          </cell>
          <cell r="F12659">
            <v>94.04</v>
          </cell>
          <cell r="K12659">
            <v>-4.97</v>
          </cell>
          <cell r="O12659">
            <v>24.37</v>
          </cell>
          <cell r="U12659">
            <v>42705</v>
          </cell>
        </row>
        <row r="12660">
          <cell r="C12660">
            <v>0</v>
          </cell>
          <cell r="F12660">
            <v>8674.92</v>
          </cell>
          <cell r="K12660">
            <v>-333.02</v>
          </cell>
          <cell r="O12660">
            <v>1645.84</v>
          </cell>
          <cell r="U12660">
            <v>42705</v>
          </cell>
        </row>
        <row r="12661">
          <cell r="C12661">
            <v>1</v>
          </cell>
          <cell r="F12661">
            <v>4026.79</v>
          </cell>
          <cell r="K12661">
            <v>-128.66999999999999</v>
          </cell>
          <cell r="O12661">
            <v>634.09</v>
          </cell>
          <cell r="U12661">
            <v>42705</v>
          </cell>
        </row>
        <row r="12662">
          <cell r="C12662">
            <v>2</v>
          </cell>
          <cell r="F12662">
            <v>10270.36</v>
          </cell>
          <cell r="K12662">
            <v>-488.57</v>
          </cell>
          <cell r="O12662">
            <v>2403.6799999999998</v>
          </cell>
          <cell r="U12662">
            <v>42705</v>
          </cell>
        </row>
        <row r="12663">
          <cell r="C12663">
            <v>4</v>
          </cell>
          <cell r="F12663">
            <v>985.76</v>
          </cell>
          <cell r="K12663">
            <v>-52.54</v>
          </cell>
          <cell r="O12663">
            <v>257.62</v>
          </cell>
          <cell r="U12663">
            <v>42705</v>
          </cell>
        </row>
        <row r="12664">
          <cell r="C12664">
            <v>15</v>
          </cell>
          <cell r="F12664">
            <v>63.06</v>
          </cell>
          <cell r="K12664">
            <v>-0.72</v>
          </cell>
          <cell r="O12664">
            <v>3.57</v>
          </cell>
          <cell r="U12664">
            <v>42705</v>
          </cell>
        </row>
        <row r="12665">
          <cell r="C12665">
            <v>16</v>
          </cell>
          <cell r="F12665">
            <v>1895.84</v>
          </cell>
          <cell r="K12665">
            <v>-75.7</v>
          </cell>
          <cell r="O12665">
            <v>372.81</v>
          </cell>
          <cell r="U12665">
            <v>42705</v>
          </cell>
        </row>
        <row r="12666">
          <cell r="C12666">
            <v>17</v>
          </cell>
          <cell r="F12666">
            <v>15.2</v>
          </cell>
          <cell r="K12666">
            <v>-0.48</v>
          </cell>
          <cell r="O12666">
            <v>2.38</v>
          </cell>
          <cell r="U12666">
            <v>42705</v>
          </cell>
        </row>
        <row r="12667">
          <cell r="C12667">
            <v>18</v>
          </cell>
          <cell r="F12667">
            <v>20.45</v>
          </cell>
          <cell r="K12667">
            <v>-0.84</v>
          </cell>
          <cell r="O12667">
            <v>4.13</v>
          </cell>
          <cell r="U12667">
            <v>42705</v>
          </cell>
        </row>
        <row r="12668">
          <cell r="C12668">
            <v>0</v>
          </cell>
          <cell r="F12668">
            <v>-44.1</v>
          </cell>
          <cell r="K12668">
            <v>1.25</v>
          </cell>
          <cell r="O12668">
            <v>-10.35</v>
          </cell>
          <cell r="U12668">
            <v>42705</v>
          </cell>
        </row>
        <row r="12669">
          <cell r="C12669">
            <v>1</v>
          </cell>
          <cell r="F12669">
            <v>106</v>
          </cell>
          <cell r="K12669">
            <v>-3.36</v>
          </cell>
          <cell r="O12669">
            <v>16.559999999999999</v>
          </cell>
          <cell r="U12669">
            <v>42705</v>
          </cell>
        </row>
        <row r="12670">
          <cell r="C12670">
            <v>2</v>
          </cell>
          <cell r="F12670">
            <v>244.5</v>
          </cell>
          <cell r="K12670">
            <v>-7.19</v>
          </cell>
          <cell r="O12670">
            <v>35.49</v>
          </cell>
          <cell r="U12670">
            <v>42705</v>
          </cell>
        </row>
        <row r="12671">
          <cell r="C12671">
            <v>0</v>
          </cell>
          <cell r="F12671">
            <v>-25.21</v>
          </cell>
          <cell r="K12671">
            <v>1.45</v>
          </cell>
          <cell r="O12671">
            <v>-9.2100000000000009</v>
          </cell>
          <cell r="U12671">
            <v>42705</v>
          </cell>
        </row>
        <row r="12672">
          <cell r="C12672">
            <v>0</v>
          </cell>
          <cell r="F12672">
            <v>6878.92</v>
          </cell>
          <cell r="K12672">
            <v>0</v>
          </cell>
          <cell r="O12672">
            <v>2409.6799999999998</v>
          </cell>
          <cell r="U12672">
            <v>42705</v>
          </cell>
        </row>
        <row r="12673">
          <cell r="C12673">
            <v>0</v>
          </cell>
          <cell r="F12673">
            <v>-146792.81</v>
          </cell>
          <cell r="K12673">
            <v>5244.64</v>
          </cell>
          <cell r="O12673">
            <v>-45043.59</v>
          </cell>
          <cell r="U12673">
            <v>42705</v>
          </cell>
        </row>
        <row r="12674">
          <cell r="C12674">
            <v>1</v>
          </cell>
          <cell r="F12674">
            <v>-386.89</v>
          </cell>
          <cell r="K12674">
            <v>17.510000000000002</v>
          </cell>
          <cell r="O12674">
            <v>-125.89</v>
          </cell>
          <cell r="U12674">
            <v>42705</v>
          </cell>
        </row>
        <row r="12675">
          <cell r="C12675">
            <v>60</v>
          </cell>
          <cell r="F12675">
            <v>-6.15</v>
          </cell>
          <cell r="K12675">
            <v>0</v>
          </cell>
          <cell r="O12675">
            <v>-2.21</v>
          </cell>
          <cell r="U12675">
            <v>42705</v>
          </cell>
        </row>
        <row r="12676">
          <cell r="C12676">
            <v>61</v>
          </cell>
          <cell r="F12676">
            <v>-24.47</v>
          </cell>
          <cell r="K12676">
            <v>0</v>
          </cell>
          <cell r="O12676">
            <v>-8.82</v>
          </cell>
          <cell r="U12676">
            <v>42705</v>
          </cell>
        </row>
        <row r="12677">
          <cell r="C12677">
            <v>70</v>
          </cell>
          <cell r="F12677">
            <v>-3070</v>
          </cell>
          <cell r="K12677">
            <v>0</v>
          </cell>
          <cell r="O12677">
            <v>0</v>
          </cell>
          <cell r="U12677">
            <v>42705</v>
          </cell>
        </row>
        <row r="12678">
          <cell r="C12678">
            <v>0</v>
          </cell>
          <cell r="F12678">
            <v>319.88</v>
          </cell>
          <cell r="K12678">
            <v>0</v>
          </cell>
          <cell r="O12678">
            <v>110.82</v>
          </cell>
          <cell r="U12678">
            <v>42705</v>
          </cell>
        </row>
        <row r="12679">
          <cell r="C12679">
            <v>0</v>
          </cell>
          <cell r="F12679">
            <v>10895135.199999999</v>
          </cell>
          <cell r="K12679">
            <v>-755175.28</v>
          </cell>
          <cell r="O12679">
            <v>3717703.08</v>
          </cell>
          <cell r="U12679">
            <v>42705</v>
          </cell>
        </row>
        <row r="12680">
          <cell r="C12680">
            <v>1</v>
          </cell>
          <cell r="F12680">
            <v>114671.48</v>
          </cell>
          <cell r="K12680">
            <v>-7751.03</v>
          </cell>
          <cell r="O12680">
            <v>38081.49</v>
          </cell>
          <cell r="U12680">
            <v>42705</v>
          </cell>
        </row>
        <row r="12681">
          <cell r="C12681">
            <v>16</v>
          </cell>
          <cell r="F12681">
            <v>12.91</v>
          </cell>
          <cell r="K12681">
            <v>-0.61</v>
          </cell>
          <cell r="O12681">
            <v>3</v>
          </cell>
          <cell r="U12681">
            <v>42705</v>
          </cell>
        </row>
        <row r="12682">
          <cell r="C12682">
            <v>60</v>
          </cell>
          <cell r="F12682">
            <v>190.47</v>
          </cell>
          <cell r="K12682">
            <v>-13.67</v>
          </cell>
          <cell r="O12682">
            <v>67.06</v>
          </cell>
          <cell r="U12682">
            <v>42705</v>
          </cell>
        </row>
        <row r="12683">
          <cell r="C12683">
            <v>61</v>
          </cell>
          <cell r="F12683">
            <v>276.25</v>
          </cell>
          <cell r="K12683">
            <v>-19.98</v>
          </cell>
          <cell r="O12683">
            <v>98.01</v>
          </cell>
          <cell r="U12683">
            <v>42705</v>
          </cell>
        </row>
        <row r="12684">
          <cell r="C12684">
            <v>15</v>
          </cell>
          <cell r="F12684">
            <v>38.549999999999997</v>
          </cell>
          <cell r="K12684">
            <v>-6.43</v>
          </cell>
          <cell r="O12684">
            <v>31.54</v>
          </cell>
          <cell r="U12684">
            <v>42705</v>
          </cell>
        </row>
        <row r="12685">
          <cell r="C12685">
            <v>15</v>
          </cell>
          <cell r="F12685">
            <v>4.96</v>
          </cell>
          <cell r="K12685">
            <v>-0.24</v>
          </cell>
          <cell r="O12685">
            <v>1.19</v>
          </cell>
          <cell r="U12685">
            <v>42705</v>
          </cell>
        </row>
        <row r="12686">
          <cell r="C12686">
            <v>15</v>
          </cell>
          <cell r="F12686">
            <v>249.51</v>
          </cell>
          <cell r="K12686">
            <v>-41.62</v>
          </cell>
          <cell r="O12686">
            <v>204.08</v>
          </cell>
          <cell r="U12686">
            <v>42705</v>
          </cell>
        </row>
        <row r="12687">
          <cell r="C12687">
            <v>2</v>
          </cell>
          <cell r="F12687">
            <v>2406.5100000000002</v>
          </cell>
          <cell r="K12687">
            <v>-103.75</v>
          </cell>
          <cell r="O12687">
            <v>508.91</v>
          </cell>
          <cell r="U12687">
            <v>42705</v>
          </cell>
        </row>
        <row r="12688">
          <cell r="C12688">
            <v>15</v>
          </cell>
          <cell r="F12688">
            <v>13207.47</v>
          </cell>
          <cell r="K12688">
            <v>-626.5</v>
          </cell>
          <cell r="O12688">
            <v>3072.65</v>
          </cell>
          <cell r="U12688">
            <v>42705</v>
          </cell>
        </row>
        <row r="12689">
          <cell r="C12689">
            <v>15</v>
          </cell>
          <cell r="F12689">
            <v>1709.7</v>
          </cell>
          <cell r="K12689">
            <v>-50.52</v>
          </cell>
          <cell r="O12689">
            <v>247.73</v>
          </cell>
          <cell r="U12689">
            <v>42705</v>
          </cell>
        </row>
        <row r="12690">
          <cell r="C12690">
            <v>15</v>
          </cell>
          <cell r="F12690">
            <v>342.64</v>
          </cell>
          <cell r="K12690">
            <v>-15.82</v>
          </cell>
          <cell r="O12690">
            <v>77.52</v>
          </cell>
          <cell r="U12690">
            <v>42705</v>
          </cell>
        </row>
        <row r="12691">
          <cell r="C12691">
            <v>2</v>
          </cell>
          <cell r="F12691">
            <v>19.04</v>
          </cell>
          <cell r="K12691">
            <v>-0.97</v>
          </cell>
          <cell r="O12691">
            <v>4.75</v>
          </cell>
          <cell r="U12691">
            <v>42705</v>
          </cell>
        </row>
        <row r="12692">
          <cell r="C12692">
            <v>15</v>
          </cell>
          <cell r="F12692">
            <v>1985.95</v>
          </cell>
          <cell r="K12692">
            <v>-77.72</v>
          </cell>
          <cell r="O12692">
            <v>381.05</v>
          </cell>
          <cell r="U12692">
            <v>42705</v>
          </cell>
        </row>
        <row r="12693">
          <cell r="C12693">
            <v>15</v>
          </cell>
          <cell r="F12693">
            <v>29.28</v>
          </cell>
          <cell r="K12693">
            <v>-1.94</v>
          </cell>
          <cell r="O12693">
            <v>9.5</v>
          </cell>
          <cell r="U12693">
            <v>42705</v>
          </cell>
        </row>
        <row r="12694">
          <cell r="C12694">
            <v>2</v>
          </cell>
          <cell r="F12694">
            <v>44.99</v>
          </cell>
          <cell r="K12694">
            <v>-2.09</v>
          </cell>
          <cell r="O12694">
            <v>10.27</v>
          </cell>
          <cell r="U12694">
            <v>42705</v>
          </cell>
        </row>
        <row r="12695">
          <cell r="C12695">
            <v>15</v>
          </cell>
          <cell r="F12695">
            <v>74514.289999999994</v>
          </cell>
          <cell r="K12695">
            <v>-4158.1099999999997</v>
          </cell>
          <cell r="O12695">
            <v>20392.95</v>
          </cell>
          <cell r="U12695">
            <v>42705</v>
          </cell>
        </row>
        <row r="12696">
          <cell r="C12696">
            <v>2</v>
          </cell>
          <cell r="F12696">
            <v>1400.08</v>
          </cell>
          <cell r="K12696">
            <v>-19.899999999999999</v>
          </cell>
          <cell r="O12696">
            <v>97.67</v>
          </cell>
          <cell r="U12696">
            <v>42705</v>
          </cell>
        </row>
        <row r="12697">
          <cell r="C12697">
            <v>15</v>
          </cell>
          <cell r="F12697">
            <v>7169.61</v>
          </cell>
          <cell r="K12697">
            <v>-147.27000000000001</v>
          </cell>
          <cell r="O12697">
            <v>722.5</v>
          </cell>
          <cell r="U12697">
            <v>42705</v>
          </cell>
        </row>
        <row r="12698">
          <cell r="C12698">
            <v>15</v>
          </cell>
          <cell r="F12698">
            <v>32.93</v>
          </cell>
          <cell r="K12698">
            <v>-0.87</v>
          </cell>
          <cell r="O12698">
            <v>4.25</v>
          </cell>
          <cell r="U12698">
            <v>42705</v>
          </cell>
        </row>
        <row r="12699">
          <cell r="C12699">
            <v>2</v>
          </cell>
          <cell r="F12699">
            <v>1947.3</v>
          </cell>
          <cell r="K12699">
            <v>-33.56</v>
          </cell>
          <cell r="O12699">
            <v>164.57</v>
          </cell>
          <cell r="U12699">
            <v>42705</v>
          </cell>
        </row>
        <row r="12700">
          <cell r="C12700">
            <v>15</v>
          </cell>
          <cell r="F12700">
            <v>8057.16</v>
          </cell>
          <cell r="K12700">
            <v>-243.89</v>
          </cell>
          <cell r="O12700">
            <v>1196.19</v>
          </cell>
          <cell r="U12700">
            <v>42705</v>
          </cell>
        </row>
        <row r="12701">
          <cell r="C12701">
            <v>15</v>
          </cell>
          <cell r="F12701">
            <v>3485.38</v>
          </cell>
          <cell r="K12701">
            <v>-156</v>
          </cell>
          <cell r="O12701">
            <v>765.06</v>
          </cell>
          <cell r="U12701">
            <v>42705</v>
          </cell>
        </row>
        <row r="12702">
          <cell r="C12702">
            <v>15</v>
          </cell>
          <cell r="F12702">
            <v>84.45</v>
          </cell>
          <cell r="K12702">
            <v>-11.12</v>
          </cell>
          <cell r="O12702">
            <v>54.57</v>
          </cell>
          <cell r="U12702">
            <v>42705</v>
          </cell>
        </row>
        <row r="12703">
          <cell r="C12703">
            <v>0</v>
          </cell>
          <cell r="F12703">
            <v>64.81</v>
          </cell>
          <cell r="K12703">
            <v>-4.01</v>
          </cell>
          <cell r="O12703">
            <v>19.5</v>
          </cell>
          <cell r="U12703">
            <v>42705</v>
          </cell>
        </row>
        <row r="12704">
          <cell r="C12704">
            <v>2</v>
          </cell>
          <cell r="F12704">
            <v>232.83</v>
          </cell>
          <cell r="K12704">
            <v>-21.16</v>
          </cell>
          <cell r="O12704">
            <v>103.71</v>
          </cell>
          <cell r="U12704">
            <v>42705</v>
          </cell>
        </row>
        <row r="12705">
          <cell r="C12705">
            <v>16</v>
          </cell>
          <cell r="F12705">
            <v>8.9700000000000006</v>
          </cell>
          <cell r="K12705">
            <v>-0.96</v>
          </cell>
          <cell r="O12705">
            <v>4.72</v>
          </cell>
          <cell r="U12705">
            <v>42705</v>
          </cell>
        </row>
        <row r="12706">
          <cell r="C12706">
            <v>2</v>
          </cell>
          <cell r="F12706">
            <v>21.41</v>
          </cell>
          <cell r="K12706">
            <v>-0.81</v>
          </cell>
          <cell r="O12706">
            <v>3.99</v>
          </cell>
          <cell r="U12706">
            <v>42705</v>
          </cell>
        </row>
        <row r="12707">
          <cell r="C12707">
            <v>16</v>
          </cell>
          <cell r="F12707">
            <v>3095.21</v>
          </cell>
          <cell r="K12707">
            <v>-174.5</v>
          </cell>
          <cell r="O12707">
            <v>855.87</v>
          </cell>
          <cell r="U12707">
            <v>42705</v>
          </cell>
        </row>
        <row r="12708">
          <cell r="C12708">
            <v>0</v>
          </cell>
          <cell r="F12708">
            <v>33.83</v>
          </cell>
          <cell r="K12708">
            <v>-1.96</v>
          </cell>
          <cell r="O12708">
            <v>9.5500000000000007</v>
          </cell>
          <cell r="U12708">
            <v>42705</v>
          </cell>
        </row>
        <row r="12709">
          <cell r="C12709">
            <v>2</v>
          </cell>
          <cell r="F12709">
            <v>22.4</v>
          </cell>
          <cell r="K12709">
            <v>-1.1200000000000001</v>
          </cell>
          <cell r="O12709">
            <v>5.45</v>
          </cell>
          <cell r="U12709">
            <v>42705</v>
          </cell>
        </row>
        <row r="12710">
          <cell r="C12710">
            <v>15</v>
          </cell>
          <cell r="F12710">
            <v>35.4</v>
          </cell>
          <cell r="K12710">
            <v>-2.82</v>
          </cell>
          <cell r="O12710">
            <v>13.8</v>
          </cell>
          <cell r="U12710">
            <v>42705</v>
          </cell>
        </row>
        <row r="12711">
          <cell r="C12711">
            <v>15</v>
          </cell>
          <cell r="F12711">
            <v>52.35</v>
          </cell>
          <cell r="K12711">
            <v>-2.97</v>
          </cell>
          <cell r="O12711">
            <v>14.44</v>
          </cell>
          <cell r="U12711">
            <v>42705</v>
          </cell>
        </row>
        <row r="12712">
          <cell r="C12712">
            <v>0</v>
          </cell>
          <cell r="F12712">
            <v>21.07</v>
          </cell>
          <cell r="K12712">
            <v>-1.1100000000000001</v>
          </cell>
          <cell r="O12712">
            <v>5.59</v>
          </cell>
          <cell r="U12712">
            <v>42705</v>
          </cell>
        </row>
        <row r="12713">
          <cell r="C12713">
            <v>2</v>
          </cell>
          <cell r="F12713">
            <v>29.97</v>
          </cell>
          <cell r="K12713">
            <v>-2.15</v>
          </cell>
          <cell r="O12713">
            <v>10.54</v>
          </cell>
          <cell r="U12713">
            <v>42705</v>
          </cell>
        </row>
        <row r="12714">
          <cell r="C12714">
            <v>15</v>
          </cell>
          <cell r="F12714">
            <v>10.63</v>
          </cell>
          <cell r="K12714">
            <v>-0.64</v>
          </cell>
          <cell r="O12714">
            <v>3.11</v>
          </cell>
          <cell r="U12714">
            <v>42705</v>
          </cell>
        </row>
        <row r="12715">
          <cell r="C12715">
            <v>16</v>
          </cell>
          <cell r="F12715">
            <v>11.38</v>
          </cell>
          <cell r="K12715">
            <v>-0.76</v>
          </cell>
          <cell r="O12715">
            <v>3.72</v>
          </cell>
          <cell r="U12715">
            <v>42705</v>
          </cell>
        </row>
        <row r="12716">
          <cell r="C12716">
            <v>2</v>
          </cell>
          <cell r="F12716">
            <v>9.3699999999999992</v>
          </cell>
          <cell r="K12716">
            <v>-0.96</v>
          </cell>
          <cell r="O12716">
            <v>4.72</v>
          </cell>
          <cell r="U12716">
            <v>42705</v>
          </cell>
        </row>
        <row r="12717">
          <cell r="C12717">
            <v>15</v>
          </cell>
          <cell r="F12717">
            <v>64.14</v>
          </cell>
          <cell r="K12717">
            <v>-4.18</v>
          </cell>
          <cell r="O12717">
            <v>20.45</v>
          </cell>
          <cell r="U12717">
            <v>42705</v>
          </cell>
        </row>
        <row r="12718">
          <cell r="C12718">
            <v>2</v>
          </cell>
          <cell r="F12718">
            <v>2.2999999999999998</v>
          </cell>
          <cell r="K12718">
            <v>-0.38</v>
          </cell>
          <cell r="O12718">
            <v>1.86</v>
          </cell>
          <cell r="U12718">
            <v>42705</v>
          </cell>
        </row>
        <row r="12719">
          <cell r="C12719">
            <v>15</v>
          </cell>
          <cell r="F12719">
            <v>2031.88</v>
          </cell>
          <cell r="K12719">
            <v>-320</v>
          </cell>
          <cell r="O12719">
            <v>1615.84</v>
          </cell>
          <cell r="U12719">
            <v>42705</v>
          </cell>
        </row>
        <row r="12720">
          <cell r="C12720">
            <v>16</v>
          </cell>
          <cell r="F12720">
            <v>5.46</v>
          </cell>
          <cell r="K12720">
            <v>-0.86</v>
          </cell>
          <cell r="O12720">
            <v>4.34</v>
          </cell>
          <cell r="U12720">
            <v>42705</v>
          </cell>
        </row>
        <row r="12721">
          <cell r="C12721">
            <v>2</v>
          </cell>
          <cell r="F12721">
            <v>1.04</v>
          </cell>
          <cell r="K12721">
            <v>-0.1</v>
          </cell>
          <cell r="O12721">
            <v>0.52</v>
          </cell>
          <cell r="U12721">
            <v>42705</v>
          </cell>
        </row>
        <row r="12722">
          <cell r="C12722">
            <v>15</v>
          </cell>
          <cell r="F12722">
            <v>3619.38</v>
          </cell>
          <cell r="K12722">
            <v>-376.91</v>
          </cell>
          <cell r="O12722">
            <v>1836.19</v>
          </cell>
          <cell r="U12722">
            <v>42705</v>
          </cell>
        </row>
        <row r="12723">
          <cell r="C12723">
            <v>64</v>
          </cell>
          <cell r="F12723">
            <v>-10857.24</v>
          </cell>
          <cell r="K12723">
            <v>0</v>
          </cell>
          <cell r="O12723">
            <v>0</v>
          </cell>
          <cell r="U12723">
            <v>42705</v>
          </cell>
        </row>
        <row r="12724">
          <cell r="C12724">
            <v>62</v>
          </cell>
          <cell r="F12724">
            <v>25677.93</v>
          </cell>
          <cell r="K12724">
            <v>-3623.9</v>
          </cell>
          <cell r="O12724">
            <v>17510.150000000001</v>
          </cell>
          <cell r="U12724">
            <v>42705</v>
          </cell>
        </row>
        <row r="12725">
          <cell r="C12725">
            <v>64</v>
          </cell>
          <cell r="F12725">
            <v>357493.23</v>
          </cell>
          <cell r="K12725">
            <v>-50535.65</v>
          </cell>
          <cell r="O12725">
            <v>244180.78</v>
          </cell>
          <cell r="U12725">
            <v>42705</v>
          </cell>
        </row>
        <row r="12726">
          <cell r="C12726">
            <v>66</v>
          </cell>
          <cell r="F12726">
            <v>37229.089999999997</v>
          </cell>
          <cell r="K12726">
            <v>-5037.71</v>
          </cell>
          <cell r="O12726">
            <v>24341.49</v>
          </cell>
          <cell r="U12726">
            <v>42705</v>
          </cell>
        </row>
        <row r="12727">
          <cell r="C12727">
            <v>64</v>
          </cell>
          <cell r="F12727">
            <v>45982.77</v>
          </cell>
          <cell r="K12727">
            <v>-5171.33</v>
          </cell>
          <cell r="O12727">
            <v>25361.93</v>
          </cell>
          <cell r="U12727">
            <v>42705</v>
          </cell>
        </row>
        <row r="12728">
          <cell r="C12728">
            <v>62</v>
          </cell>
          <cell r="F12728">
            <v>47810.75</v>
          </cell>
          <cell r="K12728">
            <v>-2327.25</v>
          </cell>
          <cell r="O12728">
            <v>11244.93</v>
          </cell>
          <cell r="U12728">
            <v>42705</v>
          </cell>
        </row>
        <row r="12729">
          <cell r="C12729">
            <v>64</v>
          </cell>
          <cell r="F12729">
            <v>244659.06</v>
          </cell>
          <cell r="K12729">
            <v>-19372.900000000001</v>
          </cell>
          <cell r="O12729">
            <v>93606.94</v>
          </cell>
          <cell r="U12729">
            <v>42705</v>
          </cell>
        </row>
        <row r="12730">
          <cell r="C12730">
            <v>66</v>
          </cell>
          <cell r="F12730">
            <v>22134.27</v>
          </cell>
          <cell r="K12730">
            <v>-1452.12</v>
          </cell>
          <cell r="O12730">
            <v>7016.41</v>
          </cell>
          <cell r="U12730">
            <v>42705</v>
          </cell>
        </row>
        <row r="12731">
          <cell r="C12731">
            <v>64</v>
          </cell>
          <cell r="F12731">
            <v>26987.03</v>
          </cell>
          <cell r="K12731">
            <v>-3781.77</v>
          </cell>
          <cell r="O12731">
            <v>18547.060000000001</v>
          </cell>
          <cell r="U12731">
            <v>42705</v>
          </cell>
        </row>
        <row r="12732">
          <cell r="C12732">
            <v>66</v>
          </cell>
          <cell r="F12732">
            <v>69661.17</v>
          </cell>
          <cell r="K12732">
            <v>-9832.7800000000007</v>
          </cell>
          <cell r="O12732">
            <v>48223.17</v>
          </cell>
          <cell r="U12732">
            <v>42705</v>
          </cell>
        </row>
        <row r="12733">
          <cell r="C12733">
            <v>64</v>
          </cell>
          <cell r="F12733">
            <v>47669.75</v>
          </cell>
          <cell r="K12733">
            <v>-4887.54</v>
          </cell>
          <cell r="O12733">
            <v>23970.1</v>
          </cell>
          <cell r="U12733">
            <v>42705</v>
          </cell>
        </row>
        <row r="12734">
          <cell r="C12734">
            <v>64</v>
          </cell>
          <cell r="F12734">
            <v>37445.379999999997</v>
          </cell>
          <cell r="K12734">
            <v>-1624.36</v>
          </cell>
          <cell r="O12734">
            <v>7966.41</v>
          </cell>
          <cell r="U12734">
            <v>42705</v>
          </cell>
        </row>
        <row r="12735">
          <cell r="C12735">
            <v>66</v>
          </cell>
          <cell r="F12735">
            <v>50148.58</v>
          </cell>
          <cell r="K12735">
            <v>-3653.67</v>
          </cell>
          <cell r="O12735">
            <v>17918.84</v>
          </cell>
          <cell r="U12735">
            <v>42705</v>
          </cell>
        </row>
        <row r="12736">
          <cell r="C12736">
            <v>64</v>
          </cell>
          <cell r="F12736">
            <v>16056.61</v>
          </cell>
          <cell r="K12736">
            <v>0</v>
          </cell>
          <cell r="O12736">
            <v>14284.83</v>
          </cell>
          <cell r="U12736">
            <v>42705</v>
          </cell>
        </row>
        <row r="12737">
          <cell r="C12737">
            <v>64</v>
          </cell>
          <cell r="F12737">
            <v>12133.71</v>
          </cell>
          <cell r="K12737">
            <v>0</v>
          </cell>
          <cell r="O12737">
            <v>11629.3</v>
          </cell>
          <cell r="U12737">
            <v>42705</v>
          </cell>
        </row>
        <row r="12738">
          <cell r="C12738">
            <v>0</v>
          </cell>
          <cell r="F12738">
            <v>9.1199999999999992</v>
          </cell>
          <cell r="K12738">
            <v>-1.52</v>
          </cell>
          <cell r="O12738">
            <v>7.44</v>
          </cell>
          <cell r="U12738">
            <v>42705</v>
          </cell>
        </row>
        <row r="12739">
          <cell r="C12739">
            <v>15</v>
          </cell>
          <cell r="F12739">
            <v>52.57</v>
          </cell>
          <cell r="K12739">
            <v>-8.77</v>
          </cell>
          <cell r="O12739">
            <v>43.01</v>
          </cell>
          <cell r="U12739">
            <v>42705</v>
          </cell>
        </row>
        <row r="12740">
          <cell r="C12740">
            <v>0</v>
          </cell>
          <cell r="F12740">
            <v>2.08</v>
          </cell>
          <cell r="K12740">
            <v>-0.1</v>
          </cell>
          <cell r="O12740">
            <v>0.49</v>
          </cell>
          <cell r="U12740">
            <v>42705</v>
          </cell>
        </row>
        <row r="12741">
          <cell r="C12741">
            <v>0</v>
          </cell>
          <cell r="F12741">
            <v>90.4</v>
          </cell>
          <cell r="K12741">
            <v>-15.1</v>
          </cell>
          <cell r="O12741">
            <v>73.87</v>
          </cell>
          <cell r="U12741">
            <v>42705</v>
          </cell>
        </row>
        <row r="12742">
          <cell r="C12742">
            <v>2</v>
          </cell>
          <cell r="F12742">
            <v>532.5</v>
          </cell>
          <cell r="K12742">
            <v>-88.85</v>
          </cell>
          <cell r="O12742">
            <v>435.4</v>
          </cell>
          <cell r="U12742">
            <v>42705</v>
          </cell>
        </row>
        <row r="12743">
          <cell r="C12743">
            <v>4</v>
          </cell>
          <cell r="F12743">
            <v>133.18</v>
          </cell>
          <cell r="K12743">
            <v>-22.16</v>
          </cell>
          <cell r="O12743">
            <v>108.91</v>
          </cell>
          <cell r="U12743">
            <v>42705</v>
          </cell>
        </row>
        <row r="12744">
          <cell r="C12744">
            <v>15</v>
          </cell>
          <cell r="F12744">
            <v>92</v>
          </cell>
          <cell r="K12744">
            <v>-15.12</v>
          </cell>
          <cell r="O12744">
            <v>75</v>
          </cell>
          <cell r="U12744">
            <v>42705</v>
          </cell>
        </row>
        <row r="12745">
          <cell r="C12745">
            <v>16</v>
          </cell>
          <cell r="F12745">
            <v>28.39</v>
          </cell>
          <cell r="K12745">
            <v>-4.7300000000000004</v>
          </cell>
          <cell r="O12745">
            <v>23.2</v>
          </cell>
          <cell r="U12745">
            <v>42705</v>
          </cell>
        </row>
        <row r="12746">
          <cell r="C12746">
            <v>2</v>
          </cell>
          <cell r="F12746">
            <v>288.14</v>
          </cell>
          <cell r="K12746">
            <v>-48.04</v>
          </cell>
          <cell r="O12746">
            <v>235.69</v>
          </cell>
          <cell r="U12746">
            <v>42705</v>
          </cell>
        </row>
        <row r="12747">
          <cell r="C12747">
            <v>4</v>
          </cell>
          <cell r="F12747">
            <v>103.17</v>
          </cell>
          <cell r="K12747">
            <v>-17.2</v>
          </cell>
          <cell r="O12747">
            <v>84.38</v>
          </cell>
          <cell r="U12747">
            <v>42705</v>
          </cell>
        </row>
        <row r="12748">
          <cell r="C12748">
            <v>15</v>
          </cell>
          <cell r="F12748">
            <v>2152.38</v>
          </cell>
          <cell r="K12748">
            <v>-352.57</v>
          </cell>
          <cell r="O12748">
            <v>1755</v>
          </cell>
          <cell r="U12748">
            <v>42705</v>
          </cell>
        </row>
        <row r="12749">
          <cell r="C12749">
            <v>62</v>
          </cell>
          <cell r="F12749">
            <v>0</v>
          </cell>
          <cell r="K12749">
            <v>0</v>
          </cell>
          <cell r="O12749">
            <v>0</v>
          </cell>
          <cell r="U12749">
            <v>42705</v>
          </cell>
        </row>
        <row r="12750">
          <cell r="C12750">
            <v>16</v>
          </cell>
          <cell r="F12750">
            <v>787.93</v>
          </cell>
          <cell r="K12750">
            <v>0</v>
          </cell>
          <cell r="O12750">
            <v>517.11</v>
          </cell>
          <cell r="U12750">
            <v>42705</v>
          </cell>
        </row>
        <row r="12751">
          <cell r="C12751">
            <v>68</v>
          </cell>
          <cell r="F12751">
            <v>9459.34</v>
          </cell>
          <cell r="K12751">
            <v>-762.49</v>
          </cell>
          <cell r="O12751">
            <v>3829.82</v>
          </cell>
          <cell r="U12751">
            <v>42736</v>
          </cell>
        </row>
        <row r="12752">
          <cell r="C12752">
            <v>62</v>
          </cell>
          <cell r="F12752">
            <v>8007.86</v>
          </cell>
          <cell r="K12752">
            <v>-606.04</v>
          </cell>
          <cell r="O12752">
            <v>3044.01</v>
          </cell>
          <cell r="U12752">
            <v>42736</v>
          </cell>
        </row>
        <row r="12753">
          <cell r="C12753">
            <v>64</v>
          </cell>
          <cell r="F12753">
            <v>16737.419999999998</v>
          </cell>
          <cell r="K12753">
            <v>-1395.08</v>
          </cell>
          <cell r="O12753">
            <v>7007.18</v>
          </cell>
          <cell r="U12753">
            <v>42736</v>
          </cell>
        </row>
        <row r="12754">
          <cell r="C12754">
            <v>66</v>
          </cell>
          <cell r="F12754">
            <v>26998.28</v>
          </cell>
          <cell r="K12754">
            <v>-2279.8200000000002</v>
          </cell>
          <cell r="O12754">
            <v>11451.02</v>
          </cell>
          <cell r="U12754">
            <v>42736</v>
          </cell>
        </row>
        <row r="12755">
          <cell r="C12755">
            <v>62</v>
          </cell>
          <cell r="F12755">
            <v>900.8</v>
          </cell>
          <cell r="K12755">
            <v>-49.47</v>
          </cell>
          <cell r="O12755">
            <v>248.46</v>
          </cell>
          <cell r="U12755">
            <v>42736</v>
          </cell>
        </row>
        <row r="12756">
          <cell r="C12756">
            <v>67</v>
          </cell>
          <cell r="F12756">
            <v>12743.94</v>
          </cell>
          <cell r="K12756">
            <v>-1160.43</v>
          </cell>
          <cell r="O12756">
            <v>5828.55</v>
          </cell>
          <cell r="U12756">
            <v>42736</v>
          </cell>
        </row>
        <row r="12757">
          <cell r="C12757">
            <v>62</v>
          </cell>
          <cell r="F12757">
            <v>2177.52</v>
          </cell>
          <cell r="K12757">
            <v>-144.27000000000001</v>
          </cell>
          <cell r="O12757">
            <v>724.64</v>
          </cell>
          <cell r="U12757">
            <v>42736</v>
          </cell>
        </row>
        <row r="12758">
          <cell r="C12758">
            <v>64</v>
          </cell>
          <cell r="F12758">
            <v>3331.21</v>
          </cell>
          <cell r="K12758">
            <v>-278.70999999999998</v>
          </cell>
          <cell r="O12758">
            <v>1399.89</v>
          </cell>
          <cell r="U12758">
            <v>42736</v>
          </cell>
        </row>
        <row r="12759">
          <cell r="C12759">
            <v>0</v>
          </cell>
          <cell r="F12759">
            <v>-76.89</v>
          </cell>
          <cell r="K12759">
            <v>5.37</v>
          </cell>
          <cell r="O12759">
            <v>-26.96</v>
          </cell>
          <cell r="U12759">
            <v>42736</v>
          </cell>
        </row>
        <row r="12760">
          <cell r="C12760">
            <v>1</v>
          </cell>
          <cell r="F12760">
            <v>23295.759999999998</v>
          </cell>
          <cell r="K12760">
            <v>-1631.86</v>
          </cell>
          <cell r="O12760">
            <v>8196.2999999999993</v>
          </cell>
          <cell r="U12760">
            <v>42736</v>
          </cell>
        </row>
        <row r="12761">
          <cell r="C12761">
            <v>2</v>
          </cell>
          <cell r="F12761">
            <v>4835952.4400000004</v>
          </cell>
          <cell r="K12761">
            <v>-341532.03</v>
          </cell>
          <cell r="O12761">
            <v>1714869.73</v>
          </cell>
          <cell r="U12761">
            <v>42736</v>
          </cell>
        </row>
        <row r="12762">
          <cell r="C12762">
            <v>4</v>
          </cell>
          <cell r="F12762">
            <v>257461.76000000001</v>
          </cell>
          <cell r="K12762">
            <v>-18244.87</v>
          </cell>
          <cell r="O12762">
            <v>91362.53</v>
          </cell>
          <cell r="U12762">
            <v>42736</v>
          </cell>
        </row>
        <row r="12763">
          <cell r="C12763">
            <v>15</v>
          </cell>
          <cell r="F12763">
            <v>11519.49</v>
          </cell>
          <cell r="K12763">
            <v>-889.43</v>
          </cell>
          <cell r="O12763">
            <v>4467.43</v>
          </cell>
          <cell r="U12763">
            <v>42736</v>
          </cell>
        </row>
        <row r="12764">
          <cell r="C12764">
            <v>16</v>
          </cell>
          <cell r="F12764">
            <v>429281.49</v>
          </cell>
          <cell r="K12764">
            <v>-29754.19</v>
          </cell>
          <cell r="O12764">
            <v>149992.87</v>
          </cell>
          <cell r="U12764">
            <v>42736</v>
          </cell>
        </row>
        <row r="12765">
          <cell r="C12765">
            <v>17</v>
          </cell>
          <cell r="F12765">
            <v>82.46</v>
          </cell>
          <cell r="K12765">
            <v>-3.15</v>
          </cell>
          <cell r="O12765">
            <v>15.84</v>
          </cell>
          <cell r="U12765">
            <v>42736</v>
          </cell>
        </row>
        <row r="12766">
          <cell r="C12766">
            <v>18</v>
          </cell>
          <cell r="F12766">
            <v>32186.62</v>
          </cell>
          <cell r="K12766">
            <v>-2338.1799999999998</v>
          </cell>
          <cell r="O12766">
            <v>11721.14</v>
          </cell>
          <cell r="U12766">
            <v>42736</v>
          </cell>
        </row>
        <row r="12767">
          <cell r="C12767">
            <v>62</v>
          </cell>
          <cell r="F12767">
            <v>1049403.76</v>
          </cell>
          <cell r="K12767">
            <v>-87016.51</v>
          </cell>
          <cell r="O12767">
            <v>437030.06</v>
          </cell>
          <cell r="U12767">
            <v>42736</v>
          </cell>
        </row>
        <row r="12768">
          <cell r="C12768">
            <v>64</v>
          </cell>
          <cell r="F12768">
            <v>185195.25</v>
          </cell>
          <cell r="K12768">
            <v>-13797.59</v>
          </cell>
          <cell r="O12768">
            <v>69302.149999999994</v>
          </cell>
          <cell r="U12768">
            <v>42736</v>
          </cell>
        </row>
        <row r="12769">
          <cell r="C12769">
            <v>66</v>
          </cell>
          <cell r="F12769">
            <v>317199.46000000002</v>
          </cell>
          <cell r="K12769">
            <v>-21600.12</v>
          </cell>
          <cell r="O12769">
            <v>108492.4</v>
          </cell>
          <cell r="U12769">
            <v>42736</v>
          </cell>
        </row>
        <row r="12770">
          <cell r="C12770">
            <v>68</v>
          </cell>
          <cell r="F12770">
            <v>9786.15</v>
          </cell>
          <cell r="K12770">
            <v>-934.49</v>
          </cell>
          <cell r="O12770">
            <v>4693.72</v>
          </cell>
          <cell r="U12770">
            <v>42736</v>
          </cell>
        </row>
        <row r="12771">
          <cell r="C12771">
            <v>1</v>
          </cell>
          <cell r="F12771">
            <v>139.38</v>
          </cell>
          <cell r="K12771">
            <v>-3.05</v>
          </cell>
          <cell r="O12771">
            <v>15.28</v>
          </cell>
          <cell r="U12771">
            <v>42736</v>
          </cell>
        </row>
        <row r="12772">
          <cell r="C12772">
            <v>2</v>
          </cell>
          <cell r="F12772">
            <v>18768.7</v>
          </cell>
          <cell r="K12772">
            <v>-434.14</v>
          </cell>
          <cell r="O12772">
            <v>2210.77</v>
          </cell>
          <cell r="U12772">
            <v>42736</v>
          </cell>
        </row>
        <row r="12773">
          <cell r="C12773">
            <v>4</v>
          </cell>
          <cell r="F12773">
            <v>594.80999999999995</v>
          </cell>
          <cell r="K12773">
            <v>-12.71</v>
          </cell>
          <cell r="O12773">
            <v>63.88</v>
          </cell>
          <cell r="U12773">
            <v>42736</v>
          </cell>
        </row>
        <row r="12774">
          <cell r="C12774">
            <v>16</v>
          </cell>
          <cell r="F12774">
            <v>1680.91</v>
          </cell>
          <cell r="K12774">
            <v>-34.18</v>
          </cell>
          <cell r="O12774">
            <v>171.55</v>
          </cell>
          <cell r="U12774">
            <v>42736</v>
          </cell>
        </row>
        <row r="12775">
          <cell r="C12775">
            <v>18</v>
          </cell>
          <cell r="F12775">
            <v>1190.1199999999999</v>
          </cell>
          <cell r="K12775">
            <v>-28.75</v>
          </cell>
          <cell r="O12775">
            <v>144.41999999999999</v>
          </cell>
          <cell r="U12775">
            <v>42736</v>
          </cell>
        </row>
        <row r="12776">
          <cell r="C12776">
            <v>62</v>
          </cell>
          <cell r="F12776">
            <v>3811.87</v>
          </cell>
          <cell r="K12776">
            <v>-91.8</v>
          </cell>
          <cell r="O12776">
            <v>461.1</v>
          </cell>
          <cell r="U12776">
            <v>42736</v>
          </cell>
        </row>
        <row r="12777">
          <cell r="C12777">
            <v>64</v>
          </cell>
          <cell r="F12777">
            <v>15</v>
          </cell>
          <cell r="K12777">
            <v>0</v>
          </cell>
          <cell r="O12777">
            <v>0</v>
          </cell>
          <cell r="U12777">
            <v>42736</v>
          </cell>
        </row>
        <row r="12778">
          <cell r="C12778">
            <v>4</v>
          </cell>
          <cell r="F12778">
            <v>6234.63</v>
          </cell>
          <cell r="K12778">
            <v>-472.79</v>
          </cell>
          <cell r="O12778">
            <v>2374.7199999999998</v>
          </cell>
          <cell r="U12778">
            <v>42736</v>
          </cell>
        </row>
        <row r="12779">
          <cell r="C12779">
            <v>62</v>
          </cell>
          <cell r="F12779">
            <v>4054.64</v>
          </cell>
          <cell r="K12779">
            <v>-336.28</v>
          </cell>
          <cell r="O12779">
            <v>1689.05</v>
          </cell>
          <cell r="U12779">
            <v>42736</v>
          </cell>
        </row>
        <row r="12780">
          <cell r="C12780">
            <v>66</v>
          </cell>
          <cell r="F12780">
            <v>7511.61</v>
          </cell>
          <cell r="K12780">
            <v>-546.23</v>
          </cell>
          <cell r="O12780">
            <v>2743.61</v>
          </cell>
          <cell r="U12780">
            <v>42736</v>
          </cell>
        </row>
        <row r="12781">
          <cell r="C12781">
            <v>66</v>
          </cell>
          <cell r="F12781">
            <v>8431.11</v>
          </cell>
          <cell r="K12781">
            <v>-728.43</v>
          </cell>
          <cell r="O12781">
            <v>3658.73</v>
          </cell>
          <cell r="U12781">
            <v>42736</v>
          </cell>
        </row>
        <row r="12782">
          <cell r="C12782">
            <v>2</v>
          </cell>
          <cell r="F12782">
            <v>146537.82</v>
          </cell>
          <cell r="K12782">
            <v>-11558.98</v>
          </cell>
          <cell r="O12782">
            <v>58004.21</v>
          </cell>
          <cell r="U12782">
            <v>42736</v>
          </cell>
        </row>
        <row r="12783">
          <cell r="C12783">
            <v>4</v>
          </cell>
          <cell r="F12783">
            <v>5230.58</v>
          </cell>
          <cell r="K12783">
            <v>-374.78</v>
          </cell>
          <cell r="O12783">
            <v>1882.44</v>
          </cell>
          <cell r="U12783">
            <v>42736</v>
          </cell>
        </row>
        <row r="12784">
          <cell r="C12784">
            <v>16</v>
          </cell>
          <cell r="F12784">
            <v>2194.46</v>
          </cell>
          <cell r="K12784">
            <v>-168.46</v>
          </cell>
          <cell r="O12784">
            <v>846.14</v>
          </cell>
          <cell r="U12784">
            <v>42736</v>
          </cell>
        </row>
        <row r="12785">
          <cell r="C12785">
            <v>17</v>
          </cell>
          <cell r="F12785">
            <v>2082.04</v>
          </cell>
          <cell r="K12785">
            <v>-124.29</v>
          </cell>
          <cell r="O12785">
            <v>624.27</v>
          </cell>
          <cell r="U12785">
            <v>42736</v>
          </cell>
        </row>
        <row r="12786">
          <cell r="C12786">
            <v>62</v>
          </cell>
          <cell r="F12786">
            <v>73750.210000000006</v>
          </cell>
          <cell r="K12786">
            <v>-6413.55</v>
          </cell>
          <cell r="O12786">
            <v>32213.759999999998</v>
          </cell>
          <cell r="U12786">
            <v>42736</v>
          </cell>
        </row>
        <row r="12787">
          <cell r="C12787">
            <v>64</v>
          </cell>
          <cell r="F12787">
            <v>16522.02</v>
          </cell>
          <cell r="K12787">
            <v>-1504.39</v>
          </cell>
          <cell r="O12787">
            <v>7556.18</v>
          </cell>
          <cell r="U12787">
            <v>42736</v>
          </cell>
        </row>
        <row r="12788">
          <cell r="C12788">
            <v>66</v>
          </cell>
          <cell r="F12788">
            <v>5642.33</v>
          </cell>
          <cell r="K12788">
            <v>-364.45</v>
          </cell>
          <cell r="O12788">
            <v>1830.56</v>
          </cell>
          <cell r="U12788">
            <v>42736</v>
          </cell>
        </row>
        <row r="12789">
          <cell r="C12789">
            <v>2</v>
          </cell>
          <cell r="F12789">
            <v>20</v>
          </cell>
          <cell r="K12789">
            <v>0</v>
          </cell>
          <cell r="O12789">
            <v>0</v>
          </cell>
          <cell r="U12789">
            <v>42736</v>
          </cell>
        </row>
        <row r="12790">
          <cell r="C12790">
            <v>16</v>
          </cell>
          <cell r="F12790">
            <v>228.49</v>
          </cell>
          <cell r="K12790">
            <v>-5.0999999999999996</v>
          </cell>
          <cell r="O12790">
            <v>25.62</v>
          </cell>
          <cell r="U12790">
            <v>42736</v>
          </cell>
        </row>
        <row r="12791">
          <cell r="C12791">
            <v>62</v>
          </cell>
          <cell r="F12791">
            <v>194.37</v>
          </cell>
          <cell r="K12791">
            <v>-4.2699999999999996</v>
          </cell>
          <cell r="O12791">
            <v>21.43</v>
          </cell>
          <cell r="U12791">
            <v>42736</v>
          </cell>
        </row>
        <row r="12792">
          <cell r="C12792">
            <v>2</v>
          </cell>
          <cell r="F12792">
            <v>68899.850000000006</v>
          </cell>
          <cell r="K12792">
            <v>-4013.35</v>
          </cell>
          <cell r="O12792">
            <v>20114.88</v>
          </cell>
          <cell r="U12792">
            <v>42736</v>
          </cell>
        </row>
        <row r="12793">
          <cell r="C12793">
            <v>62</v>
          </cell>
          <cell r="F12793">
            <v>4700.08</v>
          </cell>
          <cell r="K12793">
            <v>-301.69</v>
          </cell>
          <cell r="O12793">
            <v>1515.34</v>
          </cell>
          <cell r="U12793">
            <v>42736</v>
          </cell>
        </row>
        <row r="12794">
          <cell r="C12794">
            <v>2</v>
          </cell>
          <cell r="F12794">
            <v>316.89999999999998</v>
          </cell>
          <cell r="K12794">
            <v>-7.19</v>
          </cell>
          <cell r="O12794">
            <v>36.1</v>
          </cell>
          <cell r="U12794">
            <v>42736</v>
          </cell>
        </row>
        <row r="12795">
          <cell r="C12795">
            <v>2</v>
          </cell>
          <cell r="F12795">
            <v>56282.46</v>
          </cell>
          <cell r="K12795">
            <v>-3448.01</v>
          </cell>
          <cell r="O12795">
            <v>17302.37</v>
          </cell>
          <cell r="U12795">
            <v>42736</v>
          </cell>
        </row>
        <row r="12796">
          <cell r="C12796">
            <v>2</v>
          </cell>
          <cell r="F12796">
            <v>8413.49</v>
          </cell>
          <cell r="K12796">
            <v>-329.67</v>
          </cell>
          <cell r="O12796">
            <v>1651.32</v>
          </cell>
          <cell r="U12796">
            <v>42736</v>
          </cell>
        </row>
        <row r="12797">
          <cell r="C12797">
            <v>62</v>
          </cell>
          <cell r="F12797">
            <v>3057.11</v>
          </cell>
          <cell r="K12797">
            <v>0</v>
          </cell>
          <cell r="O12797">
            <v>1946.47</v>
          </cell>
          <cell r="U12797">
            <v>42736</v>
          </cell>
        </row>
        <row r="12798">
          <cell r="C12798">
            <v>64</v>
          </cell>
          <cell r="F12798">
            <v>-121.51</v>
          </cell>
          <cell r="K12798">
            <v>0</v>
          </cell>
          <cell r="O12798">
            <v>-350.02</v>
          </cell>
          <cell r="U12798">
            <v>42736</v>
          </cell>
        </row>
        <row r="12799">
          <cell r="C12799">
            <v>62</v>
          </cell>
          <cell r="F12799">
            <v>660247.36</v>
          </cell>
          <cell r="K12799">
            <v>-106980.45</v>
          </cell>
          <cell r="O12799">
            <v>537338.06999999995</v>
          </cell>
          <cell r="U12799">
            <v>42736</v>
          </cell>
        </row>
        <row r="12800">
          <cell r="C12800">
            <v>64</v>
          </cell>
          <cell r="F12800">
            <v>606501.13</v>
          </cell>
          <cell r="K12800">
            <v>-98440.42</v>
          </cell>
          <cell r="O12800">
            <v>494443.66</v>
          </cell>
          <cell r="U12800">
            <v>42736</v>
          </cell>
        </row>
        <row r="12801">
          <cell r="C12801">
            <v>66</v>
          </cell>
          <cell r="F12801">
            <v>32956.78</v>
          </cell>
          <cell r="K12801">
            <v>-5353.96</v>
          </cell>
          <cell r="O12801">
            <v>26891.71</v>
          </cell>
          <cell r="U12801">
            <v>42736</v>
          </cell>
        </row>
        <row r="12802">
          <cell r="C12802">
            <v>64</v>
          </cell>
          <cell r="F12802">
            <v>66564.289999999994</v>
          </cell>
          <cell r="K12802">
            <v>-5619.21</v>
          </cell>
          <cell r="O12802">
            <v>28224.01</v>
          </cell>
          <cell r="U12802">
            <v>42736</v>
          </cell>
        </row>
        <row r="12803">
          <cell r="C12803">
            <v>2</v>
          </cell>
          <cell r="F12803">
            <v>21246.639999999999</v>
          </cell>
          <cell r="K12803">
            <v>-1857.36</v>
          </cell>
          <cell r="O12803">
            <v>0</v>
          </cell>
          <cell r="U12803">
            <v>42736</v>
          </cell>
        </row>
        <row r="12804">
          <cell r="C12804">
            <v>62</v>
          </cell>
          <cell r="F12804">
            <v>928725.65</v>
          </cell>
          <cell r="K12804">
            <v>-41400.239999999998</v>
          </cell>
          <cell r="O12804">
            <v>207943.82</v>
          </cell>
          <cell r="U12804">
            <v>42736</v>
          </cell>
        </row>
        <row r="12805">
          <cell r="C12805">
            <v>64</v>
          </cell>
          <cell r="F12805">
            <v>969896.73</v>
          </cell>
          <cell r="K12805">
            <v>-41311.07</v>
          </cell>
          <cell r="O12805">
            <v>207435.56</v>
          </cell>
          <cell r="U12805">
            <v>42736</v>
          </cell>
        </row>
        <row r="12806">
          <cell r="C12806">
            <v>66</v>
          </cell>
          <cell r="F12806">
            <v>79532.789999999994</v>
          </cell>
          <cell r="K12806">
            <v>-2575.36</v>
          </cell>
          <cell r="O12806">
            <v>12935.41</v>
          </cell>
          <cell r="U12806">
            <v>42736</v>
          </cell>
        </row>
        <row r="12807">
          <cell r="C12807">
            <v>62</v>
          </cell>
          <cell r="F12807">
            <v>7125.6</v>
          </cell>
          <cell r="K12807">
            <v>-1107.33</v>
          </cell>
          <cell r="O12807">
            <v>5646.54</v>
          </cell>
          <cell r="U12807">
            <v>42736</v>
          </cell>
        </row>
        <row r="12808">
          <cell r="C12808">
            <v>64</v>
          </cell>
          <cell r="F12808">
            <v>55866.22</v>
          </cell>
          <cell r="K12808">
            <v>-9033.26</v>
          </cell>
          <cell r="O12808">
            <v>46062.92</v>
          </cell>
          <cell r="U12808">
            <v>42736</v>
          </cell>
        </row>
        <row r="12809">
          <cell r="C12809">
            <v>66</v>
          </cell>
          <cell r="F12809">
            <v>6016.18</v>
          </cell>
          <cell r="K12809">
            <v>-974.38</v>
          </cell>
          <cell r="O12809">
            <v>4968.6099999999997</v>
          </cell>
          <cell r="U12809">
            <v>42736</v>
          </cell>
        </row>
        <row r="12810">
          <cell r="C12810">
            <v>62</v>
          </cell>
          <cell r="F12810">
            <v>8322</v>
          </cell>
          <cell r="K12810">
            <v>-370.12</v>
          </cell>
          <cell r="O12810">
            <v>1887.33</v>
          </cell>
          <cell r="U12810">
            <v>42736</v>
          </cell>
        </row>
        <row r="12811">
          <cell r="C12811">
            <v>64</v>
          </cell>
          <cell r="F12811">
            <v>71400.78</v>
          </cell>
          <cell r="K12811">
            <v>-2686.61</v>
          </cell>
          <cell r="O12811">
            <v>13699.69</v>
          </cell>
          <cell r="U12811">
            <v>42736</v>
          </cell>
        </row>
        <row r="12812">
          <cell r="C12812">
            <v>66</v>
          </cell>
          <cell r="F12812">
            <v>9978.14</v>
          </cell>
          <cell r="K12812">
            <v>-396.56</v>
          </cell>
          <cell r="O12812">
            <v>2022.15</v>
          </cell>
          <cell r="U12812">
            <v>42736</v>
          </cell>
        </row>
        <row r="12813">
          <cell r="C12813">
            <v>66</v>
          </cell>
          <cell r="F12813">
            <v>10311.200000000001</v>
          </cell>
          <cell r="K12813">
            <v>-1675.37</v>
          </cell>
          <cell r="O12813">
            <v>8543.16</v>
          </cell>
          <cell r="U12813">
            <v>42736</v>
          </cell>
        </row>
        <row r="12814">
          <cell r="C12814">
            <v>66</v>
          </cell>
          <cell r="F12814">
            <v>10954.03</v>
          </cell>
          <cell r="K12814">
            <v>-547.32000000000005</v>
          </cell>
          <cell r="O12814">
            <v>2790.92</v>
          </cell>
          <cell r="U12814">
            <v>42736</v>
          </cell>
        </row>
        <row r="12815">
          <cell r="C12815">
            <v>64</v>
          </cell>
          <cell r="F12815">
            <v>22767.7</v>
          </cell>
          <cell r="K12815">
            <v>-3696.74</v>
          </cell>
          <cell r="O12815">
            <v>18567.88</v>
          </cell>
          <cell r="U12815">
            <v>42736</v>
          </cell>
        </row>
        <row r="12816">
          <cell r="C12816">
            <v>64</v>
          </cell>
          <cell r="F12816">
            <v>42235.360000000001</v>
          </cell>
          <cell r="K12816">
            <v>-1615.58</v>
          </cell>
          <cell r="O12816">
            <v>8114.7</v>
          </cell>
          <cell r="U12816">
            <v>42736</v>
          </cell>
        </row>
        <row r="12817">
          <cell r="C12817">
            <v>62</v>
          </cell>
          <cell r="F12817">
            <v>-2922.93</v>
          </cell>
          <cell r="K12817">
            <v>0</v>
          </cell>
          <cell r="O12817">
            <v>0</v>
          </cell>
          <cell r="U12817">
            <v>42736</v>
          </cell>
        </row>
        <row r="12818">
          <cell r="C12818">
            <v>62</v>
          </cell>
          <cell r="F12818">
            <v>433833.81</v>
          </cell>
          <cell r="K12818">
            <v>-70280.97</v>
          </cell>
          <cell r="O12818">
            <v>358380.86</v>
          </cell>
          <cell r="U12818">
            <v>42736</v>
          </cell>
        </row>
        <row r="12819">
          <cell r="C12819">
            <v>64</v>
          </cell>
          <cell r="F12819">
            <v>379011.53</v>
          </cell>
          <cell r="K12819">
            <v>-61508.07</v>
          </cell>
          <cell r="O12819">
            <v>313645.46999999997</v>
          </cell>
          <cell r="U12819">
            <v>42736</v>
          </cell>
        </row>
        <row r="12820">
          <cell r="C12820">
            <v>66</v>
          </cell>
          <cell r="F12820">
            <v>159964.85</v>
          </cell>
          <cell r="K12820">
            <v>-25250.81</v>
          </cell>
          <cell r="O12820">
            <v>128760.43</v>
          </cell>
          <cell r="U12820">
            <v>42736</v>
          </cell>
        </row>
        <row r="12821">
          <cell r="C12821">
            <v>67</v>
          </cell>
          <cell r="F12821">
            <v>7739.66</v>
          </cell>
          <cell r="K12821">
            <v>-1144.76</v>
          </cell>
          <cell r="O12821">
            <v>5837.43</v>
          </cell>
          <cell r="U12821">
            <v>42736</v>
          </cell>
        </row>
        <row r="12822">
          <cell r="C12822">
            <v>68</v>
          </cell>
          <cell r="F12822">
            <v>17785.18</v>
          </cell>
          <cell r="K12822">
            <v>-2887.96</v>
          </cell>
          <cell r="O12822">
            <v>14726.48</v>
          </cell>
          <cell r="U12822">
            <v>42736</v>
          </cell>
        </row>
        <row r="12823">
          <cell r="C12823">
            <v>62</v>
          </cell>
          <cell r="F12823">
            <v>545443.53</v>
          </cell>
          <cell r="K12823">
            <v>-25511.43</v>
          </cell>
          <cell r="O12823">
            <v>130089.38</v>
          </cell>
          <cell r="U12823">
            <v>42736</v>
          </cell>
        </row>
        <row r="12824">
          <cell r="C12824">
            <v>64</v>
          </cell>
          <cell r="F12824">
            <v>524039.71</v>
          </cell>
          <cell r="K12824">
            <v>-24557.49</v>
          </cell>
          <cell r="O12824">
            <v>125224.99</v>
          </cell>
          <cell r="U12824">
            <v>42736</v>
          </cell>
        </row>
        <row r="12825">
          <cell r="C12825">
            <v>66</v>
          </cell>
          <cell r="F12825">
            <v>173275.11</v>
          </cell>
          <cell r="K12825">
            <v>-7159.23</v>
          </cell>
          <cell r="O12825">
            <v>36506.75</v>
          </cell>
          <cell r="U12825">
            <v>42736</v>
          </cell>
        </row>
        <row r="12826">
          <cell r="C12826">
            <v>67</v>
          </cell>
          <cell r="F12826">
            <v>661.86</v>
          </cell>
          <cell r="K12826">
            <v>-10.86</v>
          </cell>
          <cell r="O12826">
            <v>55.41</v>
          </cell>
          <cell r="U12826">
            <v>42736</v>
          </cell>
        </row>
        <row r="12827">
          <cell r="C12827">
            <v>68</v>
          </cell>
          <cell r="F12827">
            <v>24069.86</v>
          </cell>
          <cell r="K12827">
            <v>-1166.44</v>
          </cell>
          <cell r="O12827">
            <v>5947.96</v>
          </cell>
          <cell r="U12827">
            <v>42736</v>
          </cell>
        </row>
        <row r="12828">
          <cell r="C12828">
            <v>64</v>
          </cell>
          <cell r="F12828">
            <v>15248.49</v>
          </cell>
          <cell r="K12828">
            <v>0</v>
          </cell>
          <cell r="O12828">
            <v>9940.51</v>
          </cell>
          <cell r="U12828">
            <v>42736</v>
          </cell>
        </row>
        <row r="12829">
          <cell r="C12829">
            <v>2</v>
          </cell>
          <cell r="F12829">
            <v>41245.01</v>
          </cell>
          <cell r="K12829">
            <v>-3752.42</v>
          </cell>
          <cell r="O12829">
            <v>18837.07</v>
          </cell>
          <cell r="U12829">
            <v>42736</v>
          </cell>
        </row>
        <row r="12830">
          <cell r="C12830">
            <v>4</v>
          </cell>
          <cell r="F12830">
            <v>1115.7</v>
          </cell>
          <cell r="K12830">
            <v>-102.03</v>
          </cell>
          <cell r="O12830">
            <v>512.46</v>
          </cell>
          <cell r="U12830">
            <v>42736</v>
          </cell>
        </row>
        <row r="12831">
          <cell r="C12831">
            <v>16</v>
          </cell>
          <cell r="F12831">
            <v>41177.629999999997</v>
          </cell>
          <cell r="K12831">
            <v>-3794.62</v>
          </cell>
          <cell r="O12831">
            <v>19059.48</v>
          </cell>
          <cell r="U12831">
            <v>42736</v>
          </cell>
        </row>
        <row r="12832">
          <cell r="C12832">
            <v>62</v>
          </cell>
          <cell r="F12832">
            <v>2430.11</v>
          </cell>
          <cell r="K12832">
            <v>-223.86</v>
          </cell>
          <cell r="O12832">
            <v>1124.4100000000001</v>
          </cell>
          <cell r="U12832">
            <v>42736</v>
          </cell>
        </row>
        <row r="12833">
          <cell r="C12833">
            <v>66</v>
          </cell>
          <cell r="F12833">
            <v>84706.42</v>
          </cell>
          <cell r="K12833">
            <v>-7840.04</v>
          </cell>
          <cell r="O12833">
            <v>39332.35</v>
          </cell>
          <cell r="U12833">
            <v>42736</v>
          </cell>
        </row>
        <row r="12834">
          <cell r="C12834">
            <v>4</v>
          </cell>
          <cell r="F12834">
            <v>8.4600000000000009</v>
          </cell>
          <cell r="K12834">
            <v>-0.52</v>
          </cell>
          <cell r="O12834">
            <v>2.62</v>
          </cell>
          <cell r="U12834">
            <v>42736</v>
          </cell>
        </row>
        <row r="12835">
          <cell r="C12835">
            <v>16</v>
          </cell>
          <cell r="F12835">
            <v>97.18</v>
          </cell>
          <cell r="K12835">
            <v>-5.43</v>
          </cell>
          <cell r="O12835">
            <v>27.02</v>
          </cell>
          <cell r="U12835">
            <v>42736</v>
          </cell>
        </row>
        <row r="12836">
          <cell r="C12836">
            <v>1</v>
          </cell>
          <cell r="F12836">
            <v>71.36</v>
          </cell>
          <cell r="K12836">
            <v>-5.0599999999999996</v>
          </cell>
          <cell r="O12836">
            <v>25.42</v>
          </cell>
          <cell r="U12836">
            <v>42736</v>
          </cell>
        </row>
        <row r="12837">
          <cell r="C12837">
            <v>2</v>
          </cell>
          <cell r="F12837">
            <v>41211.67</v>
          </cell>
          <cell r="K12837">
            <v>-2921.45</v>
          </cell>
          <cell r="O12837">
            <v>14674.24</v>
          </cell>
          <cell r="U12837">
            <v>42736</v>
          </cell>
        </row>
        <row r="12838">
          <cell r="C12838">
            <v>15</v>
          </cell>
          <cell r="F12838">
            <v>10.11</v>
          </cell>
          <cell r="K12838">
            <v>-0.51</v>
          </cell>
          <cell r="O12838">
            <v>2.5299999999999998</v>
          </cell>
          <cell r="U12838">
            <v>42736</v>
          </cell>
        </row>
        <row r="12839">
          <cell r="C12839">
            <v>16</v>
          </cell>
          <cell r="F12839">
            <v>1313.34</v>
          </cell>
          <cell r="K12839">
            <v>-86.16</v>
          </cell>
          <cell r="O12839">
            <v>431.49</v>
          </cell>
          <cell r="U12839">
            <v>42736</v>
          </cell>
        </row>
        <row r="12840">
          <cell r="C12840">
            <v>2</v>
          </cell>
          <cell r="F12840">
            <v>83.99</v>
          </cell>
          <cell r="K12840">
            <v>0</v>
          </cell>
          <cell r="O12840">
            <v>0</v>
          </cell>
          <cell r="U12840">
            <v>42736</v>
          </cell>
        </row>
        <row r="12841">
          <cell r="C12841">
            <v>62</v>
          </cell>
          <cell r="F12841">
            <v>1561.28</v>
          </cell>
          <cell r="K12841">
            <v>0</v>
          </cell>
          <cell r="O12841">
            <v>0</v>
          </cell>
          <cell r="U12841">
            <v>42736</v>
          </cell>
        </row>
        <row r="12842">
          <cell r="C12842">
            <v>64</v>
          </cell>
          <cell r="F12842">
            <v>65.64</v>
          </cell>
          <cell r="K12842">
            <v>0</v>
          </cell>
          <cell r="O12842">
            <v>0</v>
          </cell>
          <cell r="U12842">
            <v>42736</v>
          </cell>
        </row>
        <row r="12843">
          <cell r="C12843">
            <v>66</v>
          </cell>
          <cell r="F12843">
            <v>87.12</v>
          </cell>
          <cell r="K12843">
            <v>0</v>
          </cell>
          <cell r="O12843">
            <v>0</v>
          </cell>
          <cell r="U12843">
            <v>42736</v>
          </cell>
        </row>
        <row r="12844">
          <cell r="C12844">
            <v>2</v>
          </cell>
          <cell r="F12844">
            <v>26</v>
          </cell>
          <cell r="K12844">
            <v>0</v>
          </cell>
          <cell r="O12844">
            <v>0</v>
          </cell>
          <cell r="U12844">
            <v>42736</v>
          </cell>
        </row>
        <row r="12845">
          <cell r="C12845">
            <v>62</v>
          </cell>
          <cell r="F12845">
            <v>65</v>
          </cell>
          <cell r="K12845">
            <v>0</v>
          </cell>
          <cell r="O12845">
            <v>0</v>
          </cell>
          <cell r="U12845">
            <v>42736</v>
          </cell>
        </row>
        <row r="12846">
          <cell r="C12846">
            <v>64</v>
          </cell>
          <cell r="F12846">
            <v>3540</v>
          </cell>
          <cell r="K12846">
            <v>0</v>
          </cell>
          <cell r="O12846">
            <v>0</v>
          </cell>
          <cell r="U12846">
            <v>42736</v>
          </cell>
        </row>
        <row r="12847">
          <cell r="C12847">
            <v>66</v>
          </cell>
          <cell r="F12847">
            <v>5815</v>
          </cell>
          <cell r="K12847">
            <v>0</v>
          </cell>
          <cell r="O12847">
            <v>0</v>
          </cell>
          <cell r="U12847">
            <v>42736</v>
          </cell>
        </row>
        <row r="12848">
          <cell r="C12848">
            <v>62</v>
          </cell>
          <cell r="F12848">
            <v>3540</v>
          </cell>
          <cell r="K12848">
            <v>0</v>
          </cell>
          <cell r="O12848">
            <v>0</v>
          </cell>
          <cell r="U12848">
            <v>42736</v>
          </cell>
        </row>
        <row r="12849">
          <cell r="C12849">
            <v>64</v>
          </cell>
          <cell r="F12849">
            <v>1939.14</v>
          </cell>
          <cell r="K12849">
            <v>0</v>
          </cell>
          <cell r="O12849">
            <v>0</v>
          </cell>
          <cell r="U12849">
            <v>42736</v>
          </cell>
        </row>
        <row r="12850">
          <cell r="C12850">
            <v>16</v>
          </cell>
          <cell r="F12850">
            <v>7150.26</v>
          </cell>
          <cell r="K12850">
            <v>0</v>
          </cell>
          <cell r="O12850">
            <v>0</v>
          </cell>
          <cell r="U12850">
            <v>42736</v>
          </cell>
        </row>
        <row r="12851">
          <cell r="C12851">
            <v>62</v>
          </cell>
          <cell r="F12851">
            <v>46945.87</v>
          </cell>
          <cell r="K12851">
            <v>0</v>
          </cell>
          <cell r="O12851">
            <v>0</v>
          </cell>
          <cell r="U12851">
            <v>42736</v>
          </cell>
        </row>
        <row r="12852">
          <cell r="C12852">
            <v>66</v>
          </cell>
          <cell r="F12852">
            <v>4205.49</v>
          </cell>
          <cell r="K12852">
            <v>0</v>
          </cell>
          <cell r="O12852">
            <v>0</v>
          </cell>
          <cell r="U12852">
            <v>42736</v>
          </cell>
        </row>
        <row r="12853">
          <cell r="C12853">
            <v>68</v>
          </cell>
          <cell r="F12853">
            <v>5422.95</v>
          </cell>
          <cell r="K12853">
            <v>0</v>
          </cell>
          <cell r="O12853">
            <v>0</v>
          </cell>
          <cell r="U12853">
            <v>42736</v>
          </cell>
        </row>
        <row r="12854">
          <cell r="C12854">
            <v>2</v>
          </cell>
          <cell r="F12854">
            <v>8.1199999999999992</v>
          </cell>
          <cell r="K12854">
            <v>0.02</v>
          </cell>
          <cell r="O12854">
            <v>1.19</v>
          </cell>
          <cell r="U12854">
            <v>42736</v>
          </cell>
        </row>
        <row r="12855">
          <cell r="C12855">
            <v>15</v>
          </cell>
          <cell r="F12855">
            <v>84.6</v>
          </cell>
          <cell r="K12855">
            <v>-4.5599999999999996</v>
          </cell>
          <cell r="O12855">
            <v>22.89</v>
          </cell>
          <cell r="U12855">
            <v>42736</v>
          </cell>
        </row>
        <row r="12856">
          <cell r="C12856">
            <v>15</v>
          </cell>
          <cell r="F12856">
            <v>661.14</v>
          </cell>
          <cell r="K12856">
            <v>-18.190000000000001</v>
          </cell>
          <cell r="O12856">
            <v>91.37</v>
          </cell>
          <cell r="U12856">
            <v>42736</v>
          </cell>
        </row>
        <row r="12857">
          <cell r="C12857">
            <v>15</v>
          </cell>
          <cell r="F12857">
            <v>4450.1099999999997</v>
          </cell>
          <cell r="K12857">
            <v>-171.13</v>
          </cell>
          <cell r="O12857">
            <v>859.53</v>
          </cell>
          <cell r="U12857">
            <v>42736</v>
          </cell>
        </row>
        <row r="12858">
          <cell r="C12858">
            <v>15</v>
          </cell>
          <cell r="F12858">
            <v>34.049999999999997</v>
          </cell>
          <cell r="K12858">
            <v>-1.9</v>
          </cell>
          <cell r="O12858">
            <v>9.5500000000000007</v>
          </cell>
          <cell r="U12858">
            <v>42736</v>
          </cell>
        </row>
        <row r="12859">
          <cell r="C12859">
            <v>0</v>
          </cell>
          <cell r="F12859">
            <v>76.2</v>
          </cell>
          <cell r="K12859">
            <v>-2.6</v>
          </cell>
          <cell r="O12859">
            <v>12.99</v>
          </cell>
          <cell r="U12859">
            <v>42736</v>
          </cell>
        </row>
        <row r="12860">
          <cell r="C12860">
            <v>2</v>
          </cell>
          <cell r="F12860">
            <v>8.61</v>
          </cell>
          <cell r="K12860">
            <v>-0.41</v>
          </cell>
          <cell r="O12860">
            <v>2.0699999999999998</v>
          </cell>
          <cell r="U12860">
            <v>42736</v>
          </cell>
        </row>
        <row r="12861">
          <cell r="C12861">
            <v>2</v>
          </cell>
          <cell r="F12861">
            <v>-33.450000000000003</v>
          </cell>
          <cell r="K12861">
            <v>1.44</v>
          </cell>
          <cell r="O12861">
            <v>-9.26</v>
          </cell>
          <cell r="U12861">
            <v>42736</v>
          </cell>
        </row>
        <row r="12862">
          <cell r="C12862">
            <v>0</v>
          </cell>
          <cell r="F12862">
            <v>61.41</v>
          </cell>
          <cell r="K12862">
            <v>0.34</v>
          </cell>
          <cell r="O12862">
            <v>20.38</v>
          </cell>
          <cell r="U12862">
            <v>42736</v>
          </cell>
        </row>
        <row r="12863">
          <cell r="C12863">
            <v>0</v>
          </cell>
          <cell r="F12863">
            <v>2174.54</v>
          </cell>
          <cell r="K12863">
            <v>0</v>
          </cell>
          <cell r="O12863">
            <v>740.1</v>
          </cell>
          <cell r="U12863">
            <v>42736</v>
          </cell>
        </row>
        <row r="12864">
          <cell r="C12864">
            <v>0</v>
          </cell>
          <cell r="F12864">
            <v>-290457.18</v>
          </cell>
          <cell r="K12864">
            <v>14313.27</v>
          </cell>
          <cell r="O12864">
            <v>-94573.07</v>
          </cell>
          <cell r="U12864">
            <v>42736</v>
          </cell>
        </row>
        <row r="12865">
          <cell r="C12865">
            <v>1</v>
          </cell>
          <cell r="F12865">
            <v>-1053.08</v>
          </cell>
          <cell r="K12865">
            <v>63.35</v>
          </cell>
          <cell r="O12865">
            <v>-337.26</v>
          </cell>
          <cell r="U12865">
            <v>42736</v>
          </cell>
        </row>
        <row r="12866">
          <cell r="C12866">
            <v>60</v>
          </cell>
          <cell r="F12866">
            <v>-3.32</v>
          </cell>
          <cell r="K12866">
            <v>0</v>
          </cell>
          <cell r="O12866">
            <v>-1.19</v>
          </cell>
          <cell r="U12866">
            <v>42736</v>
          </cell>
        </row>
        <row r="12867">
          <cell r="C12867">
            <v>61</v>
          </cell>
          <cell r="F12867">
            <v>-3.89</v>
          </cell>
          <cell r="K12867">
            <v>0</v>
          </cell>
          <cell r="O12867">
            <v>-1.4</v>
          </cell>
          <cell r="U12867">
            <v>42736</v>
          </cell>
        </row>
        <row r="12868">
          <cell r="C12868">
            <v>70</v>
          </cell>
          <cell r="F12868">
            <v>-6345</v>
          </cell>
          <cell r="K12868">
            <v>0</v>
          </cell>
          <cell r="O12868">
            <v>0</v>
          </cell>
          <cell r="U12868">
            <v>42736</v>
          </cell>
        </row>
        <row r="12869">
          <cell r="C12869">
            <v>0</v>
          </cell>
          <cell r="F12869">
            <v>13164090.1</v>
          </cell>
          <cell r="K12869">
            <v>-898023.11</v>
          </cell>
          <cell r="O12869">
            <v>4525057.8</v>
          </cell>
          <cell r="U12869">
            <v>42736</v>
          </cell>
        </row>
        <row r="12870">
          <cell r="C12870">
            <v>1</v>
          </cell>
          <cell r="F12870">
            <v>127780.14</v>
          </cell>
          <cell r="K12870">
            <v>-8504.11</v>
          </cell>
          <cell r="O12870">
            <v>42716.65</v>
          </cell>
          <cell r="U12870">
            <v>42736</v>
          </cell>
        </row>
        <row r="12871">
          <cell r="C12871">
            <v>16</v>
          </cell>
          <cell r="F12871">
            <v>18.59</v>
          </cell>
          <cell r="K12871">
            <v>-1</v>
          </cell>
          <cell r="O12871">
            <v>5.04</v>
          </cell>
          <cell r="U12871">
            <v>42736</v>
          </cell>
        </row>
        <row r="12872">
          <cell r="C12872">
            <v>60</v>
          </cell>
          <cell r="F12872">
            <v>232.41</v>
          </cell>
          <cell r="K12872">
            <v>-16.34</v>
          </cell>
          <cell r="O12872">
            <v>82.05</v>
          </cell>
          <cell r="U12872">
            <v>42736</v>
          </cell>
        </row>
        <row r="12873">
          <cell r="C12873">
            <v>61</v>
          </cell>
          <cell r="F12873">
            <v>603.48</v>
          </cell>
          <cell r="K12873">
            <v>-42.94</v>
          </cell>
          <cell r="O12873">
            <v>215.7</v>
          </cell>
          <cell r="U12873">
            <v>42736</v>
          </cell>
        </row>
        <row r="12874">
          <cell r="C12874">
            <v>15</v>
          </cell>
          <cell r="F12874">
            <v>38.700000000000003</v>
          </cell>
          <cell r="K12874">
            <v>-6.28</v>
          </cell>
          <cell r="O12874">
            <v>31.54</v>
          </cell>
          <cell r="U12874">
            <v>42736</v>
          </cell>
        </row>
        <row r="12875">
          <cell r="C12875">
            <v>15</v>
          </cell>
          <cell r="F12875">
            <v>4.96</v>
          </cell>
          <cell r="K12875">
            <v>-0.24</v>
          </cell>
          <cell r="O12875">
            <v>1.19</v>
          </cell>
          <cell r="U12875">
            <v>42736</v>
          </cell>
        </row>
        <row r="12876">
          <cell r="C12876">
            <v>15</v>
          </cell>
          <cell r="F12876">
            <v>250.49</v>
          </cell>
          <cell r="K12876">
            <v>-40.64</v>
          </cell>
          <cell r="O12876">
            <v>204.08</v>
          </cell>
          <cell r="U12876">
            <v>42736</v>
          </cell>
        </row>
        <row r="12877">
          <cell r="C12877">
            <v>2</v>
          </cell>
          <cell r="F12877">
            <v>2408.92</v>
          </cell>
          <cell r="K12877">
            <v>-101.34</v>
          </cell>
          <cell r="O12877">
            <v>508.91</v>
          </cell>
          <cell r="U12877">
            <v>42736</v>
          </cell>
        </row>
        <row r="12878">
          <cell r="C12878">
            <v>15</v>
          </cell>
          <cell r="F12878">
            <v>13222.27</v>
          </cell>
          <cell r="K12878">
            <v>-611.70000000000005</v>
          </cell>
          <cell r="O12878">
            <v>3072.65</v>
          </cell>
          <cell r="U12878">
            <v>42736</v>
          </cell>
        </row>
        <row r="12879">
          <cell r="C12879">
            <v>15</v>
          </cell>
          <cell r="F12879">
            <v>1710.86</v>
          </cell>
          <cell r="K12879">
            <v>-49.36</v>
          </cell>
          <cell r="O12879">
            <v>247.73</v>
          </cell>
          <cell r="U12879">
            <v>42736</v>
          </cell>
        </row>
        <row r="12880">
          <cell r="C12880">
            <v>15</v>
          </cell>
          <cell r="F12880">
            <v>343.03</v>
          </cell>
          <cell r="K12880">
            <v>-15.43</v>
          </cell>
          <cell r="O12880">
            <v>77.52</v>
          </cell>
          <cell r="U12880">
            <v>42736</v>
          </cell>
        </row>
        <row r="12881">
          <cell r="C12881">
            <v>2</v>
          </cell>
          <cell r="F12881">
            <v>19.07</v>
          </cell>
          <cell r="K12881">
            <v>-0.94</v>
          </cell>
          <cell r="O12881">
            <v>4.75</v>
          </cell>
          <cell r="U12881">
            <v>42736</v>
          </cell>
        </row>
        <row r="12882">
          <cell r="C12882">
            <v>15</v>
          </cell>
          <cell r="F12882">
            <v>1881.28</v>
          </cell>
          <cell r="K12882">
            <v>-71.650000000000006</v>
          </cell>
          <cell r="O12882">
            <v>360.08</v>
          </cell>
          <cell r="U12882">
            <v>42736</v>
          </cell>
        </row>
        <row r="12883">
          <cell r="C12883">
            <v>15</v>
          </cell>
          <cell r="F12883">
            <v>29.34</v>
          </cell>
          <cell r="K12883">
            <v>-1.88</v>
          </cell>
          <cell r="O12883">
            <v>9.5</v>
          </cell>
          <cell r="U12883">
            <v>42736</v>
          </cell>
        </row>
        <row r="12884">
          <cell r="C12884">
            <v>2</v>
          </cell>
          <cell r="F12884">
            <v>45.03</v>
          </cell>
          <cell r="K12884">
            <v>-2.0499999999999998</v>
          </cell>
          <cell r="O12884">
            <v>10.27</v>
          </cell>
          <cell r="U12884">
            <v>42736</v>
          </cell>
        </row>
        <row r="12885">
          <cell r="C12885">
            <v>15</v>
          </cell>
          <cell r="F12885">
            <v>55503.519999999997</v>
          </cell>
          <cell r="K12885">
            <v>-3960.69</v>
          </cell>
          <cell r="O12885">
            <v>19903.18</v>
          </cell>
          <cell r="U12885">
            <v>42736</v>
          </cell>
        </row>
        <row r="12886">
          <cell r="C12886">
            <v>2</v>
          </cell>
          <cell r="F12886">
            <v>1400.53</v>
          </cell>
          <cell r="K12886">
            <v>-19.45</v>
          </cell>
          <cell r="O12886">
            <v>97.67</v>
          </cell>
          <cell r="U12886">
            <v>42736</v>
          </cell>
        </row>
        <row r="12887">
          <cell r="C12887">
            <v>15</v>
          </cell>
          <cell r="F12887">
            <v>7173.07</v>
          </cell>
          <cell r="K12887">
            <v>-143.81</v>
          </cell>
          <cell r="O12887">
            <v>722.5</v>
          </cell>
          <cell r="U12887">
            <v>42736</v>
          </cell>
        </row>
        <row r="12888">
          <cell r="C12888">
            <v>15</v>
          </cell>
          <cell r="F12888">
            <v>32.950000000000003</v>
          </cell>
          <cell r="K12888">
            <v>-0.85</v>
          </cell>
          <cell r="O12888">
            <v>4.25</v>
          </cell>
          <cell r="U12888">
            <v>42736</v>
          </cell>
        </row>
        <row r="12889">
          <cell r="C12889">
            <v>2</v>
          </cell>
          <cell r="F12889">
            <v>1948.07</v>
          </cell>
          <cell r="K12889">
            <v>-32.79</v>
          </cell>
          <cell r="O12889">
            <v>164.57</v>
          </cell>
          <cell r="U12889">
            <v>42736</v>
          </cell>
        </row>
        <row r="12890">
          <cell r="C12890">
            <v>15</v>
          </cell>
          <cell r="F12890">
            <v>8062.88</v>
          </cell>
          <cell r="K12890">
            <v>-238.17</v>
          </cell>
          <cell r="O12890">
            <v>1196.19</v>
          </cell>
          <cell r="U12890">
            <v>42736</v>
          </cell>
        </row>
        <row r="12891">
          <cell r="C12891">
            <v>15</v>
          </cell>
          <cell r="F12891">
            <v>3489.02</v>
          </cell>
          <cell r="K12891">
            <v>-152.36000000000001</v>
          </cell>
          <cell r="O12891">
            <v>765.06</v>
          </cell>
          <cell r="U12891">
            <v>42736</v>
          </cell>
        </row>
        <row r="12892">
          <cell r="C12892">
            <v>15</v>
          </cell>
          <cell r="F12892">
            <v>84.71</v>
          </cell>
          <cell r="K12892">
            <v>-10.86</v>
          </cell>
          <cell r="O12892">
            <v>54.57</v>
          </cell>
          <cell r="U12892">
            <v>42736</v>
          </cell>
        </row>
        <row r="12893">
          <cell r="C12893">
            <v>0</v>
          </cell>
          <cell r="F12893">
            <v>58.25</v>
          </cell>
          <cell r="K12893">
            <v>-3.57</v>
          </cell>
          <cell r="O12893">
            <v>17.899999999999999</v>
          </cell>
          <cell r="U12893">
            <v>42736</v>
          </cell>
        </row>
        <row r="12894">
          <cell r="C12894">
            <v>2</v>
          </cell>
          <cell r="F12894">
            <v>230.02</v>
          </cell>
          <cell r="K12894">
            <v>-18.809999999999999</v>
          </cell>
          <cell r="O12894">
            <v>93.56</v>
          </cell>
          <cell r="U12894">
            <v>42736</v>
          </cell>
        </row>
        <row r="12895">
          <cell r="C12895">
            <v>16</v>
          </cell>
          <cell r="F12895">
            <v>8.99</v>
          </cell>
          <cell r="K12895">
            <v>-0.94</v>
          </cell>
          <cell r="O12895">
            <v>4.72</v>
          </cell>
          <cell r="U12895">
            <v>42736</v>
          </cell>
        </row>
        <row r="12896">
          <cell r="C12896">
            <v>2</v>
          </cell>
          <cell r="F12896">
            <v>18.38</v>
          </cell>
          <cell r="K12896">
            <v>-0.62</v>
          </cell>
          <cell r="O12896">
            <v>3.12</v>
          </cell>
          <cell r="U12896">
            <v>42736</v>
          </cell>
        </row>
        <row r="12897">
          <cell r="C12897">
            <v>16</v>
          </cell>
          <cell r="F12897">
            <v>2329.89</v>
          </cell>
          <cell r="K12897">
            <v>-126.51</v>
          </cell>
          <cell r="O12897">
            <v>635.4</v>
          </cell>
          <cell r="U12897">
            <v>42736</v>
          </cell>
        </row>
        <row r="12898">
          <cell r="C12898">
            <v>0</v>
          </cell>
          <cell r="F12898">
            <v>33.89</v>
          </cell>
          <cell r="K12898">
            <v>-1.9</v>
          </cell>
          <cell r="O12898">
            <v>9.5500000000000007</v>
          </cell>
          <cell r="U12898">
            <v>42736</v>
          </cell>
        </row>
        <row r="12899">
          <cell r="C12899">
            <v>2</v>
          </cell>
          <cell r="F12899">
            <v>22.43</v>
          </cell>
          <cell r="K12899">
            <v>-1.0900000000000001</v>
          </cell>
          <cell r="O12899">
            <v>5.45</v>
          </cell>
          <cell r="U12899">
            <v>42736</v>
          </cell>
        </row>
        <row r="12900">
          <cell r="C12900">
            <v>15</v>
          </cell>
          <cell r="F12900">
            <v>35.46</v>
          </cell>
          <cell r="K12900">
            <v>-2.76</v>
          </cell>
          <cell r="O12900">
            <v>13.8</v>
          </cell>
          <cell r="U12900">
            <v>42736</v>
          </cell>
        </row>
        <row r="12901">
          <cell r="C12901">
            <v>15</v>
          </cell>
          <cell r="F12901">
            <v>52.43</v>
          </cell>
          <cell r="K12901">
            <v>-2.89</v>
          </cell>
          <cell r="O12901">
            <v>14.44</v>
          </cell>
          <cell r="U12901">
            <v>42736</v>
          </cell>
        </row>
        <row r="12902">
          <cell r="C12902">
            <v>0</v>
          </cell>
          <cell r="F12902">
            <v>19.88</v>
          </cell>
          <cell r="K12902">
            <v>-1.04</v>
          </cell>
          <cell r="O12902">
            <v>5.21</v>
          </cell>
          <cell r="U12902">
            <v>42736</v>
          </cell>
        </row>
        <row r="12903">
          <cell r="C12903">
            <v>2</v>
          </cell>
          <cell r="F12903">
            <v>30.02</v>
          </cell>
          <cell r="K12903">
            <v>-2.1</v>
          </cell>
          <cell r="O12903">
            <v>10.54</v>
          </cell>
          <cell r="U12903">
            <v>42736</v>
          </cell>
        </row>
        <row r="12904">
          <cell r="C12904">
            <v>15</v>
          </cell>
          <cell r="F12904">
            <v>10.65</v>
          </cell>
          <cell r="K12904">
            <v>-0.62</v>
          </cell>
          <cell r="O12904">
            <v>3.11</v>
          </cell>
          <cell r="U12904">
            <v>42736</v>
          </cell>
        </row>
        <row r="12905">
          <cell r="C12905">
            <v>16</v>
          </cell>
          <cell r="F12905">
            <v>11.4</v>
          </cell>
          <cell r="K12905">
            <v>-0.74</v>
          </cell>
          <cell r="O12905">
            <v>3.72</v>
          </cell>
          <cell r="U12905">
            <v>42736</v>
          </cell>
        </row>
        <row r="12906">
          <cell r="C12906">
            <v>2</v>
          </cell>
          <cell r="F12906">
            <v>9.39</v>
          </cell>
          <cell r="K12906">
            <v>-0.94</v>
          </cell>
          <cell r="O12906">
            <v>4.72</v>
          </cell>
          <cell r="U12906">
            <v>42736</v>
          </cell>
        </row>
        <row r="12907">
          <cell r="C12907">
            <v>15</v>
          </cell>
          <cell r="F12907">
            <v>51.56</v>
          </cell>
          <cell r="K12907">
            <v>-2.63</v>
          </cell>
          <cell r="O12907">
            <v>13.53</v>
          </cell>
          <cell r="U12907">
            <v>42736</v>
          </cell>
        </row>
        <row r="12908">
          <cell r="C12908">
            <v>2</v>
          </cell>
          <cell r="F12908">
            <v>2.2999999999999998</v>
          </cell>
          <cell r="K12908">
            <v>-0.38</v>
          </cell>
          <cell r="O12908">
            <v>1.86</v>
          </cell>
          <cell r="U12908">
            <v>42736</v>
          </cell>
        </row>
        <row r="12909">
          <cell r="C12909">
            <v>15</v>
          </cell>
          <cell r="F12909">
            <v>2035.95</v>
          </cell>
          <cell r="K12909">
            <v>-315.93</v>
          </cell>
          <cell r="O12909">
            <v>1615.84</v>
          </cell>
          <cell r="U12909">
            <v>42736</v>
          </cell>
        </row>
        <row r="12910">
          <cell r="C12910">
            <v>16</v>
          </cell>
          <cell r="F12910">
            <v>5.48</v>
          </cell>
          <cell r="K12910">
            <v>-0.84</v>
          </cell>
          <cell r="O12910">
            <v>4.34</v>
          </cell>
          <cell r="U12910">
            <v>42736</v>
          </cell>
        </row>
        <row r="12911">
          <cell r="C12911">
            <v>2</v>
          </cell>
          <cell r="F12911">
            <v>1.04</v>
          </cell>
          <cell r="K12911">
            <v>-0.1</v>
          </cell>
          <cell r="O12911">
            <v>0.52</v>
          </cell>
          <cell r="U12911">
            <v>42736</v>
          </cell>
        </row>
        <row r="12912">
          <cell r="C12912">
            <v>15</v>
          </cell>
          <cell r="F12912">
            <v>3631.17</v>
          </cell>
          <cell r="K12912">
            <v>-365.12</v>
          </cell>
          <cell r="O12912">
            <v>1836.19</v>
          </cell>
          <cell r="U12912">
            <v>42736</v>
          </cell>
        </row>
        <row r="12913">
          <cell r="C12913">
            <v>64</v>
          </cell>
          <cell r="F12913">
            <v>-10857.24</v>
          </cell>
          <cell r="K12913">
            <v>0</v>
          </cell>
          <cell r="O12913">
            <v>0</v>
          </cell>
          <cell r="U12913">
            <v>42736</v>
          </cell>
        </row>
        <row r="12914">
          <cell r="C12914">
            <v>62</v>
          </cell>
          <cell r="F12914">
            <v>33184.980000000003</v>
          </cell>
          <cell r="K12914">
            <v>-4544.3</v>
          </cell>
          <cell r="O12914">
            <v>22487.67</v>
          </cell>
          <cell r="U12914">
            <v>42736</v>
          </cell>
        </row>
        <row r="12915">
          <cell r="C12915">
            <v>64</v>
          </cell>
          <cell r="F12915">
            <v>296167.08</v>
          </cell>
          <cell r="K12915">
            <v>-40747.96</v>
          </cell>
          <cell r="O12915">
            <v>201643.02</v>
          </cell>
          <cell r="U12915">
            <v>42736</v>
          </cell>
        </row>
        <row r="12916">
          <cell r="C12916">
            <v>66</v>
          </cell>
          <cell r="F12916">
            <v>42448.39</v>
          </cell>
          <cell r="K12916">
            <v>-5744.97</v>
          </cell>
          <cell r="O12916">
            <v>28429.23</v>
          </cell>
          <cell r="U12916">
            <v>42736</v>
          </cell>
        </row>
        <row r="12917">
          <cell r="C12917">
            <v>64</v>
          </cell>
          <cell r="F12917">
            <v>40186.61</v>
          </cell>
          <cell r="K12917">
            <v>-4437.34</v>
          </cell>
          <cell r="O12917">
            <v>22287.72</v>
          </cell>
          <cell r="U12917">
            <v>42736</v>
          </cell>
        </row>
        <row r="12918">
          <cell r="C12918">
            <v>62</v>
          </cell>
          <cell r="F12918">
            <v>54624.74</v>
          </cell>
          <cell r="K12918">
            <v>-2302.65</v>
          </cell>
          <cell r="O12918">
            <v>11394.8</v>
          </cell>
          <cell r="U12918">
            <v>42736</v>
          </cell>
        </row>
        <row r="12919">
          <cell r="C12919">
            <v>64</v>
          </cell>
          <cell r="F12919">
            <v>241618.21</v>
          </cell>
          <cell r="K12919">
            <v>-18000.23</v>
          </cell>
          <cell r="O12919">
            <v>89074.93</v>
          </cell>
          <cell r="U12919">
            <v>42736</v>
          </cell>
        </row>
        <row r="12920">
          <cell r="C12920">
            <v>66</v>
          </cell>
          <cell r="F12920">
            <v>27334.240000000002</v>
          </cell>
          <cell r="K12920">
            <v>-1644.6</v>
          </cell>
          <cell r="O12920">
            <v>8138.41</v>
          </cell>
          <cell r="U12920">
            <v>42736</v>
          </cell>
        </row>
        <row r="12921">
          <cell r="C12921">
            <v>64</v>
          </cell>
          <cell r="F12921">
            <v>38018.01</v>
          </cell>
          <cell r="K12921">
            <v>-5231.07</v>
          </cell>
          <cell r="O12921">
            <v>26274.48</v>
          </cell>
          <cell r="U12921">
            <v>42736</v>
          </cell>
        </row>
        <row r="12922">
          <cell r="C12922">
            <v>66</v>
          </cell>
          <cell r="F12922">
            <v>67774.34</v>
          </cell>
          <cell r="K12922">
            <v>-9317.7900000000009</v>
          </cell>
          <cell r="O12922">
            <v>46801.120000000003</v>
          </cell>
          <cell r="U12922">
            <v>42736</v>
          </cell>
        </row>
        <row r="12923">
          <cell r="C12923">
            <v>64</v>
          </cell>
          <cell r="F12923">
            <v>46122.91</v>
          </cell>
          <cell r="K12923">
            <v>-4803</v>
          </cell>
          <cell r="O12923">
            <v>24124.37</v>
          </cell>
          <cell r="U12923">
            <v>42736</v>
          </cell>
        </row>
        <row r="12924">
          <cell r="C12924">
            <v>64</v>
          </cell>
          <cell r="F12924">
            <v>48547.22</v>
          </cell>
          <cell r="K12924">
            <v>-2505.9699999999998</v>
          </cell>
          <cell r="O12924">
            <v>12586.93</v>
          </cell>
          <cell r="U12924">
            <v>42736</v>
          </cell>
        </row>
        <row r="12925">
          <cell r="C12925">
            <v>66</v>
          </cell>
          <cell r="F12925">
            <v>45373.25</v>
          </cell>
          <cell r="K12925">
            <v>-2995.63</v>
          </cell>
          <cell r="O12925">
            <v>15046.36</v>
          </cell>
          <cell r="U12925">
            <v>42736</v>
          </cell>
        </row>
        <row r="12926">
          <cell r="C12926">
            <v>64</v>
          </cell>
          <cell r="F12926">
            <v>10782.66</v>
          </cell>
          <cell r="K12926">
            <v>0</v>
          </cell>
          <cell r="O12926">
            <v>8100.38</v>
          </cell>
          <cell r="U12926">
            <v>42736</v>
          </cell>
        </row>
        <row r="12927">
          <cell r="C12927">
            <v>64</v>
          </cell>
          <cell r="F12927">
            <v>17020.72</v>
          </cell>
          <cell r="K12927">
            <v>0</v>
          </cell>
          <cell r="O12927">
            <v>13428.99</v>
          </cell>
          <cell r="U12927">
            <v>42736</v>
          </cell>
        </row>
        <row r="12928">
          <cell r="C12928">
            <v>1</v>
          </cell>
          <cell r="F12928">
            <v>19.510000000000002</v>
          </cell>
          <cell r="K12928">
            <v>-0.94</v>
          </cell>
          <cell r="O12928">
            <v>4.75</v>
          </cell>
          <cell r="U12928">
            <v>42736</v>
          </cell>
        </row>
        <row r="12929">
          <cell r="C12929">
            <v>2</v>
          </cell>
          <cell r="F12929">
            <v>234.12</v>
          </cell>
          <cell r="K12929">
            <v>-11.28</v>
          </cell>
          <cell r="O12929">
            <v>57</v>
          </cell>
          <cell r="U12929">
            <v>42736</v>
          </cell>
        </row>
        <row r="12930">
          <cell r="C12930">
            <v>16</v>
          </cell>
          <cell r="F12930">
            <v>429.22</v>
          </cell>
          <cell r="K12930">
            <v>-20.68</v>
          </cell>
          <cell r="O12930">
            <v>104.5</v>
          </cell>
          <cell r="U12930">
            <v>42736</v>
          </cell>
        </row>
        <row r="12931">
          <cell r="C12931">
            <v>0</v>
          </cell>
          <cell r="F12931">
            <v>1298.97</v>
          </cell>
          <cell r="K12931">
            <v>-38.049999999999997</v>
          </cell>
          <cell r="O12931">
            <v>191.92</v>
          </cell>
          <cell r="U12931">
            <v>42736</v>
          </cell>
        </row>
        <row r="12932">
          <cell r="C12932">
            <v>1</v>
          </cell>
          <cell r="F12932">
            <v>114.84</v>
          </cell>
          <cell r="K12932">
            <v>-2.99</v>
          </cell>
          <cell r="O12932">
            <v>15.08</v>
          </cell>
          <cell r="U12932">
            <v>42736</v>
          </cell>
        </row>
        <row r="12933">
          <cell r="C12933">
            <v>2</v>
          </cell>
          <cell r="F12933">
            <v>233.66</v>
          </cell>
          <cell r="K12933">
            <v>-6.44</v>
          </cell>
          <cell r="O12933">
            <v>32.479999999999997</v>
          </cell>
          <cell r="U12933">
            <v>42736</v>
          </cell>
        </row>
        <row r="12934">
          <cell r="C12934">
            <v>4</v>
          </cell>
          <cell r="F12934">
            <v>7.73</v>
          </cell>
          <cell r="K12934">
            <v>-0.23</v>
          </cell>
          <cell r="O12934">
            <v>1.1599999999999999</v>
          </cell>
          <cell r="U12934">
            <v>42736</v>
          </cell>
        </row>
        <row r="12935">
          <cell r="C12935">
            <v>16</v>
          </cell>
          <cell r="F12935">
            <v>18.329999999999998</v>
          </cell>
          <cell r="K12935">
            <v>-0.46</v>
          </cell>
          <cell r="O12935">
            <v>2.3199999999999998</v>
          </cell>
          <cell r="U12935">
            <v>42736</v>
          </cell>
        </row>
        <row r="12936">
          <cell r="C12936">
            <v>1</v>
          </cell>
          <cell r="F12936">
            <v>894.46</v>
          </cell>
          <cell r="K12936">
            <v>-24.34</v>
          </cell>
          <cell r="O12936">
            <v>121.65</v>
          </cell>
          <cell r="U12936">
            <v>42736</v>
          </cell>
        </row>
        <row r="12937">
          <cell r="C12937">
            <v>2</v>
          </cell>
          <cell r="F12937">
            <v>402.1</v>
          </cell>
          <cell r="K12937">
            <v>-15.45</v>
          </cell>
          <cell r="O12937">
            <v>77.83</v>
          </cell>
          <cell r="U12937">
            <v>42736</v>
          </cell>
        </row>
        <row r="12938">
          <cell r="C12938">
            <v>0</v>
          </cell>
          <cell r="F12938">
            <v>9.16</v>
          </cell>
          <cell r="K12938">
            <v>-1.48</v>
          </cell>
          <cell r="O12938">
            <v>7.44</v>
          </cell>
          <cell r="U12938">
            <v>42736</v>
          </cell>
        </row>
        <row r="12939">
          <cell r="C12939">
            <v>15</v>
          </cell>
          <cell r="F12939">
            <v>52.77</v>
          </cell>
          <cell r="K12939">
            <v>-8.57</v>
          </cell>
          <cell r="O12939">
            <v>43.01</v>
          </cell>
          <cell r="U12939">
            <v>42736</v>
          </cell>
        </row>
        <row r="12940">
          <cell r="C12940">
            <v>0</v>
          </cell>
          <cell r="F12940">
            <v>456.91</v>
          </cell>
          <cell r="K12940">
            <v>-25.25</v>
          </cell>
          <cell r="O12940">
            <v>127.04</v>
          </cell>
          <cell r="U12940">
            <v>42736</v>
          </cell>
        </row>
        <row r="12941">
          <cell r="C12941">
            <v>1</v>
          </cell>
          <cell r="F12941">
            <v>378.59</v>
          </cell>
          <cell r="K12941">
            <v>-21.22</v>
          </cell>
          <cell r="O12941">
            <v>106.81</v>
          </cell>
          <cell r="U12941">
            <v>42736</v>
          </cell>
        </row>
        <row r="12942">
          <cell r="C12942">
            <v>2</v>
          </cell>
          <cell r="F12942">
            <v>11220.32</v>
          </cell>
          <cell r="K12942">
            <v>-670.77</v>
          </cell>
          <cell r="O12942">
            <v>3373.97</v>
          </cell>
          <cell r="U12942">
            <v>42736</v>
          </cell>
        </row>
        <row r="12943">
          <cell r="C12943">
            <v>4</v>
          </cell>
          <cell r="F12943">
            <v>719.12</v>
          </cell>
          <cell r="K12943">
            <v>-45.1</v>
          </cell>
          <cell r="O12943">
            <v>226.89</v>
          </cell>
          <cell r="U12943">
            <v>42736</v>
          </cell>
        </row>
        <row r="12944">
          <cell r="C12944">
            <v>15</v>
          </cell>
          <cell r="F12944">
            <v>12.24</v>
          </cell>
          <cell r="K12944">
            <v>-0.49</v>
          </cell>
          <cell r="O12944">
            <v>2.4700000000000002</v>
          </cell>
          <cell r="U12944">
            <v>42736</v>
          </cell>
        </row>
        <row r="12945">
          <cell r="C12945">
            <v>16</v>
          </cell>
          <cell r="F12945">
            <v>3155.35</v>
          </cell>
          <cell r="K12945">
            <v>-190.35</v>
          </cell>
          <cell r="O12945">
            <v>957.74</v>
          </cell>
          <cell r="U12945">
            <v>42736</v>
          </cell>
        </row>
        <row r="12946">
          <cell r="C12946">
            <v>17</v>
          </cell>
          <cell r="F12946">
            <v>39.549999999999997</v>
          </cell>
          <cell r="K12946">
            <v>-1.94</v>
          </cell>
          <cell r="O12946">
            <v>9.77</v>
          </cell>
          <cell r="U12946">
            <v>42736</v>
          </cell>
        </row>
        <row r="12947">
          <cell r="C12947">
            <v>18</v>
          </cell>
          <cell r="F12947">
            <v>94.17</v>
          </cell>
          <cell r="K12947">
            <v>-4.84</v>
          </cell>
          <cell r="O12947">
            <v>24.37</v>
          </cell>
          <cell r="U12947">
            <v>42736</v>
          </cell>
        </row>
        <row r="12948">
          <cell r="C12948">
            <v>0</v>
          </cell>
          <cell r="F12948">
            <v>8563.9500000000007</v>
          </cell>
          <cell r="K12948">
            <v>-324.64</v>
          </cell>
          <cell r="O12948">
            <v>1626.33</v>
          </cell>
          <cell r="U12948">
            <v>42736</v>
          </cell>
        </row>
        <row r="12949">
          <cell r="C12949">
            <v>1</v>
          </cell>
          <cell r="F12949">
            <v>4025.1</v>
          </cell>
          <cell r="K12949">
            <v>-126.29</v>
          </cell>
          <cell r="O12949">
            <v>633.54999999999995</v>
          </cell>
          <cell r="U12949">
            <v>42736</v>
          </cell>
        </row>
        <row r="12950">
          <cell r="C12950">
            <v>2</v>
          </cell>
          <cell r="F12950">
            <v>10240.59</v>
          </cell>
          <cell r="K12950">
            <v>-475.58</v>
          </cell>
          <cell r="O12950">
            <v>2392.5</v>
          </cell>
          <cell r="U12950">
            <v>42736</v>
          </cell>
        </row>
        <row r="12951">
          <cell r="C12951">
            <v>4</v>
          </cell>
          <cell r="F12951">
            <v>1065.8499999999999</v>
          </cell>
          <cell r="K12951">
            <v>-55.73</v>
          </cell>
          <cell r="O12951">
            <v>280.88</v>
          </cell>
          <cell r="U12951">
            <v>42736</v>
          </cell>
        </row>
        <row r="12952">
          <cell r="C12952">
            <v>15</v>
          </cell>
          <cell r="F12952">
            <v>63.06</v>
          </cell>
          <cell r="K12952">
            <v>-0.72</v>
          </cell>
          <cell r="O12952">
            <v>3.57</v>
          </cell>
          <cell r="U12952">
            <v>42736</v>
          </cell>
        </row>
        <row r="12953">
          <cell r="C12953">
            <v>16</v>
          </cell>
          <cell r="F12953">
            <v>1896.11</v>
          </cell>
          <cell r="K12953">
            <v>-74.11</v>
          </cell>
          <cell r="O12953">
            <v>372.81</v>
          </cell>
          <cell r="U12953">
            <v>42736</v>
          </cell>
        </row>
        <row r="12954">
          <cell r="C12954">
            <v>17</v>
          </cell>
          <cell r="F12954">
            <v>15.2</v>
          </cell>
          <cell r="K12954">
            <v>-0.48</v>
          </cell>
          <cell r="O12954">
            <v>2.38</v>
          </cell>
          <cell r="U12954">
            <v>42736</v>
          </cell>
        </row>
        <row r="12955">
          <cell r="C12955">
            <v>18</v>
          </cell>
          <cell r="F12955">
            <v>20.46</v>
          </cell>
          <cell r="K12955">
            <v>-0.83</v>
          </cell>
          <cell r="O12955">
            <v>4.13</v>
          </cell>
          <cell r="U12955">
            <v>42736</v>
          </cell>
        </row>
        <row r="12956">
          <cell r="C12956">
            <v>0</v>
          </cell>
          <cell r="F12956">
            <v>90.16</v>
          </cell>
          <cell r="K12956">
            <v>-14.67</v>
          </cell>
          <cell r="O12956">
            <v>73.400000000000006</v>
          </cell>
          <cell r="U12956">
            <v>42736</v>
          </cell>
        </row>
        <row r="12957">
          <cell r="C12957">
            <v>2</v>
          </cell>
          <cell r="F12957">
            <v>534.84</v>
          </cell>
          <cell r="K12957">
            <v>-86.84</v>
          </cell>
          <cell r="O12957">
            <v>435.63</v>
          </cell>
          <cell r="U12957">
            <v>42736</v>
          </cell>
        </row>
        <row r="12958">
          <cell r="C12958">
            <v>4</v>
          </cell>
          <cell r="F12958">
            <v>133.65</v>
          </cell>
          <cell r="K12958">
            <v>-21.7</v>
          </cell>
          <cell r="O12958">
            <v>108.91</v>
          </cell>
          <cell r="U12958">
            <v>42736</v>
          </cell>
        </row>
        <row r="12959">
          <cell r="C12959">
            <v>15</v>
          </cell>
          <cell r="F12959">
            <v>89.43</v>
          </cell>
          <cell r="K12959">
            <v>-14.54</v>
          </cell>
          <cell r="O12959">
            <v>72.81</v>
          </cell>
          <cell r="U12959">
            <v>42736</v>
          </cell>
        </row>
        <row r="12960">
          <cell r="C12960">
            <v>16</v>
          </cell>
          <cell r="F12960">
            <v>28.49</v>
          </cell>
          <cell r="K12960">
            <v>-4.63</v>
          </cell>
          <cell r="O12960">
            <v>23.2</v>
          </cell>
          <cell r="U12960">
            <v>42736</v>
          </cell>
        </row>
        <row r="12961">
          <cell r="C12961">
            <v>2</v>
          </cell>
          <cell r="F12961">
            <v>327.11</v>
          </cell>
          <cell r="K12961">
            <v>-53.1</v>
          </cell>
          <cell r="O12961">
            <v>266.55</v>
          </cell>
          <cell r="U12961">
            <v>42736</v>
          </cell>
        </row>
        <row r="12962">
          <cell r="C12962">
            <v>4</v>
          </cell>
          <cell r="F12962">
            <v>103.57</v>
          </cell>
          <cell r="K12962">
            <v>-16.8</v>
          </cell>
          <cell r="O12962">
            <v>84.38</v>
          </cell>
          <cell r="U12962">
            <v>42736</v>
          </cell>
        </row>
        <row r="12963">
          <cell r="C12963">
            <v>15</v>
          </cell>
          <cell r="F12963">
            <v>2081.37</v>
          </cell>
          <cell r="K12963">
            <v>-337.71</v>
          </cell>
          <cell r="O12963">
            <v>1695.65</v>
          </cell>
          <cell r="U12963">
            <v>42736</v>
          </cell>
        </row>
        <row r="12964">
          <cell r="C12964">
            <v>1</v>
          </cell>
          <cell r="F12964">
            <v>106.08</v>
          </cell>
          <cell r="K12964">
            <v>-3.28</v>
          </cell>
          <cell r="O12964">
            <v>16.559999999999999</v>
          </cell>
          <cell r="U12964">
            <v>42736</v>
          </cell>
        </row>
        <row r="12965">
          <cell r="C12965">
            <v>2</v>
          </cell>
          <cell r="F12965">
            <v>244.67</v>
          </cell>
          <cell r="K12965">
            <v>-7.02</v>
          </cell>
          <cell r="O12965">
            <v>35.49</v>
          </cell>
          <cell r="U12965">
            <v>42736</v>
          </cell>
        </row>
        <row r="12966">
          <cell r="C12966">
            <v>16</v>
          </cell>
          <cell r="F12966">
            <v>867.88</v>
          </cell>
          <cell r="K12966">
            <v>0</v>
          </cell>
          <cell r="O12966">
            <v>581.16999999999996</v>
          </cell>
          <cell r="U12966">
            <v>42736</v>
          </cell>
        </row>
        <row r="12967">
          <cell r="C12967">
            <v>68</v>
          </cell>
          <cell r="F12967">
            <v>9211.93</v>
          </cell>
          <cell r="K12967">
            <v>-622.02</v>
          </cell>
          <cell r="O12967">
            <v>3602.12</v>
          </cell>
          <cell r="U12967">
            <v>42767</v>
          </cell>
        </row>
        <row r="12968">
          <cell r="C12968">
            <v>62</v>
          </cell>
          <cell r="F12968">
            <v>7588.28</v>
          </cell>
          <cell r="K12968">
            <v>-485.05</v>
          </cell>
          <cell r="O12968">
            <v>2808.95</v>
          </cell>
          <cell r="U12968">
            <v>42767</v>
          </cell>
        </row>
        <row r="12969">
          <cell r="C12969">
            <v>64</v>
          </cell>
          <cell r="F12969">
            <v>15836.75</v>
          </cell>
          <cell r="K12969">
            <v>-1078.77</v>
          </cell>
          <cell r="O12969">
            <v>6247.14</v>
          </cell>
          <cell r="U12969">
            <v>42767</v>
          </cell>
        </row>
        <row r="12970">
          <cell r="C12970">
            <v>66</v>
          </cell>
          <cell r="F12970">
            <v>24119.62</v>
          </cell>
          <cell r="K12970">
            <v>-1626.29</v>
          </cell>
          <cell r="O12970">
            <v>9417.77</v>
          </cell>
          <cell r="U12970">
            <v>42767</v>
          </cell>
        </row>
        <row r="12971">
          <cell r="C12971">
            <v>62</v>
          </cell>
          <cell r="F12971">
            <v>967.31</v>
          </cell>
          <cell r="K12971">
            <v>-46.23</v>
          </cell>
          <cell r="O12971">
            <v>267.73</v>
          </cell>
          <cell r="U12971">
            <v>42767</v>
          </cell>
        </row>
        <row r="12972">
          <cell r="C12972">
            <v>67</v>
          </cell>
          <cell r="F12972">
            <v>11270.64</v>
          </cell>
          <cell r="K12972">
            <v>-844.38</v>
          </cell>
          <cell r="O12972">
            <v>4889.76</v>
          </cell>
          <cell r="U12972">
            <v>42767</v>
          </cell>
        </row>
        <row r="12973">
          <cell r="C12973">
            <v>62</v>
          </cell>
          <cell r="F12973">
            <v>2039.34</v>
          </cell>
          <cell r="K12973">
            <v>-111.99</v>
          </cell>
          <cell r="O12973">
            <v>648.5</v>
          </cell>
          <cell r="U12973">
            <v>42767</v>
          </cell>
        </row>
        <row r="12974">
          <cell r="C12974">
            <v>64</v>
          </cell>
          <cell r="F12974">
            <v>3243.14</v>
          </cell>
          <cell r="K12974">
            <v>-226.5</v>
          </cell>
          <cell r="O12974">
            <v>1311.66</v>
          </cell>
          <cell r="U12974">
            <v>42767</v>
          </cell>
        </row>
        <row r="12975">
          <cell r="C12975">
            <v>2</v>
          </cell>
          <cell r="F12975">
            <v>-40.98</v>
          </cell>
          <cell r="K12975">
            <v>-0.22</v>
          </cell>
          <cell r="O12975">
            <v>-13.29</v>
          </cell>
          <cell r="U12975">
            <v>42767</v>
          </cell>
        </row>
        <row r="12976">
          <cell r="C12976">
            <v>1</v>
          </cell>
          <cell r="F12976">
            <v>20760.5</v>
          </cell>
          <cell r="K12976">
            <v>-1230.75</v>
          </cell>
          <cell r="O12976">
            <v>7127.1</v>
          </cell>
          <cell r="U12976">
            <v>42767</v>
          </cell>
        </row>
        <row r="12977">
          <cell r="C12977">
            <v>2</v>
          </cell>
          <cell r="F12977">
            <v>4487349.16</v>
          </cell>
          <cell r="K12977">
            <v>-265598.14</v>
          </cell>
          <cell r="O12977">
            <v>1531979.12</v>
          </cell>
          <cell r="U12977">
            <v>42767</v>
          </cell>
        </row>
        <row r="12978">
          <cell r="C12978">
            <v>4</v>
          </cell>
          <cell r="F12978">
            <v>253775.34</v>
          </cell>
          <cell r="K12978">
            <v>-15227.75</v>
          </cell>
          <cell r="O12978">
            <v>88193.96</v>
          </cell>
          <cell r="U12978">
            <v>42767</v>
          </cell>
        </row>
        <row r="12979">
          <cell r="C12979">
            <v>15</v>
          </cell>
          <cell r="F12979">
            <v>10481.5</v>
          </cell>
          <cell r="K12979">
            <v>-671.23</v>
          </cell>
          <cell r="O12979">
            <v>3887.13</v>
          </cell>
          <cell r="U12979">
            <v>42767</v>
          </cell>
        </row>
        <row r="12980">
          <cell r="C12980">
            <v>16</v>
          </cell>
          <cell r="F12980">
            <v>386501.18</v>
          </cell>
          <cell r="K12980">
            <v>-22415.46</v>
          </cell>
          <cell r="O12980">
            <v>129338.62</v>
          </cell>
          <cell r="U12980">
            <v>42767</v>
          </cell>
        </row>
        <row r="12981">
          <cell r="C12981">
            <v>17</v>
          </cell>
          <cell r="F12981">
            <v>69.7</v>
          </cell>
          <cell r="K12981">
            <v>-1.94</v>
          </cell>
          <cell r="O12981">
            <v>11.24</v>
          </cell>
          <cell r="U12981">
            <v>42767</v>
          </cell>
        </row>
        <row r="12982">
          <cell r="C12982">
            <v>18</v>
          </cell>
          <cell r="F12982">
            <v>32468.68</v>
          </cell>
          <cell r="K12982">
            <v>-1946.13</v>
          </cell>
          <cell r="O12982">
            <v>11267.82</v>
          </cell>
          <cell r="U12982">
            <v>42767</v>
          </cell>
        </row>
        <row r="12983">
          <cell r="C12983">
            <v>62</v>
          </cell>
          <cell r="F12983">
            <v>994047.9</v>
          </cell>
          <cell r="K12983">
            <v>-68577.98</v>
          </cell>
          <cell r="O12983">
            <v>397107.39</v>
          </cell>
          <cell r="U12983">
            <v>42767</v>
          </cell>
        </row>
        <row r="12984">
          <cell r="C12984">
            <v>64</v>
          </cell>
          <cell r="F12984">
            <v>182850.9</v>
          </cell>
          <cell r="K12984">
            <v>-11532.58</v>
          </cell>
          <cell r="O12984">
            <v>66784.789999999994</v>
          </cell>
          <cell r="U12984">
            <v>42767</v>
          </cell>
        </row>
        <row r="12985">
          <cell r="C12985">
            <v>66</v>
          </cell>
          <cell r="F12985">
            <v>308294.68</v>
          </cell>
          <cell r="K12985">
            <v>-17681.95</v>
          </cell>
          <cell r="O12985">
            <v>102395.13</v>
          </cell>
          <cell r="U12985">
            <v>42767</v>
          </cell>
        </row>
        <row r="12986">
          <cell r="C12986">
            <v>68</v>
          </cell>
          <cell r="F12986">
            <v>10823.87</v>
          </cell>
          <cell r="K12986">
            <v>-915.58</v>
          </cell>
          <cell r="O12986">
            <v>5302.12</v>
          </cell>
          <cell r="U12986">
            <v>42767</v>
          </cell>
        </row>
        <row r="12987">
          <cell r="C12987">
            <v>1</v>
          </cell>
          <cell r="F12987">
            <v>130.78</v>
          </cell>
          <cell r="K12987">
            <v>-2.4500000000000002</v>
          </cell>
          <cell r="O12987">
            <v>14.18</v>
          </cell>
          <cell r="U12987">
            <v>42767</v>
          </cell>
        </row>
        <row r="12988">
          <cell r="C12988">
            <v>2</v>
          </cell>
          <cell r="F12988">
            <v>12847.45</v>
          </cell>
          <cell r="K12988">
            <v>-245.61</v>
          </cell>
          <cell r="O12988">
            <v>1524.37</v>
          </cell>
          <cell r="U12988">
            <v>42767</v>
          </cell>
        </row>
        <row r="12989">
          <cell r="C12989">
            <v>4</v>
          </cell>
          <cell r="F12989">
            <v>105.84</v>
          </cell>
          <cell r="K12989">
            <v>-1.6</v>
          </cell>
          <cell r="O12989">
            <v>9.2899999999999991</v>
          </cell>
          <cell r="U12989">
            <v>42767</v>
          </cell>
        </row>
        <row r="12990">
          <cell r="C12990">
            <v>15</v>
          </cell>
          <cell r="F12990">
            <v>67.290000000000006</v>
          </cell>
          <cell r="K12990">
            <v>-1.1100000000000001</v>
          </cell>
          <cell r="O12990">
            <v>6.41</v>
          </cell>
          <cell r="U12990">
            <v>42767</v>
          </cell>
        </row>
        <row r="12991">
          <cell r="C12991">
            <v>16</v>
          </cell>
          <cell r="F12991">
            <v>3304.69</v>
          </cell>
          <cell r="K12991">
            <v>-63.55</v>
          </cell>
          <cell r="O12991">
            <v>368.03</v>
          </cell>
          <cell r="U12991">
            <v>42767</v>
          </cell>
        </row>
        <row r="12992">
          <cell r="C12992">
            <v>62</v>
          </cell>
          <cell r="F12992">
            <v>860.59</v>
          </cell>
          <cell r="K12992">
            <v>-17.25</v>
          </cell>
          <cell r="O12992">
            <v>99.9</v>
          </cell>
          <cell r="U12992">
            <v>42767</v>
          </cell>
        </row>
        <row r="12993">
          <cell r="C12993">
            <v>64</v>
          </cell>
          <cell r="F12993">
            <v>34.5</v>
          </cell>
          <cell r="K12993">
            <v>-0.41</v>
          </cell>
          <cell r="O12993">
            <v>2.39</v>
          </cell>
          <cell r="U12993">
            <v>42767</v>
          </cell>
        </row>
        <row r="12994">
          <cell r="C12994">
            <v>4</v>
          </cell>
          <cell r="F12994">
            <v>5869.8</v>
          </cell>
          <cell r="K12994">
            <v>-368.47</v>
          </cell>
          <cell r="O12994">
            <v>2133.81</v>
          </cell>
          <cell r="U12994">
            <v>42767</v>
          </cell>
        </row>
        <row r="12995">
          <cell r="C12995">
            <v>62</v>
          </cell>
          <cell r="F12995">
            <v>3692.81</v>
          </cell>
          <cell r="K12995">
            <v>-251.43</v>
          </cell>
          <cell r="O12995">
            <v>1456</v>
          </cell>
          <cell r="U12995">
            <v>42767</v>
          </cell>
        </row>
        <row r="12996">
          <cell r="C12996">
            <v>66</v>
          </cell>
          <cell r="F12996">
            <v>7227.06</v>
          </cell>
          <cell r="K12996">
            <v>-438.97</v>
          </cell>
          <cell r="O12996">
            <v>2542.06</v>
          </cell>
          <cell r="U12996">
            <v>42767</v>
          </cell>
        </row>
        <row r="12997">
          <cell r="C12997">
            <v>66</v>
          </cell>
          <cell r="F12997">
            <v>8334.31</v>
          </cell>
          <cell r="K12997">
            <v>-608.72</v>
          </cell>
          <cell r="O12997">
            <v>3525.08</v>
          </cell>
          <cell r="U12997">
            <v>42767</v>
          </cell>
        </row>
        <row r="12998">
          <cell r="C12998">
            <v>2</v>
          </cell>
          <cell r="F12998">
            <v>137891.24</v>
          </cell>
          <cell r="K12998">
            <v>-9040.2199999999993</v>
          </cell>
          <cell r="O12998">
            <v>52333.120000000003</v>
          </cell>
          <cell r="U12998">
            <v>42767</v>
          </cell>
        </row>
        <row r="12999">
          <cell r="C12999">
            <v>4</v>
          </cell>
          <cell r="F12999">
            <v>5157.3500000000004</v>
          </cell>
          <cell r="K12999">
            <v>-311.51</v>
          </cell>
          <cell r="O12999">
            <v>1803.95</v>
          </cell>
          <cell r="U12999">
            <v>42767</v>
          </cell>
        </row>
        <row r="13000">
          <cell r="C13000">
            <v>16</v>
          </cell>
          <cell r="F13000">
            <v>1852.53</v>
          </cell>
          <cell r="K13000">
            <v>-111.52</v>
          </cell>
          <cell r="O13000">
            <v>645.82000000000005</v>
          </cell>
          <cell r="U13000">
            <v>42767</v>
          </cell>
        </row>
        <row r="13001">
          <cell r="C13001">
            <v>17</v>
          </cell>
          <cell r="F13001">
            <v>1916.3</v>
          </cell>
          <cell r="K13001">
            <v>-90.1</v>
          </cell>
          <cell r="O13001">
            <v>521.78</v>
          </cell>
          <cell r="U13001">
            <v>42767</v>
          </cell>
        </row>
        <row r="13002">
          <cell r="C13002">
            <v>62</v>
          </cell>
          <cell r="F13002">
            <v>65823.48</v>
          </cell>
          <cell r="K13002">
            <v>-4679.4399999999996</v>
          </cell>
          <cell r="O13002">
            <v>27098.49</v>
          </cell>
          <cell r="U13002">
            <v>42767</v>
          </cell>
        </row>
        <row r="13003">
          <cell r="C13003">
            <v>64</v>
          </cell>
          <cell r="F13003">
            <v>17213.3</v>
          </cell>
          <cell r="K13003">
            <v>-1360.78</v>
          </cell>
          <cell r="O13003">
            <v>7880.23</v>
          </cell>
          <cell r="U13003">
            <v>42767</v>
          </cell>
        </row>
        <row r="13004">
          <cell r="C13004">
            <v>66</v>
          </cell>
          <cell r="F13004">
            <v>5448.97</v>
          </cell>
          <cell r="K13004">
            <v>-292.54000000000002</v>
          </cell>
          <cell r="O13004">
            <v>1694.11</v>
          </cell>
          <cell r="U13004">
            <v>42767</v>
          </cell>
        </row>
        <row r="13005">
          <cell r="C13005">
            <v>2</v>
          </cell>
          <cell r="F13005">
            <v>20</v>
          </cell>
          <cell r="K13005">
            <v>0</v>
          </cell>
          <cell r="O13005">
            <v>0</v>
          </cell>
          <cell r="U13005">
            <v>42767</v>
          </cell>
        </row>
        <row r="13006">
          <cell r="C13006">
            <v>16</v>
          </cell>
          <cell r="F13006">
            <v>210.18</v>
          </cell>
          <cell r="K13006">
            <v>-4.0199999999999996</v>
          </cell>
          <cell r="O13006">
            <v>23.29</v>
          </cell>
          <cell r="U13006">
            <v>42767</v>
          </cell>
        </row>
        <row r="13007">
          <cell r="C13007">
            <v>62</v>
          </cell>
          <cell r="F13007">
            <v>192.11</v>
          </cell>
          <cell r="K13007">
            <v>-3.64</v>
          </cell>
          <cell r="O13007">
            <v>21.08</v>
          </cell>
          <cell r="U13007">
            <v>42767</v>
          </cell>
        </row>
        <row r="13008">
          <cell r="C13008">
            <v>2</v>
          </cell>
          <cell r="F13008">
            <v>62589.57</v>
          </cell>
          <cell r="K13008">
            <v>-2965.38</v>
          </cell>
          <cell r="O13008">
            <v>17148.189999999999</v>
          </cell>
          <cell r="U13008">
            <v>42767</v>
          </cell>
        </row>
        <row r="13009">
          <cell r="C13009">
            <v>62</v>
          </cell>
          <cell r="F13009">
            <v>4488.75</v>
          </cell>
          <cell r="K13009">
            <v>-237.21</v>
          </cell>
          <cell r="O13009">
            <v>1373.65</v>
          </cell>
          <cell r="U13009">
            <v>42767</v>
          </cell>
        </row>
        <row r="13010">
          <cell r="C13010">
            <v>2</v>
          </cell>
          <cell r="F13010">
            <v>286.25</v>
          </cell>
          <cell r="K13010">
            <v>-5.63</v>
          </cell>
          <cell r="O13010">
            <v>32.61</v>
          </cell>
          <cell r="U13010">
            <v>42767</v>
          </cell>
        </row>
        <row r="13011">
          <cell r="C13011">
            <v>2</v>
          </cell>
          <cell r="F13011">
            <v>39858.769999999997</v>
          </cell>
          <cell r="K13011">
            <v>-2202.96</v>
          </cell>
          <cell r="O13011">
            <v>12532.33</v>
          </cell>
          <cell r="U13011">
            <v>42767</v>
          </cell>
        </row>
        <row r="13012">
          <cell r="C13012">
            <v>2</v>
          </cell>
          <cell r="F13012">
            <v>12549.56</v>
          </cell>
          <cell r="K13012">
            <v>-431.16</v>
          </cell>
          <cell r="O13012">
            <v>2453.12</v>
          </cell>
          <cell r="U13012">
            <v>42767</v>
          </cell>
        </row>
        <row r="13013">
          <cell r="C13013">
            <v>62</v>
          </cell>
          <cell r="F13013">
            <v>2315.9499999999998</v>
          </cell>
          <cell r="K13013">
            <v>0</v>
          </cell>
          <cell r="O13013">
            <v>1552.03</v>
          </cell>
          <cell r="U13013">
            <v>42767</v>
          </cell>
        </row>
        <row r="13014">
          <cell r="C13014">
            <v>64</v>
          </cell>
          <cell r="F13014">
            <v>-176.93</v>
          </cell>
          <cell r="K13014">
            <v>0</v>
          </cell>
          <cell r="O13014">
            <v>-434.54</v>
          </cell>
          <cell r="U13014">
            <v>42767</v>
          </cell>
        </row>
        <row r="13015">
          <cell r="C13015">
            <v>62</v>
          </cell>
          <cell r="F13015">
            <v>616556.4</v>
          </cell>
          <cell r="K13015">
            <v>-84845.91</v>
          </cell>
          <cell r="O13015">
            <v>491340.14</v>
          </cell>
          <cell r="U13015">
            <v>42767</v>
          </cell>
        </row>
        <row r="13016">
          <cell r="C13016">
            <v>64</v>
          </cell>
          <cell r="F13016">
            <v>626926.12</v>
          </cell>
          <cell r="K13016">
            <v>-86364.42</v>
          </cell>
          <cell r="O13016">
            <v>500133.91</v>
          </cell>
          <cell r="U13016">
            <v>42767</v>
          </cell>
        </row>
        <row r="13017">
          <cell r="C13017">
            <v>66</v>
          </cell>
          <cell r="F13017">
            <v>30038.63</v>
          </cell>
          <cell r="K13017">
            <v>-4140.51</v>
          </cell>
          <cell r="O13017">
            <v>23977.59</v>
          </cell>
          <cell r="U13017">
            <v>42767</v>
          </cell>
        </row>
        <row r="13018">
          <cell r="C13018">
            <v>64</v>
          </cell>
          <cell r="F13018">
            <v>68291.490000000005</v>
          </cell>
          <cell r="K13018">
            <v>-5122.71</v>
          </cell>
          <cell r="O13018">
            <v>29665.45</v>
          </cell>
          <cell r="U13018">
            <v>42767</v>
          </cell>
        </row>
        <row r="13019">
          <cell r="C13019">
            <v>2</v>
          </cell>
          <cell r="F13019">
            <v>19888.189999999999</v>
          </cell>
          <cell r="K13019">
            <v>-1545.81</v>
          </cell>
          <cell r="O13019">
            <v>0</v>
          </cell>
          <cell r="U13019">
            <v>42767</v>
          </cell>
        </row>
        <row r="13020">
          <cell r="C13020">
            <v>62</v>
          </cell>
          <cell r="F13020">
            <v>913550.67</v>
          </cell>
          <cell r="K13020">
            <v>-34274.94</v>
          </cell>
          <cell r="O13020">
            <v>198485.12</v>
          </cell>
          <cell r="U13020">
            <v>42767</v>
          </cell>
        </row>
        <row r="13021">
          <cell r="C13021">
            <v>64</v>
          </cell>
          <cell r="F13021">
            <v>984707.17</v>
          </cell>
          <cell r="K13021">
            <v>-36323.31</v>
          </cell>
          <cell r="O13021">
            <v>210291.56</v>
          </cell>
          <cell r="U13021">
            <v>42767</v>
          </cell>
        </row>
        <row r="13022">
          <cell r="C13022">
            <v>66</v>
          </cell>
          <cell r="F13022">
            <v>78632.91</v>
          </cell>
          <cell r="K13022">
            <v>-2306.0100000000002</v>
          </cell>
          <cell r="O13022">
            <v>13354.04</v>
          </cell>
          <cell r="U13022">
            <v>42767</v>
          </cell>
        </row>
        <row r="13023">
          <cell r="C13023">
            <v>62</v>
          </cell>
          <cell r="F13023">
            <v>5068.3599999999997</v>
          </cell>
          <cell r="K13023">
            <v>-696.96</v>
          </cell>
          <cell r="O13023">
            <v>4097.55</v>
          </cell>
          <cell r="U13023">
            <v>42767</v>
          </cell>
        </row>
        <row r="13024">
          <cell r="C13024">
            <v>64</v>
          </cell>
          <cell r="F13024">
            <v>58919.78</v>
          </cell>
          <cell r="K13024">
            <v>-7902.8</v>
          </cell>
          <cell r="O13024">
            <v>46461.82</v>
          </cell>
          <cell r="U13024">
            <v>42767</v>
          </cell>
        </row>
        <row r="13025">
          <cell r="C13025">
            <v>66</v>
          </cell>
          <cell r="F13025">
            <v>5095.62</v>
          </cell>
          <cell r="K13025">
            <v>-702.96</v>
          </cell>
          <cell r="O13025">
            <v>4132.8100000000004</v>
          </cell>
          <cell r="U13025">
            <v>42767</v>
          </cell>
        </row>
        <row r="13026">
          <cell r="C13026">
            <v>62</v>
          </cell>
          <cell r="F13026">
            <v>7294.15</v>
          </cell>
          <cell r="K13026">
            <v>-271.92</v>
          </cell>
          <cell r="O13026">
            <v>1598.67</v>
          </cell>
          <cell r="U13026">
            <v>42767</v>
          </cell>
        </row>
        <row r="13027">
          <cell r="C13027">
            <v>64</v>
          </cell>
          <cell r="F13027">
            <v>54872.3</v>
          </cell>
          <cell r="K13027">
            <v>-2179.88</v>
          </cell>
          <cell r="O13027">
            <v>12815.85</v>
          </cell>
          <cell r="U13027">
            <v>42767</v>
          </cell>
        </row>
        <row r="13028">
          <cell r="C13028">
            <v>66</v>
          </cell>
          <cell r="F13028">
            <v>10019.719999999999</v>
          </cell>
          <cell r="K13028">
            <v>-337.09</v>
          </cell>
          <cell r="O13028">
            <v>1981.82</v>
          </cell>
          <cell r="U13028">
            <v>42767</v>
          </cell>
        </row>
        <row r="13029">
          <cell r="C13029">
            <v>66</v>
          </cell>
          <cell r="F13029">
            <v>8826.69</v>
          </cell>
          <cell r="K13029">
            <v>-1214.6300000000001</v>
          </cell>
          <cell r="O13029">
            <v>7141</v>
          </cell>
          <cell r="U13029">
            <v>42767</v>
          </cell>
        </row>
        <row r="13030">
          <cell r="C13030">
            <v>66</v>
          </cell>
          <cell r="F13030">
            <v>10869.24</v>
          </cell>
          <cell r="K13030">
            <v>-466.1</v>
          </cell>
          <cell r="O13030">
            <v>2740.26</v>
          </cell>
          <cell r="U13030">
            <v>42767</v>
          </cell>
        </row>
        <row r="13031">
          <cell r="C13031">
            <v>64</v>
          </cell>
          <cell r="F13031">
            <v>25342.62</v>
          </cell>
          <cell r="K13031">
            <v>-3496.11</v>
          </cell>
          <cell r="O13031">
            <v>20245.87</v>
          </cell>
          <cell r="U13031">
            <v>42767</v>
          </cell>
        </row>
        <row r="13032">
          <cell r="C13032">
            <v>64</v>
          </cell>
          <cell r="F13032">
            <v>45220.06</v>
          </cell>
          <cell r="K13032">
            <v>-1472.68</v>
          </cell>
          <cell r="O13032">
            <v>8528.25</v>
          </cell>
          <cell r="U13032">
            <v>42767</v>
          </cell>
        </row>
        <row r="13033">
          <cell r="C13033">
            <v>62</v>
          </cell>
          <cell r="F13033">
            <v>-2249.04</v>
          </cell>
          <cell r="K13033">
            <v>0</v>
          </cell>
          <cell r="O13033">
            <v>0</v>
          </cell>
          <cell r="U13033">
            <v>42767</v>
          </cell>
        </row>
        <row r="13034">
          <cell r="C13034">
            <v>62</v>
          </cell>
          <cell r="F13034">
            <v>405823.99</v>
          </cell>
          <cell r="K13034">
            <v>-55882.720000000001</v>
          </cell>
          <cell r="O13034">
            <v>328543.24</v>
          </cell>
          <cell r="U13034">
            <v>42767</v>
          </cell>
        </row>
        <row r="13035">
          <cell r="C13035">
            <v>64</v>
          </cell>
          <cell r="F13035">
            <v>377742.94</v>
          </cell>
          <cell r="K13035">
            <v>-52046.42</v>
          </cell>
          <cell r="O13035">
            <v>305989.19</v>
          </cell>
          <cell r="U13035">
            <v>42767</v>
          </cell>
        </row>
        <row r="13036">
          <cell r="C13036">
            <v>66</v>
          </cell>
          <cell r="F13036">
            <v>145646.24</v>
          </cell>
          <cell r="K13036">
            <v>-19448.23</v>
          </cell>
          <cell r="O13036">
            <v>114339.11</v>
          </cell>
          <cell r="U13036">
            <v>42767</v>
          </cell>
        </row>
        <row r="13037">
          <cell r="C13037">
            <v>67</v>
          </cell>
          <cell r="F13037">
            <v>7079.98</v>
          </cell>
          <cell r="K13037">
            <v>-880.95</v>
          </cell>
          <cell r="O13037">
            <v>5179.24</v>
          </cell>
          <cell r="U13037">
            <v>42767</v>
          </cell>
        </row>
        <row r="13038">
          <cell r="C13038">
            <v>62</v>
          </cell>
          <cell r="F13038">
            <v>534141.85</v>
          </cell>
          <cell r="K13038">
            <v>-20907.47</v>
          </cell>
          <cell r="O13038">
            <v>122918.2</v>
          </cell>
          <cell r="U13038">
            <v>42767</v>
          </cell>
        </row>
        <row r="13039">
          <cell r="C13039">
            <v>64</v>
          </cell>
          <cell r="F13039">
            <v>541392.03</v>
          </cell>
          <cell r="K13039">
            <v>-22193.919999999998</v>
          </cell>
          <cell r="O13039">
            <v>130481.42</v>
          </cell>
          <cell r="U13039">
            <v>42767</v>
          </cell>
        </row>
        <row r="13040">
          <cell r="C13040">
            <v>66</v>
          </cell>
          <cell r="F13040">
            <v>191190.76</v>
          </cell>
          <cell r="K13040">
            <v>-6403.13</v>
          </cell>
          <cell r="O13040">
            <v>37645.050000000003</v>
          </cell>
          <cell r="U13040">
            <v>42767</v>
          </cell>
        </row>
        <row r="13041">
          <cell r="C13041">
            <v>67</v>
          </cell>
          <cell r="F13041">
            <v>627.21</v>
          </cell>
          <cell r="K13041">
            <v>-8.67</v>
          </cell>
          <cell r="O13041">
            <v>50.98</v>
          </cell>
          <cell r="U13041">
            <v>42767</v>
          </cell>
        </row>
        <row r="13042">
          <cell r="C13042">
            <v>64</v>
          </cell>
          <cell r="F13042">
            <v>9925.4599999999991</v>
          </cell>
          <cell r="K13042">
            <v>0</v>
          </cell>
          <cell r="O13042">
            <v>7300.12</v>
          </cell>
          <cell r="U13042">
            <v>42767</v>
          </cell>
        </row>
        <row r="13043">
          <cell r="C13043">
            <v>2</v>
          </cell>
          <cell r="F13043">
            <v>31571.46</v>
          </cell>
          <cell r="K13043">
            <v>-2440.42</v>
          </cell>
          <cell r="O13043">
            <v>14128.3</v>
          </cell>
          <cell r="U13043">
            <v>42767</v>
          </cell>
        </row>
        <row r="13044">
          <cell r="C13044">
            <v>4</v>
          </cell>
          <cell r="F13044">
            <v>501.4</v>
          </cell>
          <cell r="K13044">
            <v>-38.619999999999997</v>
          </cell>
          <cell r="O13044">
            <v>223.62</v>
          </cell>
          <cell r="U13044">
            <v>42767</v>
          </cell>
        </row>
        <row r="13045">
          <cell r="C13045">
            <v>16</v>
          </cell>
          <cell r="F13045">
            <v>35972.230000000003</v>
          </cell>
          <cell r="K13045">
            <v>-2836.68</v>
          </cell>
          <cell r="O13045">
            <v>16427.169999999998</v>
          </cell>
          <cell r="U13045">
            <v>42767</v>
          </cell>
        </row>
        <row r="13046">
          <cell r="C13046">
            <v>62</v>
          </cell>
          <cell r="F13046">
            <v>2077</v>
          </cell>
          <cell r="K13046">
            <v>-163.69999999999999</v>
          </cell>
          <cell r="O13046">
            <v>947.96</v>
          </cell>
          <cell r="U13046">
            <v>42767</v>
          </cell>
        </row>
        <row r="13047">
          <cell r="C13047">
            <v>66</v>
          </cell>
          <cell r="F13047">
            <v>76055.81</v>
          </cell>
          <cell r="K13047">
            <v>-6032.67</v>
          </cell>
          <cell r="O13047">
            <v>34861.699999999997</v>
          </cell>
          <cell r="U13047">
            <v>42767</v>
          </cell>
        </row>
        <row r="13048">
          <cell r="C13048">
            <v>4</v>
          </cell>
          <cell r="F13048">
            <v>8.5299999999999994</v>
          </cell>
          <cell r="K13048">
            <v>-0.45</v>
          </cell>
          <cell r="O13048">
            <v>2.62</v>
          </cell>
          <cell r="U13048">
            <v>42767</v>
          </cell>
        </row>
        <row r="13049">
          <cell r="C13049">
            <v>16</v>
          </cell>
          <cell r="F13049">
            <v>97.95</v>
          </cell>
          <cell r="K13049">
            <v>-4.7</v>
          </cell>
          <cell r="O13049">
            <v>27.02</v>
          </cell>
          <cell r="U13049">
            <v>42767</v>
          </cell>
        </row>
        <row r="13050">
          <cell r="C13050">
            <v>1</v>
          </cell>
          <cell r="F13050">
            <v>72.05</v>
          </cell>
          <cell r="K13050">
            <v>-4.3899999999999997</v>
          </cell>
          <cell r="O13050">
            <v>25.42</v>
          </cell>
          <cell r="U13050">
            <v>42767</v>
          </cell>
        </row>
        <row r="13051">
          <cell r="C13051">
            <v>2</v>
          </cell>
          <cell r="F13051">
            <v>41612.94</v>
          </cell>
          <cell r="K13051">
            <v>-2534.16</v>
          </cell>
          <cell r="O13051">
            <v>14674.24</v>
          </cell>
          <cell r="U13051">
            <v>42767</v>
          </cell>
        </row>
        <row r="13052">
          <cell r="C13052">
            <v>15</v>
          </cell>
          <cell r="F13052">
            <v>13.21</v>
          </cell>
          <cell r="K13052">
            <v>-0.64</v>
          </cell>
          <cell r="O13052">
            <v>3.61</v>
          </cell>
          <cell r="U13052">
            <v>42767</v>
          </cell>
        </row>
        <row r="13053">
          <cell r="C13053">
            <v>16</v>
          </cell>
          <cell r="F13053">
            <v>1325.04</v>
          </cell>
          <cell r="K13053">
            <v>-74.819999999999993</v>
          </cell>
          <cell r="O13053">
            <v>431.49</v>
          </cell>
          <cell r="U13053">
            <v>42767</v>
          </cell>
        </row>
        <row r="13054">
          <cell r="C13054">
            <v>2</v>
          </cell>
          <cell r="F13054">
            <v>83.99</v>
          </cell>
          <cell r="K13054">
            <v>0</v>
          </cell>
          <cell r="O13054">
            <v>0</v>
          </cell>
          <cell r="U13054">
            <v>42767</v>
          </cell>
        </row>
        <row r="13055">
          <cell r="C13055">
            <v>62</v>
          </cell>
          <cell r="F13055">
            <v>1561.28</v>
          </cell>
          <cell r="K13055">
            <v>0</v>
          </cell>
          <cell r="O13055">
            <v>0</v>
          </cell>
          <cell r="U13055">
            <v>42767</v>
          </cell>
        </row>
        <row r="13056">
          <cell r="C13056">
            <v>64</v>
          </cell>
          <cell r="F13056">
            <v>65.64</v>
          </cell>
          <cell r="K13056">
            <v>0</v>
          </cell>
          <cell r="O13056">
            <v>0</v>
          </cell>
          <cell r="U13056">
            <v>42767</v>
          </cell>
        </row>
        <row r="13057">
          <cell r="C13057">
            <v>66</v>
          </cell>
          <cell r="F13057">
            <v>87.12</v>
          </cell>
          <cell r="K13057">
            <v>0</v>
          </cell>
          <cell r="O13057">
            <v>0</v>
          </cell>
          <cell r="U13057">
            <v>42767</v>
          </cell>
        </row>
        <row r="13058">
          <cell r="C13058">
            <v>2</v>
          </cell>
          <cell r="F13058">
            <v>26</v>
          </cell>
          <cell r="K13058">
            <v>0</v>
          </cell>
          <cell r="O13058">
            <v>0</v>
          </cell>
          <cell r="U13058">
            <v>42767</v>
          </cell>
        </row>
        <row r="13059">
          <cell r="C13059">
            <v>62</v>
          </cell>
          <cell r="F13059">
            <v>65</v>
          </cell>
          <cell r="K13059">
            <v>0</v>
          </cell>
          <cell r="O13059">
            <v>0</v>
          </cell>
          <cell r="U13059">
            <v>42767</v>
          </cell>
        </row>
        <row r="13060">
          <cell r="C13060">
            <v>64</v>
          </cell>
          <cell r="F13060">
            <v>3540</v>
          </cell>
          <cell r="K13060">
            <v>0</v>
          </cell>
          <cell r="O13060">
            <v>0</v>
          </cell>
          <cell r="U13060">
            <v>42767</v>
          </cell>
        </row>
        <row r="13061">
          <cell r="C13061">
            <v>66</v>
          </cell>
          <cell r="F13061">
            <v>5815</v>
          </cell>
          <cell r="K13061">
            <v>0</v>
          </cell>
          <cell r="O13061">
            <v>0</v>
          </cell>
          <cell r="U13061">
            <v>42767</v>
          </cell>
        </row>
        <row r="13062">
          <cell r="C13062">
            <v>62</v>
          </cell>
          <cell r="F13062">
            <v>3540</v>
          </cell>
          <cell r="K13062">
            <v>0</v>
          </cell>
          <cell r="O13062">
            <v>0</v>
          </cell>
          <cell r="U13062">
            <v>42767</v>
          </cell>
        </row>
        <row r="13063">
          <cell r="C13063">
            <v>64</v>
          </cell>
          <cell r="F13063">
            <v>1939.14</v>
          </cell>
          <cell r="K13063">
            <v>0</v>
          </cell>
          <cell r="O13063">
            <v>0</v>
          </cell>
          <cell r="U13063">
            <v>42767</v>
          </cell>
        </row>
        <row r="13064">
          <cell r="C13064">
            <v>16</v>
          </cell>
          <cell r="F13064">
            <v>-14300.52</v>
          </cell>
          <cell r="K13064">
            <v>0</v>
          </cell>
          <cell r="O13064">
            <v>0</v>
          </cell>
          <cell r="U13064">
            <v>42767</v>
          </cell>
        </row>
        <row r="13065">
          <cell r="C13065">
            <v>16</v>
          </cell>
          <cell r="F13065">
            <v>7150.26</v>
          </cell>
          <cell r="K13065">
            <v>0</v>
          </cell>
          <cell r="O13065">
            <v>0</v>
          </cell>
          <cell r="U13065">
            <v>42767</v>
          </cell>
        </row>
        <row r="13066">
          <cell r="C13066">
            <v>62</v>
          </cell>
          <cell r="F13066">
            <v>46945.87</v>
          </cell>
          <cell r="K13066">
            <v>0</v>
          </cell>
          <cell r="O13066">
            <v>0</v>
          </cell>
          <cell r="U13066">
            <v>42767</v>
          </cell>
        </row>
        <row r="13067">
          <cell r="C13067">
            <v>66</v>
          </cell>
          <cell r="F13067">
            <v>4205.49</v>
          </cell>
          <cell r="K13067">
            <v>0</v>
          </cell>
          <cell r="O13067">
            <v>0</v>
          </cell>
          <cell r="U13067">
            <v>42767</v>
          </cell>
        </row>
        <row r="13068">
          <cell r="C13068">
            <v>68</v>
          </cell>
          <cell r="F13068">
            <v>5422.95</v>
          </cell>
          <cell r="K13068">
            <v>0</v>
          </cell>
          <cell r="O13068">
            <v>0</v>
          </cell>
          <cell r="U13068">
            <v>42767</v>
          </cell>
        </row>
        <row r="13069">
          <cell r="C13069">
            <v>0</v>
          </cell>
          <cell r="F13069">
            <v>4.9800000000000004</v>
          </cell>
          <cell r="K13069">
            <v>-0.16</v>
          </cell>
          <cell r="O13069">
            <v>0.76</v>
          </cell>
          <cell r="U13069">
            <v>42767</v>
          </cell>
        </row>
        <row r="13070">
          <cell r="C13070">
            <v>15</v>
          </cell>
          <cell r="F13070">
            <v>85.21</v>
          </cell>
          <cell r="K13070">
            <v>-3.95</v>
          </cell>
          <cell r="O13070">
            <v>22.89</v>
          </cell>
          <cell r="U13070">
            <v>42767</v>
          </cell>
        </row>
        <row r="13071">
          <cell r="C13071">
            <v>15</v>
          </cell>
          <cell r="F13071">
            <v>663.55</v>
          </cell>
          <cell r="K13071">
            <v>-15.78</v>
          </cell>
          <cell r="O13071">
            <v>91.37</v>
          </cell>
          <cell r="U13071">
            <v>42767</v>
          </cell>
        </row>
        <row r="13072">
          <cell r="C13072">
            <v>15</v>
          </cell>
          <cell r="F13072">
            <v>4472.82</v>
          </cell>
          <cell r="K13072">
            <v>-148.41999999999999</v>
          </cell>
          <cell r="O13072">
            <v>859.53</v>
          </cell>
          <cell r="U13072">
            <v>42767</v>
          </cell>
        </row>
        <row r="13073">
          <cell r="C13073">
            <v>15</v>
          </cell>
          <cell r="F13073">
            <v>34.299999999999997</v>
          </cell>
          <cell r="K13073">
            <v>-1.65</v>
          </cell>
          <cell r="O13073">
            <v>9.5500000000000007</v>
          </cell>
          <cell r="U13073">
            <v>42767</v>
          </cell>
        </row>
        <row r="13074">
          <cell r="C13074">
            <v>2</v>
          </cell>
          <cell r="F13074">
            <v>-33.47</v>
          </cell>
          <cell r="K13074">
            <v>0</v>
          </cell>
          <cell r="O13074">
            <v>0</v>
          </cell>
          <cell r="U13074">
            <v>42767</v>
          </cell>
        </row>
        <row r="13075">
          <cell r="C13075">
            <v>0</v>
          </cell>
          <cell r="F13075">
            <v>68.73</v>
          </cell>
          <cell r="K13075">
            <v>-2.0699999999999998</v>
          </cell>
          <cell r="O13075">
            <v>11.75</v>
          </cell>
          <cell r="U13075">
            <v>42767</v>
          </cell>
        </row>
        <row r="13076">
          <cell r="C13076">
            <v>2</v>
          </cell>
          <cell r="F13076">
            <v>8.66</v>
          </cell>
          <cell r="K13076">
            <v>-0.36</v>
          </cell>
          <cell r="O13076">
            <v>2.0699999999999998</v>
          </cell>
          <cell r="U13076">
            <v>42767</v>
          </cell>
        </row>
        <row r="13077">
          <cell r="C13077">
            <v>0</v>
          </cell>
          <cell r="F13077">
            <v>-67.47</v>
          </cell>
          <cell r="K13077">
            <v>-0.38</v>
          </cell>
          <cell r="O13077">
            <v>-22.39</v>
          </cell>
          <cell r="U13077">
            <v>42767</v>
          </cell>
        </row>
        <row r="13078">
          <cell r="C13078">
            <v>0</v>
          </cell>
          <cell r="F13078">
            <v>12384.49</v>
          </cell>
          <cell r="K13078">
            <v>0</v>
          </cell>
          <cell r="O13078">
            <v>4222.22</v>
          </cell>
          <cell r="U13078">
            <v>42767</v>
          </cell>
        </row>
        <row r="13079">
          <cell r="C13079">
            <v>0</v>
          </cell>
          <cell r="F13079">
            <v>-233157.89</v>
          </cell>
          <cell r="K13079">
            <v>12815.48</v>
          </cell>
          <cell r="O13079">
            <v>-75597.94</v>
          </cell>
          <cell r="U13079">
            <v>42767</v>
          </cell>
        </row>
        <row r="13080">
          <cell r="C13080">
            <v>1</v>
          </cell>
          <cell r="F13080">
            <v>-1589.95</v>
          </cell>
          <cell r="K13080">
            <v>78.319999999999993</v>
          </cell>
          <cell r="O13080">
            <v>-519.69000000000005</v>
          </cell>
          <cell r="U13080">
            <v>42767</v>
          </cell>
        </row>
        <row r="13081">
          <cell r="C13081">
            <v>60</v>
          </cell>
          <cell r="F13081">
            <v>-6.13</v>
          </cell>
          <cell r="K13081">
            <v>0</v>
          </cell>
          <cell r="O13081">
            <v>-2.1800000000000002</v>
          </cell>
          <cell r="U13081">
            <v>42767</v>
          </cell>
        </row>
        <row r="13082">
          <cell r="C13082">
            <v>61</v>
          </cell>
          <cell r="F13082">
            <v>-7.03</v>
          </cell>
          <cell r="K13082">
            <v>0</v>
          </cell>
          <cell r="O13082">
            <v>-2.5</v>
          </cell>
          <cell r="U13082">
            <v>42767</v>
          </cell>
        </row>
        <row r="13083">
          <cell r="C13083">
            <v>70</v>
          </cell>
          <cell r="F13083">
            <v>-7860</v>
          </cell>
          <cell r="K13083">
            <v>0</v>
          </cell>
          <cell r="O13083">
            <v>0</v>
          </cell>
          <cell r="U13083">
            <v>42767</v>
          </cell>
        </row>
        <row r="13084">
          <cell r="C13084">
            <v>0</v>
          </cell>
          <cell r="F13084">
            <v>-658.51</v>
          </cell>
          <cell r="K13084">
            <v>0</v>
          </cell>
          <cell r="O13084">
            <v>-226.73</v>
          </cell>
          <cell r="U13084">
            <v>42767</v>
          </cell>
        </row>
        <row r="13085">
          <cell r="C13085">
            <v>0</v>
          </cell>
          <cell r="F13085">
            <v>10347782.02</v>
          </cell>
          <cell r="K13085">
            <v>-599370.29</v>
          </cell>
          <cell r="O13085">
            <v>3472057.52</v>
          </cell>
          <cell r="U13085">
            <v>42767</v>
          </cell>
        </row>
        <row r="13086">
          <cell r="C13086">
            <v>1</v>
          </cell>
          <cell r="F13086">
            <v>111747.17</v>
          </cell>
          <cell r="K13086">
            <v>-6300.56</v>
          </cell>
          <cell r="O13086">
            <v>36508.69</v>
          </cell>
          <cell r="U13086">
            <v>42767</v>
          </cell>
        </row>
        <row r="13087">
          <cell r="C13087">
            <v>16</v>
          </cell>
          <cell r="F13087">
            <v>13.76</v>
          </cell>
          <cell r="K13087">
            <v>-0.56000000000000005</v>
          </cell>
          <cell r="O13087">
            <v>3.26</v>
          </cell>
          <cell r="U13087">
            <v>42767</v>
          </cell>
        </row>
        <row r="13088">
          <cell r="C13088">
            <v>60</v>
          </cell>
          <cell r="F13088">
            <v>140.36000000000001</v>
          </cell>
          <cell r="K13088">
            <v>-8.34</v>
          </cell>
          <cell r="O13088">
            <v>48.31</v>
          </cell>
          <cell r="U13088">
            <v>42767</v>
          </cell>
        </row>
        <row r="13089">
          <cell r="C13089">
            <v>61</v>
          </cell>
          <cell r="F13089">
            <v>476.36</v>
          </cell>
          <cell r="K13089">
            <v>-28.99</v>
          </cell>
          <cell r="O13089">
            <v>167.86</v>
          </cell>
          <cell r="U13089">
            <v>42767</v>
          </cell>
        </row>
        <row r="13090">
          <cell r="C13090">
            <v>15</v>
          </cell>
          <cell r="F13090">
            <v>39.54</v>
          </cell>
          <cell r="K13090">
            <v>-5.44</v>
          </cell>
          <cell r="O13090">
            <v>31.54</v>
          </cell>
          <cell r="U13090">
            <v>42767</v>
          </cell>
        </row>
        <row r="13091">
          <cell r="C13091">
            <v>15</v>
          </cell>
          <cell r="F13091">
            <v>4.99</v>
          </cell>
          <cell r="K13091">
            <v>-0.21</v>
          </cell>
          <cell r="O13091">
            <v>1.19</v>
          </cell>
          <cell r="U13091">
            <v>42767</v>
          </cell>
        </row>
        <row r="13092">
          <cell r="C13092">
            <v>15</v>
          </cell>
          <cell r="F13092">
            <v>255.88</v>
          </cell>
          <cell r="K13092">
            <v>-35.25</v>
          </cell>
          <cell r="O13092">
            <v>204.08</v>
          </cell>
          <cell r="U13092">
            <v>42767</v>
          </cell>
        </row>
        <row r="13093">
          <cell r="C13093">
            <v>2</v>
          </cell>
          <cell r="F13093">
            <v>2422.41</v>
          </cell>
          <cell r="K13093">
            <v>-87.85</v>
          </cell>
          <cell r="O13093">
            <v>508.91</v>
          </cell>
          <cell r="U13093">
            <v>42767</v>
          </cell>
        </row>
        <row r="13094">
          <cell r="C13094">
            <v>15</v>
          </cell>
          <cell r="F13094">
            <v>13303.41</v>
          </cell>
          <cell r="K13094">
            <v>-530.55999999999995</v>
          </cell>
          <cell r="O13094">
            <v>3072.65</v>
          </cell>
          <cell r="U13094">
            <v>42767</v>
          </cell>
        </row>
        <row r="13095">
          <cell r="C13095">
            <v>15</v>
          </cell>
          <cell r="F13095">
            <v>1717.43</v>
          </cell>
          <cell r="K13095">
            <v>-42.79</v>
          </cell>
          <cell r="O13095">
            <v>247.73</v>
          </cell>
          <cell r="U13095">
            <v>42767</v>
          </cell>
        </row>
        <row r="13096">
          <cell r="C13096">
            <v>15</v>
          </cell>
          <cell r="F13096">
            <v>345.05</v>
          </cell>
          <cell r="K13096">
            <v>-13.41</v>
          </cell>
          <cell r="O13096">
            <v>77.52</v>
          </cell>
          <cell r="U13096">
            <v>42767</v>
          </cell>
        </row>
        <row r="13097">
          <cell r="C13097">
            <v>2</v>
          </cell>
          <cell r="F13097">
            <v>19.190000000000001</v>
          </cell>
          <cell r="K13097">
            <v>-0.82</v>
          </cell>
          <cell r="O13097">
            <v>4.75</v>
          </cell>
          <cell r="U13097">
            <v>42767</v>
          </cell>
        </row>
        <row r="13098">
          <cell r="C13098">
            <v>15</v>
          </cell>
          <cell r="F13098">
            <v>1943.47</v>
          </cell>
          <cell r="K13098">
            <v>-63.99</v>
          </cell>
          <cell r="O13098">
            <v>370.45</v>
          </cell>
          <cell r="U13098">
            <v>42767</v>
          </cell>
        </row>
        <row r="13099">
          <cell r="C13099">
            <v>15</v>
          </cell>
          <cell r="F13099">
            <v>29.58</v>
          </cell>
          <cell r="K13099">
            <v>-1.64</v>
          </cell>
          <cell r="O13099">
            <v>9.5</v>
          </cell>
          <cell r="U13099">
            <v>42767</v>
          </cell>
        </row>
        <row r="13100">
          <cell r="C13100">
            <v>2</v>
          </cell>
          <cell r="F13100">
            <v>45.29</v>
          </cell>
          <cell r="K13100">
            <v>-1.79</v>
          </cell>
          <cell r="O13100">
            <v>10.27</v>
          </cell>
          <cell r="U13100">
            <v>42767</v>
          </cell>
        </row>
        <row r="13101">
          <cell r="C13101">
            <v>15</v>
          </cell>
          <cell r="F13101">
            <v>74247.77</v>
          </cell>
          <cell r="K13101">
            <v>-3478.45</v>
          </cell>
          <cell r="O13101">
            <v>20143.240000000002</v>
          </cell>
          <cell r="U13101">
            <v>42767</v>
          </cell>
        </row>
        <row r="13102">
          <cell r="C13102">
            <v>2</v>
          </cell>
          <cell r="F13102">
            <v>1403.11</v>
          </cell>
          <cell r="K13102">
            <v>-16.87</v>
          </cell>
          <cell r="O13102">
            <v>97.67</v>
          </cell>
          <cell r="U13102">
            <v>42767</v>
          </cell>
        </row>
        <row r="13103">
          <cell r="C13103">
            <v>15</v>
          </cell>
          <cell r="F13103">
            <v>7192.13</v>
          </cell>
          <cell r="K13103">
            <v>-124.75</v>
          </cell>
          <cell r="O13103">
            <v>722.5</v>
          </cell>
          <cell r="U13103">
            <v>42767</v>
          </cell>
        </row>
        <row r="13104">
          <cell r="C13104">
            <v>15</v>
          </cell>
          <cell r="F13104">
            <v>33.07</v>
          </cell>
          <cell r="K13104">
            <v>-0.73</v>
          </cell>
          <cell r="O13104">
            <v>4.25</v>
          </cell>
          <cell r="U13104">
            <v>42767</v>
          </cell>
        </row>
        <row r="13105">
          <cell r="C13105">
            <v>2</v>
          </cell>
          <cell r="F13105">
            <v>1952.44</v>
          </cell>
          <cell r="K13105">
            <v>-28.42</v>
          </cell>
          <cell r="O13105">
            <v>164.57</v>
          </cell>
          <cell r="U13105">
            <v>42767</v>
          </cell>
        </row>
        <row r="13106">
          <cell r="C13106">
            <v>15</v>
          </cell>
          <cell r="F13106">
            <v>8094.49</v>
          </cell>
          <cell r="K13106">
            <v>-206.56</v>
          </cell>
          <cell r="O13106">
            <v>1196.19</v>
          </cell>
          <cell r="U13106">
            <v>42767</v>
          </cell>
        </row>
        <row r="13107">
          <cell r="C13107">
            <v>15</v>
          </cell>
          <cell r="F13107">
            <v>3509.26</v>
          </cell>
          <cell r="K13107">
            <v>-132.12</v>
          </cell>
          <cell r="O13107">
            <v>765.06</v>
          </cell>
          <cell r="U13107">
            <v>42767</v>
          </cell>
        </row>
        <row r="13108">
          <cell r="C13108">
            <v>15</v>
          </cell>
          <cell r="F13108">
            <v>86.15</v>
          </cell>
          <cell r="K13108">
            <v>-9.42</v>
          </cell>
          <cell r="O13108">
            <v>54.57</v>
          </cell>
          <cell r="U13108">
            <v>42767</v>
          </cell>
        </row>
        <row r="13109">
          <cell r="C13109">
            <v>0</v>
          </cell>
          <cell r="F13109">
            <v>58.72</v>
          </cell>
          <cell r="K13109">
            <v>-3.1</v>
          </cell>
          <cell r="O13109">
            <v>17.899999999999999</v>
          </cell>
          <cell r="U13109">
            <v>42767</v>
          </cell>
        </row>
        <row r="13110">
          <cell r="C13110">
            <v>2</v>
          </cell>
          <cell r="F13110">
            <v>140.38999999999999</v>
          </cell>
          <cell r="K13110">
            <v>-9.89</v>
          </cell>
          <cell r="O13110">
            <v>57.53</v>
          </cell>
          <cell r="U13110">
            <v>42767</v>
          </cell>
        </row>
        <row r="13111">
          <cell r="C13111">
            <v>16</v>
          </cell>
          <cell r="F13111">
            <v>9.1199999999999992</v>
          </cell>
          <cell r="K13111">
            <v>-0.81</v>
          </cell>
          <cell r="O13111">
            <v>4.72</v>
          </cell>
          <cell r="U13111">
            <v>42767</v>
          </cell>
        </row>
        <row r="13112">
          <cell r="C13112">
            <v>2</v>
          </cell>
          <cell r="F13112">
            <v>17.03</v>
          </cell>
          <cell r="K13112">
            <v>-0.47</v>
          </cell>
          <cell r="O13112">
            <v>2.71</v>
          </cell>
          <cell r="U13112">
            <v>42767</v>
          </cell>
        </row>
        <row r="13113">
          <cell r="C13113">
            <v>16</v>
          </cell>
          <cell r="F13113">
            <v>2032.22</v>
          </cell>
          <cell r="K13113">
            <v>-94.99</v>
          </cell>
          <cell r="O13113">
            <v>550.09</v>
          </cell>
          <cell r="U13113">
            <v>42767</v>
          </cell>
        </row>
        <row r="13114">
          <cell r="C13114">
            <v>0</v>
          </cell>
          <cell r="F13114">
            <v>34.14</v>
          </cell>
          <cell r="K13114">
            <v>-1.65</v>
          </cell>
          <cell r="O13114">
            <v>9.5500000000000007</v>
          </cell>
          <cell r="U13114">
            <v>42767</v>
          </cell>
        </row>
        <row r="13115">
          <cell r="C13115">
            <v>2</v>
          </cell>
          <cell r="F13115">
            <v>22.58</v>
          </cell>
          <cell r="K13115">
            <v>-0.94</v>
          </cell>
          <cell r="O13115">
            <v>5.45</v>
          </cell>
          <cell r="U13115">
            <v>42767</v>
          </cell>
        </row>
        <row r="13116">
          <cell r="C13116">
            <v>15</v>
          </cell>
          <cell r="F13116">
            <v>35.85</v>
          </cell>
          <cell r="K13116">
            <v>-2.37</v>
          </cell>
          <cell r="O13116">
            <v>13.8</v>
          </cell>
          <cell r="U13116">
            <v>42767</v>
          </cell>
        </row>
        <row r="13117">
          <cell r="C13117">
            <v>15</v>
          </cell>
          <cell r="F13117">
            <v>52.82</v>
          </cell>
          <cell r="K13117">
            <v>-2.5</v>
          </cell>
          <cell r="O13117">
            <v>14.44</v>
          </cell>
          <cell r="U13117">
            <v>42767</v>
          </cell>
        </row>
        <row r="13118">
          <cell r="C13118">
            <v>0</v>
          </cell>
          <cell r="F13118">
            <v>20.02</v>
          </cell>
          <cell r="K13118">
            <v>-0.9</v>
          </cell>
          <cell r="O13118">
            <v>5.21</v>
          </cell>
          <cell r="U13118">
            <v>42767</v>
          </cell>
        </row>
        <row r="13119">
          <cell r="C13119">
            <v>2</v>
          </cell>
          <cell r="F13119">
            <v>30.31</v>
          </cell>
          <cell r="K13119">
            <v>-1.81</v>
          </cell>
          <cell r="O13119">
            <v>10.54</v>
          </cell>
          <cell r="U13119">
            <v>42767</v>
          </cell>
        </row>
        <row r="13120">
          <cell r="C13120">
            <v>15</v>
          </cell>
          <cell r="F13120">
            <v>10.73</v>
          </cell>
          <cell r="K13120">
            <v>-0.54</v>
          </cell>
          <cell r="O13120">
            <v>3.11</v>
          </cell>
          <cell r="U13120">
            <v>42767</v>
          </cell>
        </row>
        <row r="13121">
          <cell r="C13121">
            <v>16</v>
          </cell>
          <cell r="F13121">
            <v>11.5</v>
          </cell>
          <cell r="K13121">
            <v>-0.64</v>
          </cell>
          <cell r="O13121">
            <v>3.72</v>
          </cell>
          <cell r="U13121">
            <v>42767</v>
          </cell>
        </row>
        <row r="13122">
          <cell r="C13122">
            <v>2</v>
          </cell>
          <cell r="F13122">
            <v>9.52</v>
          </cell>
          <cell r="K13122">
            <v>-0.81</v>
          </cell>
          <cell r="O13122">
            <v>4.72</v>
          </cell>
          <cell r="U13122">
            <v>42767</v>
          </cell>
        </row>
        <row r="13123">
          <cell r="C13123">
            <v>15</v>
          </cell>
          <cell r="F13123">
            <v>48.23</v>
          </cell>
          <cell r="K13123">
            <v>-2.97</v>
          </cell>
          <cell r="O13123">
            <v>17.239999999999998</v>
          </cell>
          <cell r="U13123">
            <v>42767</v>
          </cell>
        </row>
        <row r="13124">
          <cell r="C13124">
            <v>2</v>
          </cell>
          <cell r="F13124">
            <v>2.3199999999999998</v>
          </cell>
          <cell r="K13124">
            <v>-0.36</v>
          </cell>
          <cell r="O13124">
            <v>1.86</v>
          </cell>
          <cell r="U13124">
            <v>42767</v>
          </cell>
        </row>
        <row r="13125">
          <cell r="C13125">
            <v>15</v>
          </cell>
          <cell r="F13125">
            <v>2049.3200000000002</v>
          </cell>
          <cell r="K13125">
            <v>-302.56</v>
          </cell>
          <cell r="O13125">
            <v>1615.84</v>
          </cell>
          <cell r="U13125">
            <v>42767</v>
          </cell>
        </row>
        <row r="13126">
          <cell r="C13126">
            <v>16</v>
          </cell>
          <cell r="F13126">
            <v>5.52</v>
          </cell>
          <cell r="K13126">
            <v>-0.8</v>
          </cell>
          <cell r="O13126">
            <v>4.34</v>
          </cell>
          <cell r="U13126">
            <v>42767</v>
          </cell>
        </row>
        <row r="13127">
          <cell r="C13127">
            <v>2</v>
          </cell>
          <cell r="F13127">
            <v>1.04</v>
          </cell>
          <cell r="K13127">
            <v>-0.1</v>
          </cell>
          <cell r="O13127">
            <v>0.52</v>
          </cell>
          <cell r="U13127">
            <v>42767</v>
          </cell>
        </row>
        <row r="13128">
          <cell r="C13128">
            <v>15</v>
          </cell>
          <cell r="F13128">
            <v>3679.24</v>
          </cell>
          <cell r="K13128">
            <v>-317.05</v>
          </cell>
          <cell r="O13128">
            <v>1836.19</v>
          </cell>
          <cell r="U13128">
            <v>42767</v>
          </cell>
        </row>
        <row r="13129">
          <cell r="C13129">
            <v>64</v>
          </cell>
          <cell r="F13129">
            <v>-10857.24</v>
          </cell>
          <cell r="K13129">
            <v>0</v>
          </cell>
          <cell r="O13129">
            <v>0</v>
          </cell>
          <cell r="U13129">
            <v>42767</v>
          </cell>
        </row>
        <row r="13130">
          <cell r="C13130">
            <v>62</v>
          </cell>
          <cell r="F13130">
            <v>25194.74</v>
          </cell>
          <cell r="K13130">
            <v>-2948.58</v>
          </cell>
          <cell r="O13130">
            <v>16822.78</v>
          </cell>
          <cell r="U13130">
            <v>42767</v>
          </cell>
        </row>
        <row r="13131">
          <cell r="C13131">
            <v>64</v>
          </cell>
          <cell r="F13131">
            <v>306376.96000000002</v>
          </cell>
          <cell r="K13131">
            <v>-35892.730000000003</v>
          </cell>
          <cell r="O13131">
            <v>204782.05</v>
          </cell>
          <cell r="U13131">
            <v>42767</v>
          </cell>
        </row>
        <row r="13132">
          <cell r="C13132">
            <v>66</v>
          </cell>
          <cell r="F13132">
            <v>33143.4</v>
          </cell>
          <cell r="K13132">
            <v>-3797.29</v>
          </cell>
          <cell r="O13132">
            <v>21664.97</v>
          </cell>
          <cell r="U13132">
            <v>42767</v>
          </cell>
        </row>
        <row r="13133">
          <cell r="C13133">
            <v>64</v>
          </cell>
          <cell r="F13133">
            <v>34974.76</v>
          </cell>
          <cell r="K13133">
            <v>-3335.22</v>
          </cell>
          <cell r="O13133">
            <v>19314.18</v>
          </cell>
          <cell r="U13133">
            <v>42767</v>
          </cell>
        </row>
        <row r="13134">
          <cell r="C13134">
            <v>62</v>
          </cell>
          <cell r="F13134">
            <v>51803.38</v>
          </cell>
          <cell r="K13134">
            <v>-1772.88</v>
          </cell>
          <cell r="O13134">
            <v>10114.98</v>
          </cell>
          <cell r="U13134">
            <v>42767</v>
          </cell>
        </row>
        <row r="13135">
          <cell r="C13135">
            <v>64</v>
          </cell>
          <cell r="F13135">
            <v>239222.92</v>
          </cell>
          <cell r="K13135">
            <v>-15195.6</v>
          </cell>
          <cell r="O13135">
            <v>86696.86</v>
          </cell>
          <cell r="U13135">
            <v>42767</v>
          </cell>
        </row>
        <row r="13136">
          <cell r="C13136">
            <v>66</v>
          </cell>
          <cell r="F13136">
            <v>20372.64</v>
          </cell>
          <cell r="K13136">
            <v>-1159.0899999999999</v>
          </cell>
          <cell r="O13136">
            <v>6613.03</v>
          </cell>
          <cell r="U13136">
            <v>42767</v>
          </cell>
        </row>
        <row r="13137">
          <cell r="C13137">
            <v>64</v>
          </cell>
          <cell r="F13137">
            <v>35181.43</v>
          </cell>
          <cell r="K13137">
            <v>-4123.3599999999997</v>
          </cell>
          <cell r="O13137">
            <v>23878.27</v>
          </cell>
          <cell r="U13137">
            <v>42767</v>
          </cell>
        </row>
        <row r="13138">
          <cell r="C13138">
            <v>66</v>
          </cell>
          <cell r="F13138">
            <v>59911.93</v>
          </cell>
          <cell r="K13138">
            <v>-6997.04</v>
          </cell>
          <cell r="O13138">
            <v>40519.68</v>
          </cell>
          <cell r="U13138">
            <v>42767</v>
          </cell>
        </row>
        <row r="13139">
          <cell r="C13139">
            <v>64</v>
          </cell>
          <cell r="F13139">
            <v>45872.160000000003</v>
          </cell>
          <cell r="K13139">
            <v>-3678.38</v>
          </cell>
          <cell r="O13139">
            <v>21301.39</v>
          </cell>
          <cell r="U13139">
            <v>42767</v>
          </cell>
        </row>
        <row r="13140">
          <cell r="C13140">
            <v>64</v>
          </cell>
          <cell r="F13140">
            <v>46816.45</v>
          </cell>
          <cell r="K13140">
            <v>-1913.25</v>
          </cell>
          <cell r="O13140">
            <v>11079.6</v>
          </cell>
          <cell r="U13140">
            <v>42767</v>
          </cell>
        </row>
        <row r="13141">
          <cell r="C13141">
            <v>66</v>
          </cell>
          <cell r="F13141">
            <v>43590.92</v>
          </cell>
          <cell r="K13141">
            <v>-2395.2399999999998</v>
          </cell>
          <cell r="O13141">
            <v>13870.75</v>
          </cell>
          <cell r="U13141">
            <v>42767</v>
          </cell>
        </row>
        <row r="13142">
          <cell r="C13142">
            <v>64</v>
          </cell>
          <cell r="F13142">
            <v>20238.89</v>
          </cell>
          <cell r="K13142">
            <v>0</v>
          </cell>
          <cell r="O13142">
            <v>18874.72</v>
          </cell>
          <cell r="U13142">
            <v>42767</v>
          </cell>
        </row>
        <row r="13143">
          <cell r="C13143">
            <v>64</v>
          </cell>
          <cell r="F13143">
            <v>12801.29</v>
          </cell>
          <cell r="K13143">
            <v>0</v>
          </cell>
          <cell r="O13143">
            <v>11963.48</v>
          </cell>
          <cell r="U13143">
            <v>42767</v>
          </cell>
        </row>
        <row r="13144">
          <cell r="C13144">
            <v>1</v>
          </cell>
          <cell r="F13144">
            <v>19.63</v>
          </cell>
          <cell r="K13144">
            <v>-0.82</v>
          </cell>
          <cell r="O13144">
            <v>4.75</v>
          </cell>
          <cell r="U13144">
            <v>42767</v>
          </cell>
        </row>
        <row r="13145">
          <cell r="C13145">
            <v>2</v>
          </cell>
          <cell r="F13145">
            <v>235.56</v>
          </cell>
          <cell r="K13145">
            <v>-9.84</v>
          </cell>
          <cell r="O13145">
            <v>57</v>
          </cell>
          <cell r="U13145">
            <v>42767</v>
          </cell>
        </row>
        <row r="13146">
          <cell r="C13146">
            <v>16</v>
          </cell>
          <cell r="F13146">
            <v>431.86</v>
          </cell>
          <cell r="K13146">
            <v>-18.04</v>
          </cell>
          <cell r="O13146">
            <v>104.5</v>
          </cell>
          <cell r="U13146">
            <v>42767</v>
          </cell>
        </row>
        <row r="13147">
          <cell r="C13147">
            <v>0</v>
          </cell>
          <cell r="F13147">
            <v>1296.1300000000001</v>
          </cell>
          <cell r="K13147">
            <v>-32.89</v>
          </cell>
          <cell r="O13147">
            <v>190.75</v>
          </cell>
          <cell r="U13147">
            <v>42767</v>
          </cell>
        </row>
        <row r="13148">
          <cell r="C13148">
            <v>1</v>
          </cell>
          <cell r="F13148">
            <v>115.23</v>
          </cell>
          <cell r="K13148">
            <v>-2.6</v>
          </cell>
          <cell r="O13148">
            <v>15.08</v>
          </cell>
          <cell r="U13148">
            <v>42767</v>
          </cell>
        </row>
        <row r="13149">
          <cell r="C13149">
            <v>2</v>
          </cell>
          <cell r="F13149">
            <v>265.48</v>
          </cell>
          <cell r="K13149">
            <v>-6.46</v>
          </cell>
          <cell r="O13149">
            <v>37.119999999999997</v>
          </cell>
          <cell r="U13149">
            <v>42767</v>
          </cell>
        </row>
        <row r="13150">
          <cell r="C13150">
            <v>4</v>
          </cell>
          <cell r="F13150">
            <v>7.76</v>
          </cell>
          <cell r="K13150">
            <v>-0.2</v>
          </cell>
          <cell r="O13150">
            <v>1.1599999999999999</v>
          </cell>
          <cell r="U13150">
            <v>42767</v>
          </cell>
        </row>
        <row r="13151">
          <cell r="C13151">
            <v>16</v>
          </cell>
          <cell r="F13151">
            <v>18.39</v>
          </cell>
          <cell r="K13151">
            <v>-0.4</v>
          </cell>
          <cell r="O13151">
            <v>2.3199999999999998</v>
          </cell>
          <cell r="U13151">
            <v>42767</v>
          </cell>
        </row>
        <row r="13152">
          <cell r="C13152">
            <v>1</v>
          </cell>
          <cell r="F13152">
            <v>897.47</v>
          </cell>
          <cell r="K13152">
            <v>-21.33</v>
          </cell>
          <cell r="O13152">
            <v>121.65</v>
          </cell>
          <cell r="U13152">
            <v>42767</v>
          </cell>
        </row>
        <row r="13153">
          <cell r="C13153">
            <v>2</v>
          </cell>
          <cell r="F13153">
            <v>403.99</v>
          </cell>
          <cell r="K13153">
            <v>-13.56</v>
          </cell>
          <cell r="O13153">
            <v>77.83</v>
          </cell>
          <cell r="U13153">
            <v>42767</v>
          </cell>
        </row>
        <row r="13154">
          <cell r="C13154">
            <v>0</v>
          </cell>
          <cell r="F13154">
            <v>9.36</v>
          </cell>
          <cell r="K13154">
            <v>-1.28</v>
          </cell>
          <cell r="O13154">
            <v>7.44</v>
          </cell>
          <cell r="U13154">
            <v>42767</v>
          </cell>
        </row>
        <row r="13155">
          <cell r="C13155">
            <v>15</v>
          </cell>
          <cell r="F13155">
            <v>53.91</v>
          </cell>
          <cell r="K13155">
            <v>-7.43</v>
          </cell>
          <cell r="O13155">
            <v>43.01</v>
          </cell>
          <cell r="U13155">
            <v>42767</v>
          </cell>
        </row>
        <row r="13156">
          <cell r="C13156">
            <v>0</v>
          </cell>
          <cell r="F13156">
            <v>384.27</v>
          </cell>
          <cell r="K13156">
            <v>-17.739999999999998</v>
          </cell>
          <cell r="O13156">
            <v>102.89</v>
          </cell>
          <cell r="U13156">
            <v>42767</v>
          </cell>
        </row>
        <row r="13157">
          <cell r="C13157">
            <v>1</v>
          </cell>
          <cell r="F13157">
            <v>381.4</v>
          </cell>
          <cell r="K13157">
            <v>-18.41</v>
          </cell>
          <cell r="O13157">
            <v>106.81</v>
          </cell>
          <cell r="U13157">
            <v>42767</v>
          </cell>
        </row>
        <row r="13158">
          <cell r="C13158">
            <v>2</v>
          </cell>
          <cell r="F13158">
            <v>11181.27</v>
          </cell>
          <cell r="K13158">
            <v>-574.16999999999996</v>
          </cell>
          <cell r="O13158">
            <v>3336.66</v>
          </cell>
          <cell r="U13158">
            <v>42767</v>
          </cell>
        </row>
        <row r="13159">
          <cell r="C13159">
            <v>4</v>
          </cell>
          <cell r="F13159">
            <v>725.22</v>
          </cell>
          <cell r="K13159">
            <v>-39</v>
          </cell>
          <cell r="O13159">
            <v>226.89</v>
          </cell>
          <cell r="U13159">
            <v>42767</v>
          </cell>
        </row>
        <row r="13160">
          <cell r="C13160">
            <v>15</v>
          </cell>
          <cell r="F13160">
            <v>12.3</v>
          </cell>
          <cell r="K13160">
            <v>-0.43</v>
          </cell>
          <cell r="O13160">
            <v>2.4700000000000002</v>
          </cell>
          <cell r="U13160">
            <v>42767</v>
          </cell>
        </row>
        <row r="13161">
          <cell r="C13161">
            <v>16</v>
          </cell>
          <cell r="F13161">
            <v>3180.91</v>
          </cell>
          <cell r="K13161">
            <v>-164.79</v>
          </cell>
          <cell r="O13161">
            <v>957.74</v>
          </cell>
          <cell r="U13161">
            <v>42767</v>
          </cell>
        </row>
        <row r="13162">
          <cell r="C13162">
            <v>17</v>
          </cell>
          <cell r="F13162">
            <v>39.799999999999997</v>
          </cell>
          <cell r="K13162">
            <v>-1.69</v>
          </cell>
          <cell r="O13162">
            <v>9.77</v>
          </cell>
          <cell r="U13162">
            <v>42767</v>
          </cell>
        </row>
        <row r="13163">
          <cell r="C13163">
            <v>18</v>
          </cell>
          <cell r="F13163">
            <v>94.8</v>
          </cell>
          <cell r="K13163">
            <v>-4.21</v>
          </cell>
          <cell r="O13163">
            <v>24.37</v>
          </cell>
          <cell r="U13163">
            <v>42767</v>
          </cell>
        </row>
        <row r="13164">
          <cell r="C13164">
            <v>2</v>
          </cell>
          <cell r="F13164">
            <v>-11.15</v>
          </cell>
          <cell r="K13164">
            <v>0</v>
          </cell>
          <cell r="O13164">
            <v>0</v>
          </cell>
          <cell r="U13164">
            <v>42767</v>
          </cell>
        </row>
        <row r="13165">
          <cell r="C13165">
            <v>0</v>
          </cell>
          <cell r="F13165">
            <v>8639.41</v>
          </cell>
          <cell r="K13165">
            <v>-285.39</v>
          </cell>
          <cell r="O13165">
            <v>1631.84</v>
          </cell>
          <cell r="U13165">
            <v>42767</v>
          </cell>
        </row>
        <row r="13166">
          <cell r="C13166">
            <v>1</v>
          </cell>
          <cell r="F13166">
            <v>4041.1</v>
          </cell>
          <cell r="K13166">
            <v>-110.29</v>
          </cell>
          <cell r="O13166">
            <v>633.54999999999995</v>
          </cell>
          <cell r="U13166">
            <v>42767</v>
          </cell>
        </row>
        <row r="13167">
          <cell r="C13167">
            <v>2</v>
          </cell>
          <cell r="F13167">
            <v>10208.19</v>
          </cell>
          <cell r="K13167">
            <v>-411.41</v>
          </cell>
          <cell r="O13167">
            <v>2371.6999999999998</v>
          </cell>
          <cell r="U13167">
            <v>42767</v>
          </cell>
        </row>
        <row r="13168">
          <cell r="C13168">
            <v>4</v>
          </cell>
          <cell r="F13168">
            <v>992.89</v>
          </cell>
          <cell r="K13168">
            <v>-44.49</v>
          </cell>
          <cell r="O13168">
            <v>257.5</v>
          </cell>
          <cell r="U13168">
            <v>42767</v>
          </cell>
        </row>
        <row r="13169">
          <cell r="C13169">
            <v>15</v>
          </cell>
          <cell r="F13169">
            <v>63.15</v>
          </cell>
          <cell r="K13169">
            <v>-0.63</v>
          </cell>
          <cell r="O13169">
            <v>3.57</v>
          </cell>
          <cell r="U13169">
            <v>42767</v>
          </cell>
        </row>
        <row r="13170">
          <cell r="C13170">
            <v>16</v>
          </cell>
          <cell r="F13170">
            <v>1883.14</v>
          </cell>
          <cell r="K13170">
            <v>-64.06</v>
          </cell>
          <cell r="O13170">
            <v>369.37</v>
          </cell>
          <cell r="U13170">
            <v>42767</v>
          </cell>
        </row>
        <row r="13171">
          <cell r="C13171">
            <v>17</v>
          </cell>
          <cell r="F13171">
            <v>15.26</v>
          </cell>
          <cell r="K13171">
            <v>-0.42</v>
          </cell>
          <cell r="O13171">
            <v>2.38</v>
          </cell>
          <cell r="U13171">
            <v>42767</v>
          </cell>
        </row>
        <row r="13172">
          <cell r="C13172">
            <v>18</v>
          </cell>
          <cell r="F13172">
            <v>20.57</v>
          </cell>
          <cell r="K13172">
            <v>-0.72</v>
          </cell>
          <cell r="O13172">
            <v>4.13</v>
          </cell>
          <cell r="U13172">
            <v>42767</v>
          </cell>
        </row>
        <row r="13173">
          <cell r="C13173">
            <v>0</v>
          </cell>
          <cell r="F13173">
            <v>-2</v>
          </cell>
          <cell r="K13173">
            <v>0</v>
          </cell>
          <cell r="O13173">
            <v>0</v>
          </cell>
          <cell r="U13173">
            <v>42767</v>
          </cell>
        </row>
        <row r="13174">
          <cell r="C13174">
            <v>0</v>
          </cell>
          <cell r="F13174">
            <v>103.32</v>
          </cell>
          <cell r="K13174">
            <v>-14.29</v>
          </cell>
          <cell r="O13174">
            <v>82.34</v>
          </cell>
          <cell r="U13174">
            <v>42767</v>
          </cell>
        </row>
        <row r="13175">
          <cell r="C13175">
            <v>2</v>
          </cell>
          <cell r="F13175">
            <v>546.16999999999996</v>
          </cell>
          <cell r="K13175">
            <v>-74.8</v>
          </cell>
          <cell r="O13175">
            <v>435.14</v>
          </cell>
          <cell r="U13175">
            <v>42767</v>
          </cell>
        </row>
        <row r="13176">
          <cell r="C13176">
            <v>4</v>
          </cell>
          <cell r="F13176">
            <v>136.65</v>
          </cell>
          <cell r="K13176">
            <v>-18.7</v>
          </cell>
          <cell r="O13176">
            <v>108.91</v>
          </cell>
          <cell r="U13176">
            <v>42767</v>
          </cell>
        </row>
        <row r="13177">
          <cell r="C13177">
            <v>15</v>
          </cell>
          <cell r="F13177">
            <v>91.43</v>
          </cell>
          <cell r="K13177">
            <v>-12.54</v>
          </cell>
          <cell r="O13177">
            <v>72.81</v>
          </cell>
          <cell r="U13177">
            <v>42767</v>
          </cell>
        </row>
        <row r="13178">
          <cell r="C13178">
            <v>16</v>
          </cell>
          <cell r="F13178">
            <v>29.13</v>
          </cell>
          <cell r="K13178">
            <v>-3.99</v>
          </cell>
          <cell r="O13178">
            <v>23.2</v>
          </cell>
          <cell r="U13178">
            <v>42767</v>
          </cell>
        </row>
        <row r="13179">
          <cell r="C13179">
            <v>2</v>
          </cell>
          <cell r="F13179">
            <v>324.31</v>
          </cell>
          <cell r="K13179">
            <v>-44.64</v>
          </cell>
          <cell r="O13179">
            <v>258.66000000000003</v>
          </cell>
          <cell r="U13179">
            <v>42767</v>
          </cell>
        </row>
        <row r="13180">
          <cell r="C13180">
            <v>4</v>
          </cell>
          <cell r="F13180">
            <v>105.8</v>
          </cell>
          <cell r="K13180">
            <v>-14.57</v>
          </cell>
          <cell r="O13180">
            <v>84.38</v>
          </cell>
          <cell r="U13180">
            <v>42767</v>
          </cell>
        </row>
        <row r="13181">
          <cell r="C13181">
            <v>15</v>
          </cell>
          <cell r="F13181">
            <v>2460.1999999999998</v>
          </cell>
          <cell r="K13181">
            <v>-344.02</v>
          </cell>
          <cell r="O13181">
            <v>1965.53</v>
          </cell>
          <cell r="U13181">
            <v>42767</v>
          </cell>
        </row>
        <row r="13182">
          <cell r="C13182">
            <v>1</v>
          </cell>
          <cell r="F13182">
            <v>106.48</v>
          </cell>
          <cell r="K13182">
            <v>-2.88</v>
          </cell>
          <cell r="O13182">
            <v>16.559999999999999</v>
          </cell>
          <cell r="U13182">
            <v>42767</v>
          </cell>
        </row>
        <row r="13183">
          <cell r="C13183">
            <v>2</v>
          </cell>
          <cell r="F13183">
            <v>245.52</v>
          </cell>
          <cell r="K13183">
            <v>-6.17</v>
          </cell>
          <cell r="O13183">
            <v>35.49</v>
          </cell>
          <cell r="U13183">
            <v>42767</v>
          </cell>
        </row>
        <row r="13184">
          <cell r="C13184">
            <v>16</v>
          </cell>
          <cell r="F13184">
            <v>680.29</v>
          </cell>
          <cell r="K13184">
            <v>0</v>
          </cell>
          <cell r="O13184">
            <v>416.95</v>
          </cell>
          <cell r="U13184">
            <v>42767</v>
          </cell>
        </row>
        <row r="13185">
          <cell r="C13185">
            <v>68</v>
          </cell>
          <cell r="F13185">
            <v>8909.58</v>
          </cell>
          <cell r="K13185">
            <v>-692.95</v>
          </cell>
          <cell r="O13185">
            <v>3488.36</v>
          </cell>
          <cell r="U13185">
            <v>42795</v>
          </cell>
        </row>
        <row r="13186">
          <cell r="C13186">
            <v>62</v>
          </cell>
          <cell r="F13186">
            <v>7185.76</v>
          </cell>
          <cell r="K13186">
            <v>-512.24</v>
          </cell>
          <cell r="O13186">
            <v>2578.6799999999998</v>
          </cell>
          <cell r="U13186">
            <v>42795</v>
          </cell>
        </row>
        <row r="13187">
          <cell r="C13187">
            <v>64</v>
          </cell>
          <cell r="F13187">
            <v>16293.25</v>
          </cell>
          <cell r="K13187">
            <v>-1209.45</v>
          </cell>
          <cell r="O13187">
            <v>6088.46</v>
          </cell>
          <cell r="U13187">
            <v>42795</v>
          </cell>
        </row>
        <row r="13188">
          <cell r="C13188">
            <v>66</v>
          </cell>
          <cell r="F13188">
            <v>21950.67</v>
          </cell>
          <cell r="K13188">
            <v>-1858.63</v>
          </cell>
          <cell r="O13188">
            <v>9356.4500000000007</v>
          </cell>
          <cell r="U13188">
            <v>42795</v>
          </cell>
        </row>
        <row r="13189">
          <cell r="C13189">
            <v>66</v>
          </cell>
          <cell r="F13189">
            <v>2046.53</v>
          </cell>
          <cell r="K13189">
            <v>-47.57</v>
          </cell>
          <cell r="O13189">
            <v>239.49</v>
          </cell>
          <cell r="U13189">
            <v>42795</v>
          </cell>
        </row>
        <row r="13190">
          <cell r="C13190">
            <v>62</v>
          </cell>
          <cell r="F13190">
            <v>891.89</v>
          </cell>
          <cell r="K13190">
            <v>-48.22</v>
          </cell>
          <cell r="O13190">
            <v>242.75</v>
          </cell>
          <cell r="U13190">
            <v>42795</v>
          </cell>
        </row>
        <row r="13191">
          <cell r="C13191">
            <v>67</v>
          </cell>
          <cell r="F13191">
            <v>10152.02</v>
          </cell>
          <cell r="K13191">
            <v>-862.38</v>
          </cell>
          <cell r="O13191">
            <v>4341.26</v>
          </cell>
          <cell r="U13191">
            <v>42795</v>
          </cell>
        </row>
        <row r="13192">
          <cell r="C13192">
            <v>62</v>
          </cell>
          <cell r="F13192">
            <v>1901.24</v>
          </cell>
          <cell r="K13192">
            <v>-116.21</v>
          </cell>
          <cell r="O13192">
            <v>585.02</v>
          </cell>
          <cell r="U13192">
            <v>42795</v>
          </cell>
        </row>
        <row r="13193">
          <cell r="C13193">
            <v>64</v>
          </cell>
          <cell r="F13193">
            <v>3821.89</v>
          </cell>
          <cell r="K13193">
            <v>-343.92</v>
          </cell>
          <cell r="O13193">
            <v>1731.33</v>
          </cell>
          <cell r="U13193">
            <v>42795</v>
          </cell>
        </row>
        <row r="13194">
          <cell r="C13194">
            <v>2</v>
          </cell>
          <cell r="F13194">
            <v>8.8800000000000008</v>
          </cell>
          <cell r="K13194">
            <v>0</v>
          </cell>
          <cell r="O13194">
            <v>2.97</v>
          </cell>
          <cell r="U13194">
            <v>42795</v>
          </cell>
        </row>
        <row r="13195">
          <cell r="C13195">
            <v>1</v>
          </cell>
          <cell r="F13195">
            <v>19663.79</v>
          </cell>
          <cell r="K13195">
            <v>-1262.07</v>
          </cell>
          <cell r="O13195">
            <v>6353.23</v>
          </cell>
          <cell r="U13195">
            <v>42795</v>
          </cell>
        </row>
        <row r="13196">
          <cell r="C13196">
            <v>2</v>
          </cell>
          <cell r="F13196">
            <v>4274257.7699999996</v>
          </cell>
          <cell r="K13196">
            <v>-289729.46000000002</v>
          </cell>
          <cell r="O13196">
            <v>1459085.45</v>
          </cell>
          <cell r="U13196">
            <v>42795</v>
          </cell>
        </row>
        <row r="13197">
          <cell r="C13197">
            <v>4</v>
          </cell>
          <cell r="F13197">
            <v>230907.41</v>
          </cell>
          <cell r="K13197">
            <v>-15639.28</v>
          </cell>
          <cell r="O13197">
            <v>78155.87</v>
          </cell>
          <cell r="U13197">
            <v>42795</v>
          </cell>
        </row>
        <row r="13198">
          <cell r="C13198">
            <v>15</v>
          </cell>
          <cell r="F13198">
            <v>8497.77</v>
          </cell>
          <cell r="K13198">
            <v>-565.79</v>
          </cell>
          <cell r="O13198">
            <v>2848.18</v>
          </cell>
          <cell r="U13198">
            <v>42795</v>
          </cell>
        </row>
        <row r="13199">
          <cell r="C13199">
            <v>16</v>
          </cell>
          <cell r="F13199">
            <v>361009.34</v>
          </cell>
          <cell r="K13199">
            <v>-23653.68</v>
          </cell>
          <cell r="O13199">
            <v>118828.55</v>
          </cell>
          <cell r="U13199">
            <v>42795</v>
          </cell>
        </row>
        <row r="13200">
          <cell r="C13200">
            <v>17</v>
          </cell>
          <cell r="F13200">
            <v>66.91</v>
          </cell>
          <cell r="K13200">
            <v>-2.0699999999999998</v>
          </cell>
          <cell r="O13200">
            <v>10.39</v>
          </cell>
          <cell r="U13200">
            <v>42795</v>
          </cell>
        </row>
        <row r="13201">
          <cell r="C13201">
            <v>18</v>
          </cell>
          <cell r="F13201">
            <v>26834.9</v>
          </cell>
          <cell r="K13201">
            <v>-1931.65</v>
          </cell>
          <cell r="O13201">
            <v>9725.1</v>
          </cell>
          <cell r="U13201">
            <v>42795</v>
          </cell>
        </row>
        <row r="13202">
          <cell r="C13202">
            <v>62</v>
          </cell>
          <cell r="F13202">
            <v>982637.52</v>
          </cell>
          <cell r="K13202">
            <v>-79310.58</v>
          </cell>
          <cell r="O13202">
            <v>399183.26</v>
          </cell>
          <cell r="U13202">
            <v>42795</v>
          </cell>
        </row>
        <row r="13203">
          <cell r="C13203">
            <v>64</v>
          </cell>
          <cell r="F13203">
            <v>178189</v>
          </cell>
          <cell r="K13203">
            <v>-13012.77</v>
          </cell>
          <cell r="O13203">
            <v>65516.99</v>
          </cell>
          <cell r="U13203">
            <v>42795</v>
          </cell>
        </row>
        <row r="13204">
          <cell r="C13204">
            <v>66</v>
          </cell>
          <cell r="F13204">
            <v>308330.56</v>
          </cell>
          <cell r="K13204">
            <v>-20238.07</v>
          </cell>
          <cell r="O13204">
            <v>101823.89</v>
          </cell>
          <cell r="U13204">
            <v>42795</v>
          </cell>
        </row>
        <row r="13205">
          <cell r="C13205">
            <v>68</v>
          </cell>
          <cell r="F13205">
            <v>9768.99</v>
          </cell>
          <cell r="K13205">
            <v>-935.84</v>
          </cell>
          <cell r="O13205">
            <v>4711.07</v>
          </cell>
          <cell r="U13205">
            <v>42795</v>
          </cell>
        </row>
        <row r="13206">
          <cell r="C13206">
            <v>1</v>
          </cell>
          <cell r="F13206">
            <v>115.59</v>
          </cell>
          <cell r="K13206">
            <v>-2.4500000000000002</v>
          </cell>
          <cell r="O13206">
            <v>12.38</v>
          </cell>
          <cell r="U13206">
            <v>42795</v>
          </cell>
        </row>
        <row r="13207">
          <cell r="C13207">
            <v>2</v>
          </cell>
          <cell r="F13207">
            <v>17706.39</v>
          </cell>
          <cell r="K13207">
            <v>-296.26</v>
          </cell>
          <cell r="O13207">
            <v>3143.08</v>
          </cell>
          <cell r="U13207">
            <v>42795</v>
          </cell>
        </row>
        <row r="13208">
          <cell r="C13208">
            <v>4</v>
          </cell>
          <cell r="F13208">
            <v>2796.71</v>
          </cell>
          <cell r="K13208">
            <v>-53.32</v>
          </cell>
          <cell r="O13208">
            <v>311.70999999999998</v>
          </cell>
          <cell r="U13208">
            <v>42795</v>
          </cell>
        </row>
        <row r="13209">
          <cell r="C13209">
            <v>15</v>
          </cell>
          <cell r="F13209">
            <v>67.06</v>
          </cell>
          <cell r="K13209">
            <v>-1.27</v>
          </cell>
          <cell r="O13209">
            <v>6.41</v>
          </cell>
          <cell r="U13209">
            <v>42795</v>
          </cell>
        </row>
        <row r="13210">
          <cell r="C13210">
            <v>16</v>
          </cell>
          <cell r="F13210">
            <v>4804.79</v>
          </cell>
          <cell r="K13210">
            <v>-107.38</v>
          </cell>
          <cell r="O13210">
            <v>553.48</v>
          </cell>
          <cell r="U13210">
            <v>42795</v>
          </cell>
        </row>
        <row r="13211">
          <cell r="C13211">
            <v>62</v>
          </cell>
          <cell r="F13211">
            <v>838.04</v>
          </cell>
          <cell r="K13211">
            <v>-19.39</v>
          </cell>
          <cell r="O13211">
            <v>97.57</v>
          </cell>
          <cell r="U13211">
            <v>42795</v>
          </cell>
        </row>
        <row r="13212">
          <cell r="C13212">
            <v>64</v>
          </cell>
          <cell r="F13212">
            <v>141.13999999999999</v>
          </cell>
          <cell r="K13212">
            <v>-3.08</v>
          </cell>
          <cell r="O13212">
            <v>15.52</v>
          </cell>
          <cell r="U13212">
            <v>42795</v>
          </cell>
        </row>
        <row r="13213">
          <cell r="C13213">
            <v>4</v>
          </cell>
          <cell r="F13213">
            <v>5792.41</v>
          </cell>
          <cell r="K13213">
            <v>-423.87</v>
          </cell>
          <cell r="O13213">
            <v>2133.81</v>
          </cell>
          <cell r="U13213">
            <v>42795</v>
          </cell>
        </row>
        <row r="13214">
          <cell r="C13214">
            <v>62</v>
          </cell>
          <cell r="F13214">
            <v>3715.87</v>
          </cell>
          <cell r="K13214">
            <v>-300.48</v>
          </cell>
          <cell r="O13214">
            <v>1512.63</v>
          </cell>
          <cell r="U13214">
            <v>42795</v>
          </cell>
        </row>
        <row r="13215">
          <cell r="C13215">
            <v>66</v>
          </cell>
          <cell r="F13215">
            <v>7467.07</v>
          </cell>
          <cell r="K13215">
            <v>-542.74</v>
          </cell>
          <cell r="O13215">
            <v>2732.19</v>
          </cell>
          <cell r="U13215">
            <v>42795</v>
          </cell>
        </row>
        <row r="13216">
          <cell r="C13216">
            <v>66</v>
          </cell>
          <cell r="F13216">
            <v>7224.04</v>
          </cell>
          <cell r="K13216">
            <v>-564.29999999999995</v>
          </cell>
          <cell r="O13216">
            <v>2840.71</v>
          </cell>
          <cell r="U13216">
            <v>42795</v>
          </cell>
        </row>
        <row r="13217">
          <cell r="C13217">
            <v>2</v>
          </cell>
          <cell r="F13217">
            <v>136573.24</v>
          </cell>
          <cell r="K13217">
            <v>-10340.23</v>
          </cell>
          <cell r="O13217">
            <v>52067.01</v>
          </cell>
          <cell r="U13217">
            <v>42795</v>
          </cell>
        </row>
        <row r="13218">
          <cell r="C13218">
            <v>4</v>
          </cell>
          <cell r="F13218">
            <v>4948.3500000000004</v>
          </cell>
          <cell r="K13218">
            <v>-336.04</v>
          </cell>
          <cell r="O13218">
            <v>1691.66</v>
          </cell>
          <cell r="U13218">
            <v>42795</v>
          </cell>
        </row>
        <row r="13219">
          <cell r="C13219">
            <v>16</v>
          </cell>
          <cell r="F13219">
            <v>1719.84</v>
          </cell>
          <cell r="K13219">
            <v>-114.99</v>
          </cell>
          <cell r="O13219">
            <v>578.85</v>
          </cell>
          <cell r="U13219">
            <v>42795</v>
          </cell>
        </row>
        <row r="13220">
          <cell r="C13220">
            <v>17</v>
          </cell>
          <cell r="F13220">
            <v>1783.41</v>
          </cell>
          <cell r="K13220">
            <v>-90.69</v>
          </cell>
          <cell r="O13220">
            <v>456.55</v>
          </cell>
          <cell r="U13220">
            <v>42795</v>
          </cell>
        </row>
        <row r="13221">
          <cell r="C13221">
            <v>62</v>
          </cell>
          <cell r="F13221">
            <v>64805.35</v>
          </cell>
          <cell r="K13221">
            <v>-5341.88</v>
          </cell>
          <cell r="O13221">
            <v>26891.29</v>
          </cell>
          <cell r="U13221">
            <v>42795</v>
          </cell>
        </row>
        <row r="13222">
          <cell r="C13222">
            <v>64</v>
          </cell>
          <cell r="F13222">
            <v>15093.62</v>
          </cell>
          <cell r="K13222">
            <v>-1310.3599999999999</v>
          </cell>
          <cell r="O13222">
            <v>6596.43</v>
          </cell>
          <cell r="U13222">
            <v>42795</v>
          </cell>
        </row>
        <row r="13223">
          <cell r="C13223">
            <v>66</v>
          </cell>
          <cell r="F13223">
            <v>5136</v>
          </cell>
          <cell r="K13223">
            <v>-307.93</v>
          </cell>
          <cell r="O13223">
            <v>1550.16</v>
          </cell>
          <cell r="U13223">
            <v>42795</v>
          </cell>
        </row>
        <row r="13224">
          <cell r="C13224">
            <v>2</v>
          </cell>
          <cell r="F13224">
            <v>20</v>
          </cell>
          <cell r="K13224">
            <v>0</v>
          </cell>
          <cell r="O13224">
            <v>0</v>
          </cell>
          <cell r="U13224">
            <v>42795</v>
          </cell>
        </row>
        <row r="13225">
          <cell r="C13225">
            <v>16</v>
          </cell>
          <cell r="F13225">
            <v>190.39</v>
          </cell>
          <cell r="K13225">
            <v>-4.16</v>
          </cell>
          <cell r="O13225">
            <v>20.96</v>
          </cell>
          <cell r="U13225">
            <v>42795</v>
          </cell>
        </row>
        <row r="13226">
          <cell r="C13226">
            <v>62</v>
          </cell>
          <cell r="F13226">
            <v>210.74</v>
          </cell>
          <cell r="K13226">
            <v>-4.66</v>
          </cell>
          <cell r="O13226">
            <v>23.47</v>
          </cell>
          <cell r="U13226">
            <v>42795</v>
          </cell>
        </row>
        <row r="13227">
          <cell r="C13227">
            <v>2</v>
          </cell>
          <cell r="F13227">
            <v>62031.4</v>
          </cell>
          <cell r="K13227">
            <v>-3328.45</v>
          </cell>
          <cell r="O13227">
            <v>16799.86</v>
          </cell>
          <cell r="U13227">
            <v>42795</v>
          </cell>
        </row>
        <row r="13228">
          <cell r="C13228">
            <v>62</v>
          </cell>
          <cell r="F13228">
            <v>4420.78</v>
          </cell>
          <cell r="K13228">
            <v>-270.81</v>
          </cell>
          <cell r="O13228">
            <v>1363.26</v>
          </cell>
          <cell r="U13228">
            <v>42795</v>
          </cell>
        </row>
        <row r="13229">
          <cell r="C13229">
            <v>2</v>
          </cell>
          <cell r="F13229">
            <v>285.06</v>
          </cell>
          <cell r="K13229">
            <v>-6.48</v>
          </cell>
          <cell r="O13229">
            <v>32.61</v>
          </cell>
          <cell r="U13229">
            <v>42795</v>
          </cell>
        </row>
        <row r="13230">
          <cell r="C13230">
            <v>2</v>
          </cell>
          <cell r="F13230">
            <v>42770.02</v>
          </cell>
          <cell r="K13230">
            <v>-2469.65</v>
          </cell>
          <cell r="O13230">
            <v>12554.89</v>
          </cell>
          <cell r="U13230">
            <v>42795</v>
          </cell>
        </row>
        <row r="13231">
          <cell r="C13231">
            <v>2</v>
          </cell>
          <cell r="F13231">
            <v>14702.95</v>
          </cell>
          <cell r="K13231">
            <v>-528.82000000000005</v>
          </cell>
          <cell r="O13231">
            <v>2904.03</v>
          </cell>
          <cell r="U13231">
            <v>42795</v>
          </cell>
        </row>
        <row r="13232">
          <cell r="C13232">
            <v>62</v>
          </cell>
          <cell r="F13232">
            <v>2674.14</v>
          </cell>
          <cell r="K13232">
            <v>0</v>
          </cell>
          <cell r="O13232">
            <v>1613</v>
          </cell>
          <cell r="U13232">
            <v>42795</v>
          </cell>
        </row>
        <row r="13233">
          <cell r="C13233">
            <v>64</v>
          </cell>
          <cell r="F13233">
            <v>-703</v>
          </cell>
          <cell r="K13233">
            <v>0</v>
          </cell>
          <cell r="O13233">
            <v>-805.17</v>
          </cell>
          <cell r="U13233">
            <v>42795</v>
          </cell>
        </row>
        <row r="13234">
          <cell r="C13234">
            <v>64</v>
          </cell>
          <cell r="F13234">
            <v>-10698</v>
          </cell>
          <cell r="K13234">
            <v>0</v>
          </cell>
          <cell r="O13234">
            <v>0</v>
          </cell>
          <cell r="U13234">
            <v>42795</v>
          </cell>
        </row>
        <row r="13235">
          <cell r="C13235">
            <v>66</v>
          </cell>
          <cell r="F13235">
            <v>-6174</v>
          </cell>
          <cell r="K13235">
            <v>0</v>
          </cell>
          <cell r="O13235">
            <v>0</v>
          </cell>
          <cell r="U13235">
            <v>42795</v>
          </cell>
        </row>
        <row r="13236">
          <cell r="C13236">
            <v>62</v>
          </cell>
          <cell r="F13236">
            <v>603985.65</v>
          </cell>
          <cell r="K13236">
            <v>-97630.76</v>
          </cell>
          <cell r="O13236">
            <v>491479.11</v>
          </cell>
          <cell r="U13236">
            <v>42795</v>
          </cell>
        </row>
        <row r="13237">
          <cell r="C13237">
            <v>64</v>
          </cell>
          <cell r="F13237">
            <v>591274.39</v>
          </cell>
          <cell r="K13237">
            <v>-95683.64</v>
          </cell>
          <cell r="O13237">
            <v>481677.02</v>
          </cell>
          <cell r="U13237">
            <v>42795</v>
          </cell>
        </row>
        <row r="13238">
          <cell r="C13238">
            <v>66</v>
          </cell>
          <cell r="F13238">
            <v>29054.23</v>
          </cell>
          <cell r="K13238">
            <v>-4700.63</v>
          </cell>
          <cell r="O13238">
            <v>23663.17</v>
          </cell>
          <cell r="U13238">
            <v>42795</v>
          </cell>
        </row>
        <row r="13239">
          <cell r="C13239">
            <v>64</v>
          </cell>
          <cell r="F13239">
            <v>69450.89</v>
          </cell>
          <cell r="K13239">
            <v>-6047.93</v>
          </cell>
          <cell r="O13239">
            <v>30445.64</v>
          </cell>
          <cell r="U13239">
            <v>42795</v>
          </cell>
        </row>
        <row r="13240">
          <cell r="C13240">
            <v>2</v>
          </cell>
          <cell r="F13240">
            <v>18580.52</v>
          </cell>
          <cell r="K13240">
            <v>-1556.13</v>
          </cell>
          <cell r="O13240">
            <v>0</v>
          </cell>
          <cell r="U13240">
            <v>42795</v>
          </cell>
        </row>
        <row r="13241">
          <cell r="C13241">
            <v>62</v>
          </cell>
          <cell r="F13241">
            <v>912092.91</v>
          </cell>
          <cell r="K13241">
            <v>-38950.99</v>
          </cell>
          <cell r="O13241">
            <v>196081.78</v>
          </cell>
          <cell r="U13241">
            <v>42795</v>
          </cell>
        </row>
        <row r="13242">
          <cell r="C13242">
            <v>64</v>
          </cell>
          <cell r="F13242">
            <v>966199.49</v>
          </cell>
          <cell r="K13242">
            <v>-40013.14</v>
          </cell>
          <cell r="O13242">
            <v>201374.3</v>
          </cell>
          <cell r="U13242">
            <v>42795</v>
          </cell>
        </row>
        <row r="13243">
          <cell r="C13243">
            <v>66</v>
          </cell>
          <cell r="F13243">
            <v>81097.36</v>
          </cell>
          <cell r="K13243">
            <v>-2610.96</v>
          </cell>
          <cell r="O13243">
            <v>13143.76</v>
          </cell>
          <cell r="U13243">
            <v>42795</v>
          </cell>
        </row>
        <row r="13244">
          <cell r="C13244">
            <v>62</v>
          </cell>
          <cell r="F13244">
            <v>5673.87</v>
          </cell>
          <cell r="K13244">
            <v>-919.49</v>
          </cell>
          <cell r="O13244">
            <v>4699.28</v>
          </cell>
          <cell r="U13244">
            <v>42795</v>
          </cell>
        </row>
        <row r="13245">
          <cell r="C13245">
            <v>64</v>
          </cell>
          <cell r="F13245">
            <v>51119.93</v>
          </cell>
          <cell r="K13245">
            <v>-8233.2199999999993</v>
          </cell>
          <cell r="O13245">
            <v>42077.67</v>
          </cell>
          <cell r="U13245">
            <v>42795</v>
          </cell>
        </row>
        <row r="13246">
          <cell r="C13246">
            <v>66</v>
          </cell>
          <cell r="F13246">
            <v>4710.04</v>
          </cell>
          <cell r="K13246">
            <v>-760.17</v>
          </cell>
          <cell r="O13246">
            <v>3884.99</v>
          </cell>
          <cell r="U13246">
            <v>42795</v>
          </cell>
        </row>
        <row r="13247">
          <cell r="C13247">
            <v>62</v>
          </cell>
          <cell r="F13247">
            <v>8219.0499999999993</v>
          </cell>
          <cell r="K13247">
            <v>-341.87</v>
          </cell>
          <cell r="O13247">
            <v>1747.19</v>
          </cell>
          <cell r="U13247">
            <v>42795</v>
          </cell>
        </row>
        <row r="13248">
          <cell r="C13248">
            <v>64</v>
          </cell>
          <cell r="F13248">
            <v>68068.289999999994</v>
          </cell>
          <cell r="K13248">
            <v>-2570.31</v>
          </cell>
          <cell r="O13248">
            <v>13136.13</v>
          </cell>
          <cell r="U13248">
            <v>42795</v>
          </cell>
        </row>
        <row r="13249">
          <cell r="C13249">
            <v>66</v>
          </cell>
          <cell r="F13249">
            <v>9586.51</v>
          </cell>
          <cell r="K13249">
            <v>-385.05</v>
          </cell>
          <cell r="O13249">
            <v>1967.9</v>
          </cell>
          <cell r="U13249">
            <v>42795</v>
          </cell>
        </row>
        <row r="13250">
          <cell r="C13250">
            <v>66</v>
          </cell>
          <cell r="F13250">
            <v>8347.99</v>
          </cell>
          <cell r="K13250">
            <v>-1349.73</v>
          </cell>
          <cell r="O13250">
            <v>6898.08</v>
          </cell>
          <cell r="U13250">
            <v>42795</v>
          </cell>
        </row>
        <row r="13251">
          <cell r="C13251">
            <v>66</v>
          </cell>
          <cell r="F13251">
            <v>9933.5</v>
          </cell>
          <cell r="K13251">
            <v>-478.38</v>
          </cell>
          <cell r="O13251">
            <v>2444.9</v>
          </cell>
          <cell r="U13251">
            <v>42795</v>
          </cell>
        </row>
        <row r="13252">
          <cell r="C13252">
            <v>64</v>
          </cell>
          <cell r="F13252">
            <v>24829.48</v>
          </cell>
          <cell r="K13252">
            <v>-4023.81</v>
          </cell>
          <cell r="O13252">
            <v>20256.09</v>
          </cell>
          <cell r="U13252">
            <v>42795</v>
          </cell>
        </row>
        <row r="13253">
          <cell r="C13253">
            <v>64</v>
          </cell>
          <cell r="F13253">
            <v>41764.730000000003</v>
          </cell>
          <cell r="K13253">
            <v>-1515.67</v>
          </cell>
          <cell r="O13253">
            <v>7629.99</v>
          </cell>
          <cell r="U13253">
            <v>42795</v>
          </cell>
        </row>
        <row r="13254">
          <cell r="C13254">
            <v>62</v>
          </cell>
          <cell r="F13254">
            <v>-2826.46</v>
          </cell>
          <cell r="K13254">
            <v>0</v>
          </cell>
          <cell r="O13254">
            <v>0</v>
          </cell>
          <cell r="U13254">
            <v>42795</v>
          </cell>
        </row>
        <row r="13255">
          <cell r="C13255">
            <v>64</v>
          </cell>
          <cell r="F13255">
            <v>-1660</v>
          </cell>
          <cell r="K13255">
            <v>0</v>
          </cell>
          <cell r="O13255">
            <v>0</v>
          </cell>
          <cell r="U13255">
            <v>42795</v>
          </cell>
        </row>
        <row r="13256">
          <cell r="C13256">
            <v>66</v>
          </cell>
          <cell r="F13256">
            <v>-1600</v>
          </cell>
          <cell r="K13256">
            <v>0</v>
          </cell>
          <cell r="O13256">
            <v>0</v>
          </cell>
          <cell r="U13256">
            <v>42795</v>
          </cell>
        </row>
        <row r="13257">
          <cell r="C13257">
            <v>62</v>
          </cell>
          <cell r="F13257">
            <v>392347.76</v>
          </cell>
          <cell r="K13257">
            <v>-63468.07</v>
          </cell>
          <cell r="O13257">
            <v>324367.40999999997</v>
          </cell>
          <cell r="U13257">
            <v>42795</v>
          </cell>
        </row>
        <row r="13258">
          <cell r="C13258">
            <v>64</v>
          </cell>
          <cell r="F13258">
            <v>377144.13</v>
          </cell>
          <cell r="K13258">
            <v>-61036.94</v>
          </cell>
          <cell r="O13258">
            <v>311942.74</v>
          </cell>
          <cell r="U13258">
            <v>42795</v>
          </cell>
        </row>
        <row r="13259">
          <cell r="C13259">
            <v>66</v>
          </cell>
          <cell r="F13259">
            <v>141040.79</v>
          </cell>
          <cell r="K13259">
            <v>-22854.68</v>
          </cell>
          <cell r="O13259">
            <v>116803.86</v>
          </cell>
          <cell r="U13259">
            <v>42795</v>
          </cell>
        </row>
        <row r="13260">
          <cell r="C13260">
            <v>67</v>
          </cell>
          <cell r="F13260">
            <v>4787.68</v>
          </cell>
          <cell r="K13260">
            <v>-663.39</v>
          </cell>
          <cell r="O13260">
            <v>3390.41</v>
          </cell>
          <cell r="U13260">
            <v>42795</v>
          </cell>
        </row>
        <row r="13261">
          <cell r="C13261">
            <v>68</v>
          </cell>
          <cell r="F13261">
            <v>33422.550000000003</v>
          </cell>
          <cell r="K13261">
            <v>-5011.96</v>
          </cell>
          <cell r="O13261">
            <v>27393.360000000001</v>
          </cell>
          <cell r="U13261">
            <v>42795</v>
          </cell>
        </row>
        <row r="13262">
          <cell r="C13262">
            <v>62</v>
          </cell>
          <cell r="F13262">
            <v>526561.52</v>
          </cell>
          <cell r="K13262">
            <v>-24108.22</v>
          </cell>
          <cell r="O13262">
            <v>123210.37</v>
          </cell>
          <cell r="U13262">
            <v>42795</v>
          </cell>
        </row>
        <row r="13263">
          <cell r="C13263">
            <v>64</v>
          </cell>
          <cell r="F13263">
            <v>534821.49</v>
          </cell>
          <cell r="K13263">
            <v>-24381.58</v>
          </cell>
          <cell r="O13263">
            <v>124607.38</v>
          </cell>
          <cell r="U13263">
            <v>42795</v>
          </cell>
        </row>
        <row r="13264">
          <cell r="C13264">
            <v>66</v>
          </cell>
          <cell r="F13264">
            <v>228484.49</v>
          </cell>
          <cell r="K13264">
            <v>-7677.1</v>
          </cell>
          <cell r="O13264">
            <v>39235.599999999999</v>
          </cell>
          <cell r="U13264">
            <v>42795</v>
          </cell>
        </row>
        <row r="13265">
          <cell r="C13265">
            <v>67</v>
          </cell>
          <cell r="F13265">
            <v>486.85</v>
          </cell>
          <cell r="K13265">
            <v>-8.66</v>
          </cell>
          <cell r="O13265">
            <v>44.26</v>
          </cell>
          <cell r="U13265">
            <v>42795</v>
          </cell>
        </row>
        <row r="13266">
          <cell r="C13266">
            <v>68</v>
          </cell>
          <cell r="F13266">
            <v>49084.02</v>
          </cell>
          <cell r="K13266">
            <v>-2214.0300000000002</v>
          </cell>
          <cell r="O13266">
            <v>12090.42</v>
          </cell>
          <cell r="U13266">
            <v>42795</v>
          </cell>
        </row>
        <row r="13267">
          <cell r="C13267">
            <v>64</v>
          </cell>
          <cell r="F13267">
            <v>-968</v>
          </cell>
          <cell r="K13267">
            <v>0</v>
          </cell>
          <cell r="O13267">
            <v>0</v>
          </cell>
          <cell r="U13267">
            <v>42795</v>
          </cell>
        </row>
        <row r="13268">
          <cell r="C13268">
            <v>64</v>
          </cell>
          <cell r="F13268">
            <v>7371.27</v>
          </cell>
          <cell r="K13268">
            <v>0</v>
          </cell>
          <cell r="O13268">
            <v>4832.6899999999996</v>
          </cell>
          <cell r="U13268">
            <v>42795</v>
          </cell>
        </row>
        <row r="13269">
          <cell r="C13269">
            <v>2</v>
          </cell>
          <cell r="F13269">
            <v>27371.43</v>
          </cell>
          <cell r="K13269">
            <v>-2467.84</v>
          </cell>
          <cell r="O13269">
            <v>12412.02</v>
          </cell>
          <cell r="U13269">
            <v>42795</v>
          </cell>
        </row>
        <row r="13270">
          <cell r="C13270">
            <v>4</v>
          </cell>
          <cell r="F13270">
            <v>503.26</v>
          </cell>
          <cell r="K13270">
            <v>-45.35</v>
          </cell>
          <cell r="O13270">
            <v>228.28</v>
          </cell>
          <cell r="U13270">
            <v>42795</v>
          </cell>
        </row>
        <row r="13271">
          <cell r="C13271">
            <v>16</v>
          </cell>
          <cell r="F13271">
            <v>30198.34</v>
          </cell>
          <cell r="K13271">
            <v>-2782.3</v>
          </cell>
          <cell r="O13271">
            <v>14006.27</v>
          </cell>
          <cell r="U13271">
            <v>42795</v>
          </cell>
        </row>
        <row r="13272">
          <cell r="C13272">
            <v>62</v>
          </cell>
          <cell r="F13272">
            <v>1888.67</v>
          </cell>
          <cell r="K13272">
            <v>-174.01</v>
          </cell>
          <cell r="O13272">
            <v>875.98</v>
          </cell>
          <cell r="U13272">
            <v>42795</v>
          </cell>
        </row>
        <row r="13273">
          <cell r="C13273">
            <v>66</v>
          </cell>
          <cell r="F13273">
            <v>67947.839999999997</v>
          </cell>
          <cell r="K13273">
            <v>-6338.12</v>
          </cell>
          <cell r="O13273">
            <v>31662.14</v>
          </cell>
          <cell r="U13273">
            <v>42795</v>
          </cell>
        </row>
        <row r="13274">
          <cell r="C13274">
            <v>4</v>
          </cell>
          <cell r="F13274">
            <v>8.43</v>
          </cell>
          <cell r="K13274">
            <v>-0.52</v>
          </cell>
          <cell r="O13274">
            <v>2.62</v>
          </cell>
          <cell r="U13274">
            <v>42795</v>
          </cell>
        </row>
        <row r="13275">
          <cell r="C13275">
            <v>16</v>
          </cell>
          <cell r="F13275">
            <v>96.98</v>
          </cell>
          <cell r="K13275">
            <v>-5.4</v>
          </cell>
          <cell r="O13275">
            <v>27.02</v>
          </cell>
          <cell r="U13275">
            <v>42795</v>
          </cell>
        </row>
        <row r="13276">
          <cell r="C13276">
            <v>1</v>
          </cell>
          <cell r="F13276">
            <v>71.12</v>
          </cell>
          <cell r="K13276">
            <v>-5.05</v>
          </cell>
          <cell r="O13276">
            <v>25.42</v>
          </cell>
          <cell r="U13276">
            <v>42795</v>
          </cell>
        </row>
        <row r="13277">
          <cell r="C13277">
            <v>2</v>
          </cell>
          <cell r="F13277">
            <v>41080.69</v>
          </cell>
          <cell r="K13277">
            <v>-2915.36</v>
          </cell>
          <cell r="O13277">
            <v>14674.24</v>
          </cell>
          <cell r="U13277">
            <v>42795</v>
          </cell>
        </row>
        <row r="13278">
          <cell r="C13278">
            <v>15</v>
          </cell>
          <cell r="F13278">
            <v>14.57</v>
          </cell>
          <cell r="K13278">
            <v>-0.83</v>
          </cell>
          <cell r="O13278">
            <v>4.13</v>
          </cell>
          <cell r="U13278">
            <v>42795</v>
          </cell>
        </row>
        <row r="13279">
          <cell r="C13279">
            <v>16</v>
          </cell>
          <cell r="F13279">
            <v>1309.53</v>
          </cell>
          <cell r="K13279">
            <v>-85.99</v>
          </cell>
          <cell r="O13279">
            <v>431.49</v>
          </cell>
          <cell r="U13279">
            <v>42795</v>
          </cell>
        </row>
        <row r="13280">
          <cell r="C13280">
            <v>2</v>
          </cell>
          <cell r="F13280">
            <v>83.99</v>
          </cell>
          <cell r="K13280">
            <v>0</v>
          </cell>
          <cell r="O13280">
            <v>0</v>
          </cell>
          <cell r="U13280">
            <v>42795</v>
          </cell>
        </row>
        <row r="13281">
          <cell r="C13281">
            <v>62</v>
          </cell>
          <cell r="F13281">
            <v>1561.28</v>
          </cell>
          <cell r="K13281">
            <v>0</v>
          </cell>
          <cell r="O13281">
            <v>0</v>
          </cell>
          <cell r="U13281">
            <v>42795</v>
          </cell>
        </row>
        <row r="13282">
          <cell r="C13282">
            <v>64</v>
          </cell>
          <cell r="F13282">
            <v>65.64</v>
          </cell>
          <cell r="K13282">
            <v>0</v>
          </cell>
          <cell r="O13282">
            <v>0</v>
          </cell>
          <cell r="U13282">
            <v>42795</v>
          </cell>
        </row>
        <row r="13283">
          <cell r="C13283">
            <v>66</v>
          </cell>
          <cell r="F13283">
            <v>87.12</v>
          </cell>
          <cell r="K13283">
            <v>0</v>
          </cell>
          <cell r="O13283">
            <v>0</v>
          </cell>
          <cell r="U13283">
            <v>42795</v>
          </cell>
        </row>
        <row r="13284">
          <cell r="C13284">
            <v>2</v>
          </cell>
          <cell r="F13284">
            <v>26</v>
          </cell>
          <cell r="K13284">
            <v>0</v>
          </cell>
          <cell r="O13284">
            <v>0</v>
          </cell>
          <cell r="U13284">
            <v>42795</v>
          </cell>
        </row>
        <row r="13285">
          <cell r="C13285">
            <v>62</v>
          </cell>
          <cell r="F13285">
            <v>65</v>
          </cell>
          <cell r="K13285">
            <v>0</v>
          </cell>
          <cell r="O13285">
            <v>0</v>
          </cell>
          <cell r="U13285">
            <v>42795</v>
          </cell>
        </row>
        <row r="13286">
          <cell r="C13286">
            <v>64</v>
          </cell>
          <cell r="F13286">
            <v>3540</v>
          </cell>
          <cell r="K13286">
            <v>0</v>
          </cell>
          <cell r="O13286">
            <v>0</v>
          </cell>
          <cell r="U13286">
            <v>42795</v>
          </cell>
        </row>
        <row r="13287">
          <cell r="C13287">
            <v>66</v>
          </cell>
          <cell r="F13287">
            <v>5815</v>
          </cell>
          <cell r="K13287">
            <v>0</v>
          </cell>
          <cell r="O13287">
            <v>0</v>
          </cell>
          <cell r="U13287">
            <v>42795</v>
          </cell>
        </row>
        <row r="13288">
          <cell r="C13288">
            <v>62</v>
          </cell>
          <cell r="F13288">
            <v>3540</v>
          </cell>
          <cell r="K13288">
            <v>0</v>
          </cell>
          <cell r="O13288">
            <v>0</v>
          </cell>
          <cell r="U13288">
            <v>42795</v>
          </cell>
        </row>
        <row r="13289">
          <cell r="C13289">
            <v>64</v>
          </cell>
          <cell r="F13289">
            <v>1939.14</v>
          </cell>
          <cell r="K13289">
            <v>0</v>
          </cell>
          <cell r="O13289">
            <v>0</v>
          </cell>
          <cell r="U13289">
            <v>42795</v>
          </cell>
        </row>
        <row r="13290">
          <cell r="C13290">
            <v>62</v>
          </cell>
          <cell r="F13290">
            <v>46945.87</v>
          </cell>
          <cell r="K13290">
            <v>0</v>
          </cell>
          <cell r="O13290">
            <v>0</v>
          </cell>
          <cell r="U13290">
            <v>42795</v>
          </cell>
        </row>
        <row r="13291">
          <cell r="C13291">
            <v>66</v>
          </cell>
          <cell r="F13291">
            <v>4205.49</v>
          </cell>
          <cell r="K13291">
            <v>0</v>
          </cell>
          <cell r="O13291">
            <v>0</v>
          </cell>
          <cell r="U13291">
            <v>42795</v>
          </cell>
        </row>
        <row r="13292">
          <cell r="C13292">
            <v>68</v>
          </cell>
          <cell r="F13292">
            <v>5422.95</v>
          </cell>
          <cell r="K13292">
            <v>0</v>
          </cell>
          <cell r="O13292">
            <v>0</v>
          </cell>
          <cell r="U13292">
            <v>42795</v>
          </cell>
        </row>
        <row r="13293">
          <cell r="C13293">
            <v>15</v>
          </cell>
          <cell r="F13293">
            <v>84.37</v>
          </cell>
          <cell r="K13293">
            <v>-4.55</v>
          </cell>
          <cell r="O13293">
            <v>22.89</v>
          </cell>
          <cell r="U13293">
            <v>42795</v>
          </cell>
        </row>
        <row r="13294">
          <cell r="C13294">
            <v>15</v>
          </cell>
          <cell r="F13294">
            <v>660.23</v>
          </cell>
          <cell r="K13294">
            <v>-18.149999999999999</v>
          </cell>
          <cell r="O13294">
            <v>91.37</v>
          </cell>
          <cell r="U13294">
            <v>42795</v>
          </cell>
        </row>
        <row r="13295">
          <cell r="C13295">
            <v>15</v>
          </cell>
          <cell r="F13295">
            <v>4441.63</v>
          </cell>
          <cell r="K13295">
            <v>-170.73</v>
          </cell>
          <cell r="O13295">
            <v>859.53</v>
          </cell>
          <cell r="U13295">
            <v>42795</v>
          </cell>
        </row>
        <row r="13296">
          <cell r="C13296">
            <v>15</v>
          </cell>
          <cell r="F13296">
            <v>33.950000000000003</v>
          </cell>
          <cell r="K13296">
            <v>-1.9</v>
          </cell>
          <cell r="O13296">
            <v>9.5500000000000007</v>
          </cell>
          <cell r="U13296">
            <v>42795</v>
          </cell>
        </row>
        <row r="13297">
          <cell r="C13297">
            <v>0</v>
          </cell>
          <cell r="F13297">
            <v>6.99</v>
          </cell>
          <cell r="K13297">
            <v>-0.23</v>
          </cell>
          <cell r="O13297">
            <v>1.06</v>
          </cell>
          <cell r="U13297">
            <v>42795</v>
          </cell>
        </row>
        <row r="13298">
          <cell r="C13298">
            <v>2</v>
          </cell>
          <cell r="F13298">
            <v>0.28999999999999998</v>
          </cell>
          <cell r="K13298">
            <v>-0.01</v>
          </cell>
          <cell r="O13298">
            <v>0.06</v>
          </cell>
          <cell r="U13298">
            <v>42795</v>
          </cell>
        </row>
        <row r="13299">
          <cell r="C13299">
            <v>2</v>
          </cell>
          <cell r="F13299">
            <v>-220.77</v>
          </cell>
          <cell r="K13299">
            <v>0</v>
          </cell>
          <cell r="O13299">
            <v>0</v>
          </cell>
          <cell r="U13299">
            <v>42795</v>
          </cell>
        </row>
        <row r="13300">
          <cell r="C13300">
            <v>0</v>
          </cell>
          <cell r="F13300">
            <v>17566.939999999999</v>
          </cell>
          <cell r="K13300">
            <v>0</v>
          </cell>
          <cell r="O13300">
            <v>5201.92</v>
          </cell>
          <cell r="U13300">
            <v>42795</v>
          </cell>
        </row>
        <row r="13301">
          <cell r="C13301">
            <v>1</v>
          </cell>
          <cell r="F13301">
            <v>124.49</v>
          </cell>
          <cell r="K13301">
            <v>0</v>
          </cell>
          <cell r="O13301">
            <v>43.7</v>
          </cell>
          <cell r="U13301">
            <v>42795</v>
          </cell>
        </row>
        <row r="13302">
          <cell r="C13302">
            <v>0</v>
          </cell>
          <cell r="F13302">
            <v>-253967.1</v>
          </cell>
          <cell r="K13302">
            <v>14646.08</v>
          </cell>
          <cell r="O13302">
            <v>-84543.5</v>
          </cell>
          <cell r="U13302">
            <v>42795</v>
          </cell>
        </row>
        <row r="13303">
          <cell r="C13303">
            <v>1</v>
          </cell>
          <cell r="F13303">
            <v>-2117.7199999999998</v>
          </cell>
          <cell r="K13303">
            <v>133.02000000000001</v>
          </cell>
          <cell r="O13303">
            <v>-694.86</v>
          </cell>
          <cell r="U13303">
            <v>42795</v>
          </cell>
        </row>
        <row r="13304">
          <cell r="C13304">
            <v>2</v>
          </cell>
          <cell r="F13304">
            <v>-546.54999999999995</v>
          </cell>
          <cell r="K13304">
            <v>23.37</v>
          </cell>
          <cell r="O13304">
            <v>-117.63</v>
          </cell>
          <cell r="U13304">
            <v>42795</v>
          </cell>
        </row>
        <row r="13305">
          <cell r="C13305">
            <v>60</v>
          </cell>
          <cell r="F13305">
            <v>-14.37</v>
          </cell>
          <cell r="K13305">
            <v>0</v>
          </cell>
          <cell r="O13305">
            <v>-5.18</v>
          </cell>
          <cell r="U13305">
            <v>42795</v>
          </cell>
        </row>
        <row r="13306">
          <cell r="C13306">
            <v>61</v>
          </cell>
          <cell r="F13306">
            <v>-26.5</v>
          </cell>
          <cell r="K13306">
            <v>0</v>
          </cell>
          <cell r="O13306">
            <v>-9.5500000000000007</v>
          </cell>
          <cell r="U13306">
            <v>42795</v>
          </cell>
        </row>
        <row r="13307">
          <cell r="C13307">
            <v>70</v>
          </cell>
          <cell r="F13307">
            <v>-685</v>
          </cell>
          <cell r="K13307">
            <v>0</v>
          </cell>
          <cell r="O13307">
            <v>0</v>
          </cell>
          <cell r="U13307">
            <v>42795</v>
          </cell>
        </row>
        <row r="13308">
          <cell r="C13308">
            <v>0</v>
          </cell>
          <cell r="F13308">
            <v>-5185.2700000000004</v>
          </cell>
          <cell r="K13308">
            <v>0</v>
          </cell>
          <cell r="O13308">
            <v>-830.86</v>
          </cell>
          <cell r="U13308">
            <v>42795</v>
          </cell>
        </row>
        <row r="13309">
          <cell r="C13309">
            <v>0</v>
          </cell>
          <cell r="F13309">
            <v>9329147.4600000009</v>
          </cell>
          <cell r="K13309">
            <v>-623631.9</v>
          </cell>
          <cell r="O13309">
            <v>3147736.1</v>
          </cell>
          <cell r="U13309">
            <v>42795</v>
          </cell>
        </row>
        <row r="13310">
          <cell r="C13310">
            <v>1</v>
          </cell>
          <cell r="F13310">
            <v>104713.3</v>
          </cell>
          <cell r="K13310">
            <v>-6826.11</v>
          </cell>
          <cell r="O13310">
            <v>34423.11</v>
          </cell>
          <cell r="U13310">
            <v>42795</v>
          </cell>
        </row>
        <row r="13311">
          <cell r="C13311">
            <v>16</v>
          </cell>
          <cell r="F13311">
            <v>12.76</v>
          </cell>
          <cell r="K13311">
            <v>-0.57999999999999996</v>
          </cell>
          <cell r="O13311">
            <v>2.94</v>
          </cell>
          <cell r="U13311">
            <v>42795</v>
          </cell>
        </row>
        <row r="13312">
          <cell r="C13312">
            <v>60</v>
          </cell>
          <cell r="F13312">
            <v>118.81</v>
          </cell>
          <cell r="K13312">
            <v>-8.18</v>
          </cell>
          <cell r="O13312">
            <v>41.17</v>
          </cell>
          <cell r="U13312">
            <v>42795</v>
          </cell>
        </row>
        <row r="13313">
          <cell r="C13313">
            <v>61</v>
          </cell>
          <cell r="F13313">
            <v>294.43</v>
          </cell>
          <cell r="K13313">
            <v>-20.75</v>
          </cell>
          <cell r="O13313">
            <v>104.47</v>
          </cell>
          <cell r="U13313">
            <v>42795</v>
          </cell>
        </row>
        <row r="13314">
          <cell r="C13314">
            <v>15</v>
          </cell>
          <cell r="F13314">
            <v>38.39</v>
          </cell>
          <cell r="K13314">
            <v>-6.27</v>
          </cell>
          <cell r="O13314">
            <v>31.54</v>
          </cell>
          <cell r="U13314">
            <v>42795</v>
          </cell>
        </row>
        <row r="13315">
          <cell r="C13315">
            <v>15</v>
          </cell>
          <cell r="F13315">
            <v>4.95</v>
          </cell>
          <cell r="K13315">
            <v>-0.24</v>
          </cell>
          <cell r="O13315">
            <v>1.19</v>
          </cell>
          <cell r="U13315">
            <v>42795</v>
          </cell>
        </row>
        <row r="13316">
          <cell r="C13316">
            <v>15</v>
          </cell>
          <cell r="F13316">
            <v>248.5</v>
          </cell>
          <cell r="K13316">
            <v>-40.53</v>
          </cell>
          <cell r="O13316">
            <v>204.08</v>
          </cell>
          <cell r="U13316">
            <v>42795</v>
          </cell>
        </row>
        <row r="13317">
          <cell r="C13317">
            <v>2</v>
          </cell>
          <cell r="F13317">
            <v>2403.9699999999998</v>
          </cell>
          <cell r="K13317">
            <v>-101.05</v>
          </cell>
          <cell r="O13317">
            <v>508.91</v>
          </cell>
          <cell r="U13317">
            <v>42795</v>
          </cell>
        </row>
        <row r="13318">
          <cell r="C13318">
            <v>15</v>
          </cell>
          <cell r="F13318">
            <v>13192.02</v>
          </cell>
          <cell r="K13318">
            <v>-610.30999999999995</v>
          </cell>
          <cell r="O13318">
            <v>3072.65</v>
          </cell>
          <cell r="U13318">
            <v>42795</v>
          </cell>
        </row>
        <row r="13319">
          <cell r="C13319">
            <v>15</v>
          </cell>
          <cell r="F13319">
            <v>1708.45</v>
          </cell>
          <cell r="K13319">
            <v>-49.24</v>
          </cell>
          <cell r="O13319">
            <v>247.73</v>
          </cell>
          <cell r="U13319">
            <v>42795</v>
          </cell>
        </row>
        <row r="13320">
          <cell r="C13320">
            <v>15</v>
          </cell>
          <cell r="F13320">
            <v>342.28</v>
          </cell>
          <cell r="K13320">
            <v>-15.4</v>
          </cell>
          <cell r="O13320">
            <v>77.52</v>
          </cell>
          <cell r="U13320">
            <v>42795</v>
          </cell>
        </row>
        <row r="13321">
          <cell r="C13321">
            <v>2</v>
          </cell>
          <cell r="F13321">
            <v>19.02</v>
          </cell>
          <cell r="K13321">
            <v>-0.94</v>
          </cell>
          <cell r="O13321">
            <v>4.75</v>
          </cell>
          <cell r="U13321">
            <v>42795</v>
          </cell>
        </row>
        <row r="13322">
          <cell r="C13322">
            <v>15</v>
          </cell>
          <cell r="F13322">
            <v>1930.02</v>
          </cell>
          <cell r="K13322">
            <v>-73.64</v>
          </cell>
          <cell r="O13322">
            <v>370.45</v>
          </cell>
          <cell r="U13322">
            <v>42795</v>
          </cell>
        </row>
        <row r="13323">
          <cell r="C13323">
            <v>15</v>
          </cell>
          <cell r="F13323">
            <v>29.24</v>
          </cell>
          <cell r="K13323">
            <v>-1.88</v>
          </cell>
          <cell r="O13323">
            <v>9.5</v>
          </cell>
          <cell r="U13323">
            <v>42795</v>
          </cell>
        </row>
        <row r="13324">
          <cell r="C13324">
            <v>2</v>
          </cell>
          <cell r="F13324">
            <v>44.93</v>
          </cell>
          <cell r="K13324">
            <v>-2.0499999999999998</v>
          </cell>
          <cell r="O13324">
            <v>10.27</v>
          </cell>
          <cell r="U13324">
            <v>42795</v>
          </cell>
        </row>
        <row r="13325">
          <cell r="C13325">
            <v>15</v>
          </cell>
          <cell r="F13325">
            <v>73319.8</v>
          </cell>
          <cell r="K13325">
            <v>-3990.78</v>
          </cell>
          <cell r="O13325">
            <v>20088.169999999998</v>
          </cell>
          <cell r="U13325">
            <v>42795</v>
          </cell>
        </row>
        <row r="13326">
          <cell r="C13326">
            <v>2</v>
          </cell>
          <cell r="F13326">
            <v>1399.59</v>
          </cell>
          <cell r="K13326">
            <v>-19.39</v>
          </cell>
          <cell r="O13326">
            <v>97.67</v>
          </cell>
          <cell r="U13326">
            <v>42795</v>
          </cell>
        </row>
        <row r="13327">
          <cell r="C13327">
            <v>15</v>
          </cell>
          <cell r="F13327">
            <v>7100.16</v>
          </cell>
          <cell r="K13327">
            <v>-141.83000000000001</v>
          </cell>
          <cell r="O13327">
            <v>713.89</v>
          </cell>
          <cell r="U13327">
            <v>42795</v>
          </cell>
        </row>
        <row r="13328">
          <cell r="C13328">
            <v>15</v>
          </cell>
          <cell r="F13328">
            <v>32.92</v>
          </cell>
          <cell r="K13328">
            <v>-0.84</v>
          </cell>
          <cell r="O13328">
            <v>4.25</v>
          </cell>
          <cell r="U13328">
            <v>42795</v>
          </cell>
        </row>
        <row r="13329">
          <cell r="C13329">
            <v>2</v>
          </cell>
          <cell r="F13329">
            <v>1946.49</v>
          </cell>
          <cell r="K13329">
            <v>-32.69</v>
          </cell>
          <cell r="O13329">
            <v>164.57</v>
          </cell>
          <cell r="U13329">
            <v>42795</v>
          </cell>
        </row>
        <row r="13330">
          <cell r="C13330">
            <v>15</v>
          </cell>
          <cell r="F13330">
            <v>8051.23</v>
          </cell>
          <cell r="K13330">
            <v>-237.53</v>
          </cell>
          <cell r="O13330">
            <v>1196.19</v>
          </cell>
          <cell r="U13330">
            <v>42795</v>
          </cell>
        </row>
        <row r="13331">
          <cell r="C13331">
            <v>15</v>
          </cell>
          <cell r="F13331">
            <v>3481.54</v>
          </cell>
          <cell r="K13331">
            <v>-152</v>
          </cell>
          <cell r="O13331">
            <v>765.06</v>
          </cell>
          <cell r="U13331">
            <v>42795</v>
          </cell>
        </row>
        <row r="13332">
          <cell r="C13332">
            <v>15</v>
          </cell>
          <cell r="F13332">
            <v>84.16</v>
          </cell>
          <cell r="K13332">
            <v>-10.84</v>
          </cell>
          <cell r="O13332">
            <v>54.57</v>
          </cell>
          <cell r="U13332">
            <v>42795</v>
          </cell>
        </row>
        <row r="13333">
          <cell r="C13333">
            <v>0</v>
          </cell>
          <cell r="F13333">
            <v>58.04</v>
          </cell>
          <cell r="K13333">
            <v>-3.56</v>
          </cell>
          <cell r="O13333">
            <v>17.899999999999999</v>
          </cell>
          <cell r="U13333">
            <v>42795</v>
          </cell>
        </row>
        <row r="13334">
          <cell r="C13334">
            <v>2</v>
          </cell>
          <cell r="F13334">
            <v>138.26</v>
          </cell>
          <cell r="K13334">
            <v>-11.41</v>
          </cell>
          <cell r="O13334">
            <v>57.53</v>
          </cell>
          <cell r="U13334">
            <v>42795</v>
          </cell>
        </row>
        <row r="13335">
          <cell r="C13335">
            <v>16</v>
          </cell>
          <cell r="F13335">
            <v>8.94</v>
          </cell>
          <cell r="K13335">
            <v>-0.94</v>
          </cell>
          <cell r="O13335">
            <v>4.72</v>
          </cell>
          <cell r="U13335">
            <v>42795</v>
          </cell>
        </row>
        <row r="13336">
          <cell r="C13336">
            <v>2</v>
          </cell>
          <cell r="F13336">
            <v>15.2</v>
          </cell>
          <cell r="K13336">
            <v>-0.44</v>
          </cell>
          <cell r="O13336">
            <v>2.21</v>
          </cell>
          <cell r="U13336">
            <v>42795</v>
          </cell>
        </row>
        <row r="13337">
          <cell r="C13337">
            <v>16</v>
          </cell>
          <cell r="F13337">
            <v>2165.41</v>
          </cell>
          <cell r="K13337">
            <v>-115.28</v>
          </cell>
          <cell r="O13337">
            <v>585.63</v>
          </cell>
          <cell r="U13337">
            <v>42795</v>
          </cell>
        </row>
        <row r="13338">
          <cell r="C13338">
            <v>0</v>
          </cell>
          <cell r="F13338">
            <v>33.78</v>
          </cell>
          <cell r="K13338">
            <v>-1.9</v>
          </cell>
          <cell r="O13338">
            <v>9.5500000000000007</v>
          </cell>
          <cell r="U13338">
            <v>42795</v>
          </cell>
        </row>
        <row r="13339">
          <cell r="C13339">
            <v>2</v>
          </cell>
          <cell r="F13339">
            <v>22.37</v>
          </cell>
          <cell r="K13339">
            <v>-1.0900000000000001</v>
          </cell>
          <cell r="O13339">
            <v>5.45</v>
          </cell>
          <cell r="U13339">
            <v>42795</v>
          </cell>
        </row>
        <row r="13340">
          <cell r="C13340">
            <v>15</v>
          </cell>
          <cell r="F13340">
            <v>35.340000000000003</v>
          </cell>
          <cell r="K13340">
            <v>-2.73</v>
          </cell>
          <cell r="O13340">
            <v>13.8</v>
          </cell>
          <cell r="U13340">
            <v>42795</v>
          </cell>
        </row>
        <row r="13341">
          <cell r="C13341">
            <v>15</v>
          </cell>
          <cell r="F13341">
            <v>52.27</v>
          </cell>
          <cell r="K13341">
            <v>-2.88</v>
          </cell>
          <cell r="O13341">
            <v>14.44</v>
          </cell>
          <cell r="U13341">
            <v>42795</v>
          </cell>
        </row>
        <row r="13342">
          <cell r="C13342">
            <v>0</v>
          </cell>
          <cell r="F13342">
            <v>19.82</v>
          </cell>
          <cell r="K13342">
            <v>-1.04</v>
          </cell>
          <cell r="O13342">
            <v>5.21</v>
          </cell>
          <cell r="U13342">
            <v>42795</v>
          </cell>
        </row>
        <row r="13343">
          <cell r="C13343">
            <v>2</v>
          </cell>
          <cell r="F13343">
            <v>29.91</v>
          </cell>
          <cell r="K13343">
            <v>-2.1</v>
          </cell>
          <cell r="O13343">
            <v>10.54</v>
          </cell>
          <cell r="U13343">
            <v>42795</v>
          </cell>
        </row>
        <row r="13344">
          <cell r="C13344">
            <v>15</v>
          </cell>
          <cell r="F13344">
            <v>10.61</v>
          </cell>
          <cell r="K13344">
            <v>-0.62</v>
          </cell>
          <cell r="O13344">
            <v>3.11</v>
          </cell>
          <cell r="U13344">
            <v>42795</v>
          </cell>
        </row>
        <row r="13345">
          <cell r="C13345">
            <v>16</v>
          </cell>
          <cell r="F13345">
            <v>11.36</v>
          </cell>
          <cell r="K13345">
            <v>-0.74</v>
          </cell>
          <cell r="O13345">
            <v>3.72</v>
          </cell>
          <cell r="U13345">
            <v>42795</v>
          </cell>
        </row>
        <row r="13346">
          <cell r="C13346">
            <v>2</v>
          </cell>
          <cell r="F13346">
            <v>9.34</v>
          </cell>
          <cell r="K13346">
            <v>-0.94</v>
          </cell>
          <cell r="O13346">
            <v>4.72</v>
          </cell>
          <cell r="U13346">
            <v>42795</v>
          </cell>
        </row>
        <row r="13347">
          <cell r="C13347">
            <v>15</v>
          </cell>
          <cell r="F13347">
            <v>47.59</v>
          </cell>
          <cell r="K13347">
            <v>-3.43</v>
          </cell>
          <cell r="O13347">
            <v>17.239999999999998</v>
          </cell>
          <cell r="U13347">
            <v>42795</v>
          </cell>
        </row>
        <row r="13348">
          <cell r="C13348">
            <v>2</v>
          </cell>
          <cell r="F13348">
            <v>2.2999999999999998</v>
          </cell>
          <cell r="K13348">
            <v>-0.38</v>
          </cell>
          <cell r="O13348">
            <v>1.86</v>
          </cell>
          <cell r="U13348">
            <v>42795</v>
          </cell>
        </row>
        <row r="13349">
          <cell r="C13349">
            <v>15</v>
          </cell>
          <cell r="F13349">
            <v>2164.23</v>
          </cell>
          <cell r="K13349">
            <v>-331.43</v>
          </cell>
          <cell r="O13349">
            <v>1722.04</v>
          </cell>
          <cell r="U13349">
            <v>42795</v>
          </cell>
        </row>
        <row r="13350">
          <cell r="C13350">
            <v>16</v>
          </cell>
          <cell r="F13350">
            <v>5.45</v>
          </cell>
          <cell r="K13350">
            <v>-0.83</v>
          </cell>
          <cell r="O13350">
            <v>4.34</v>
          </cell>
          <cell r="U13350">
            <v>42795</v>
          </cell>
        </row>
        <row r="13351">
          <cell r="C13351">
            <v>2</v>
          </cell>
          <cell r="F13351">
            <v>1.04</v>
          </cell>
          <cell r="K13351">
            <v>-0.1</v>
          </cell>
          <cell r="O13351">
            <v>0.52</v>
          </cell>
          <cell r="U13351">
            <v>42795</v>
          </cell>
        </row>
        <row r="13352">
          <cell r="C13352">
            <v>15</v>
          </cell>
          <cell r="F13352">
            <v>3610.64</v>
          </cell>
          <cell r="K13352">
            <v>-363.64</v>
          </cell>
          <cell r="O13352">
            <v>1836.19</v>
          </cell>
          <cell r="U13352">
            <v>42795</v>
          </cell>
        </row>
        <row r="13353">
          <cell r="C13353">
            <v>62</v>
          </cell>
          <cell r="F13353">
            <v>-1172</v>
          </cell>
          <cell r="K13353">
            <v>0</v>
          </cell>
          <cell r="O13353">
            <v>0</v>
          </cell>
          <cell r="U13353">
            <v>42795</v>
          </cell>
        </row>
        <row r="13354">
          <cell r="C13354">
            <v>64</v>
          </cell>
          <cell r="F13354">
            <v>-18115.240000000002</v>
          </cell>
          <cell r="K13354">
            <v>0</v>
          </cell>
          <cell r="O13354">
            <v>0</v>
          </cell>
          <cell r="U13354">
            <v>42795</v>
          </cell>
        </row>
        <row r="13355">
          <cell r="C13355">
            <v>62</v>
          </cell>
          <cell r="F13355">
            <v>47448.79</v>
          </cell>
          <cell r="K13355">
            <v>-6475.69</v>
          </cell>
          <cell r="O13355">
            <v>32117.24</v>
          </cell>
          <cell r="U13355">
            <v>42795</v>
          </cell>
        </row>
        <row r="13356">
          <cell r="C13356">
            <v>64</v>
          </cell>
          <cell r="F13356">
            <v>304728.43</v>
          </cell>
          <cell r="K13356">
            <v>-41808.199999999997</v>
          </cell>
          <cell r="O13356">
            <v>207354.7</v>
          </cell>
          <cell r="U13356">
            <v>42795</v>
          </cell>
        </row>
        <row r="13357">
          <cell r="C13357">
            <v>66</v>
          </cell>
          <cell r="F13357">
            <v>33842.32</v>
          </cell>
          <cell r="K13357">
            <v>-4538.13</v>
          </cell>
          <cell r="O13357">
            <v>22507.58</v>
          </cell>
          <cell r="U13357">
            <v>42795</v>
          </cell>
        </row>
        <row r="13358">
          <cell r="C13358">
            <v>64</v>
          </cell>
          <cell r="F13358">
            <v>35263.64</v>
          </cell>
          <cell r="K13358">
            <v>-3796.76</v>
          </cell>
          <cell r="O13358">
            <v>19113.099999999999</v>
          </cell>
          <cell r="U13358">
            <v>42795</v>
          </cell>
        </row>
        <row r="13359">
          <cell r="C13359">
            <v>62</v>
          </cell>
          <cell r="F13359">
            <v>57941.81</v>
          </cell>
          <cell r="K13359">
            <v>-3091.03</v>
          </cell>
          <cell r="O13359">
            <v>15330.45</v>
          </cell>
          <cell r="U13359">
            <v>42795</v>
          </cell>
        </row>
        <row r="13360">
          <cell r="C13360">
            <v>64</v>
          </cell>
          <cell r="F13360">
            <v>237175.4</v>
          </cell>
          <cell r="K13360">
            <v>-17696.52</v>
          </cell>
          <cell r="O13360">
            <v>87768.83</v>
          </cell>
          <cell r="U13360">
            <v>42795</v>
          </cell>
        </row>
        <row r="13361">
          <cell r="C13361">
            <v>66</v>
          </cell>
          <cell r="F13361">
            <v>26412.12</v>
          </cell>
          <cell r="K13361">
            <v>-1568.94</v>
          </cell>
          <cell r="O13361">
            <v>7781.37</v>
          </cell>
          <cell r="U13361">
            <v>42795</v>
          </cell>
        </row>
        <row r="13362">
          <cell r="C13362">
            <v>64</v>
          </cell>
          <cell r="F13362">
            <v>38572.22</v>
          </cell>
          <cell r="K13362">
            <v>-5236.83</v>
          </cell>
          <cell r="O13362">
            <v>26362.53</v>
          </cell>
          <cell r="U13362">
            <v>42795</v>
          </cell>
        </row>
        <row r="13363">
          <cell r="C13363">
            <v>66</v>
          </cell>
          <cell r="F13363">
            <v>59319.839999999997</v>
          </cell>
          <cell r="K13363">
            <v>-8132.43</v>
          </cell>
          <cell r="O13363">
            <v>40939.18</v>
          </cell>
          <cell r="U13363">
            <v>42795</v>
          </cell>
        </row>
        <row r="13364">
          <cell r="C13364">
            <v>64</v>
          </cell>
          <cell r="F13364">
            <v>47292.53</v>
          </cell>
          <cell r="K13364">
            <v>-4777.7299999999996</v>
          </cell>
          <cell r="O13364">
            <v>24051.4</v>
          </cell>
          <cell r="U13364">
            <v>42795</v>
          </cell>
        </row>
        <row r="13365">
          <cell r="C13365">
            <v>64</v>
          </cell>
          <cell r="F13365">
            <v>49120.1</v>
          </cell>
          <cell r="K13365">
            <v>-2638.61</v>
          </cell>
          <cell r="O13365">
            <v>13282.94</v>
          </cell>
          <cell r="U13365">
            <v>42795</v>
          </cell>
        </row>
        <row r="13366">
          <cell r="C13366">
            <v>66</v>
          </cell>
          <cell r="F13366">
            <v>44060</v>
          </cell>
          <cell r="K13366">
            <v>-2934.74</v>
          </cell>
          <cell r="O13366">
            <v>14773.67</v>
          </cell>
          <cell r="U13366">
            <v>42795</v>
          </cell>
        </row>
        <row r="13367">
          <cell r="C13367">
            <v>64</v>
          </cell>
          <cell r="F13367">
            <v>16480.88</v>
          </cell>
          <cell r="K13367">
            <v>0</v>
          </cell>
          <cell r="O13367">
            <v>15385.77</v>
          </cell>
          <cell r="U13367">
            <v>42795</v>
          </cell>
        </row>
        <row r="13368">
          <cell r="C13368">
            <v>64</v>
          </cell>
          <cell r="F13368">
            <v>-1096</v>
          </cell>
          <cell r="K13368">
            <v>0</v>
          </cell>
          <cell r="O13368">
            <v>0</v>
          </cell>
          <cell r="U13368">
            <v>42795</v>
          </cell>
        </row>
        <row r="13369">
          <cell r="C13369">
            <v>64</v>
          </cell>
          <cell r="F13369">
            <v>8857.48</v>
          </cell>
          <cell r="K13369">
            <v>0</v>
          </cell>
          <cell r="O13369">
            <v>8299.74</v>
          </cell>
          <cell r="U13369">
            <v>42795</v>
          </cell>
        </row>
        <row r="13370">
          <cell r="C13370">
            <v>1</v>
          </cell>
          <cell r="F13370">
            <v>19.46</v>
          </cell>
          <cell r="K13370">
            <v>-0.94</v>
          </cell>
          <cell r="O13370">
            <v>4.75</v>
          </cell>
          <cell r="U13370">
            <v>42795</v>
          </cell>
        </row>
        <row r="13371">
          <cell r="C13371">
            <v>2</v>
          </cell>
          <cell r="F13371">
            <v>233.52</v>
          </cell>
          <cell r="K13371">
            <v>-11.28</v>
          </cell>
          <cell r="O13371">
            <v>57</v>
          </cell>
          <cell r="U13371">
            <v>42795</v>
          </cell>
        </row>
        <row r="13372">
          <cell r="C13372">
            <v>16</v>
          </cell>
          <cell r="F13372">
            <v>428.12</v>
          </cell>
          <cell r="K13372">
            <v>-20.68</v>
          </cell>
          <cell r="O13372">
            <v>104.5</v>
          </cell>
          <cell r="U13372">
            <v>42795</v>
          </cell>
        </row>
        <row r="13373">
          <cell r="C13373">
            <v>0</v>
          </cell>
          <cell r="F13373">
            <v>1303.5</v>
          </cell>
          <cell r="K13373">
            <v>-38.229999999999997</v>
          </cell>
          <cell r="O13373">
            <v>192.85</v>
          </cell>
          <cell r="U13373">
            <v>42795</v>
          </cell>
        </row>
        <row r="13374">
          <cell r="C13374">
            <v>1</v>
          </cell>
          <cell r="F13374">
            <v>114.71</v>
          </cell>
          <cell r="K13374">
            <v>-2.99</v>
          </cell>
          <cell r="O13374">
            <v>15.08</v>
          </cell>
          <cell r="U13374">
            <v>42795</v>
          </cell>
        </row>
        <row r="13375">
          <cell r="C13375">
            <v>2</v>
          </cell>
          <cell r="F13375">
            <v>248.82</v>
          </cell>
          <cell r="K13375">
            <v>-6.9</v>
          </cell>
          <cell r="O13375">
            <v>34.799999999999997</v>
          </cell>
          <cell r="U13375">
            <v>42795</v>
          </cell>
        </row>
        <row r="13376">
          <cell r="C13376">
            <v>4</v>
          </cell>
          <cell r="F13376">
            <v>7.72</v>
          </cell>
          <cell r="K13376">
            <v>-0.23</v>
          </cell>
          <cell r="O13376">
            <v>1.1599999999999999</v>
          </cell>
          <cell r="U13376">
            <v>42795</v>
          </cell>
        </row>
        <row r="13377">
          <cell r="C13377">
            <v>16</v>
          </cell>
          <cell r="F13377">
            <v>18.309999999999999</v>
          </cell>
          <cell r="K13377">
            <v>-0.46</v>
          </cell>
          <cell r="O13377">
            <v>2.3199999999999998</v>
          </cell>
          <cell r="U13377">
            <v>42795</v>
          </cell>
        </row>
        <row r="13378">
          <cell r="C13378">
            <v>1</v>
          </cell>
          <cell r="F13378">
            <v>893.37</v>
          </cell>
          <cell r="K13378">
            <v>-24.34</v>
          </cell>
          <cell r="O13378">
            <v>121.65</v>
          </cell>
          <cell r="U13378">
            <v>42795</v>
          </cell>
        </row>
        <row r="13379">
          <cell r="C13379">
            <v>2</v>
          </cell>
          <cell r="F13379">
            <v>401.36</v>
          </cell>
          <cell r="K13379">
            <v>-15.45</v>
          </cell>
          <cell r="O13379">
            <v>77.83</v>
          </cell>
          <cell r="U13379">
            <v>42795</v>
          </cell>
        </row>
        <row r="13380">
          <cell r="C13380">
            <v>0</v>
          </cell>
          <cell r="F13380">
            <v>9.08</v>
          </cell>
          <cell r="K13380">
            <v>-1.48</v>
          </cell>
          <cell r="O13380">
            <v>7.44</v>
          </cell>
          <cell r="U13380">
            <v>42795</v>
          </cell>
        </row>
        <row r="13381">
          <cell r="C13381">
            <v>15</v>
          </cell>
          <cell r="F13381">
            <v>52.36</v>
          </cell>
          <cell r="K13381">
            <v>-8.5399999999999991</v>
          </cell>
          <cell r="O13381">
            <v>43.01</v>
          </cell>
          <cell r="U13381">
            <v>42795</v>
          </cell>
        </row>
        <row r="13382">
          <cell r="C13382">
            <v>0</v>
          </cell>
          <cell r="F13382">
            <v>531.59</v>
          </cell>
          <cell r="K13382">
            <v>-29.37</v>
          </cell>
          <cell r="O13382">
            <v>151.19</v>
          </cell>
          <cell r="U13382">
            <v>42795</v>
          </cell>
        </row>
        <row r="13383">
          <cell r="C13383">
            <v>1</v>
          </cell>
          <cell r="F13383">
            <v>377.44</v>
          </cell>
          <cell r="K13383">
            <v>-21.22</v>
          </cell>
          <cell r="O13383">
            <v>106.81</v>
          </cell>
          <cell r="U13383">
            <v>42795</v>
          </cell>
        </row>
        <row r="13384">
          <cell r="C13384">
            <v>2</v>
          </cell>
          <cell r="F13384">
            <v>11340.6</v>
          </cell>
          <cell r="K13384">
            <v>-678.52</v>
          </cell>
          <cell r="O13384">
            <v>3421.83</v>
          </cell>
          <cell r="U13384">
            <v>42795</v>
          </cell>
        </row>
        <row r="13385">
          <cell r="C13385">
            <v>4</v>
          </cell>
          <cell r="F13385">
            <v>716.77</v>
          </cell>
          <cell r="K13385">
            <v>-45.09</v>
          </cell>
          <cell r="O13385">
            <v>226.89</v>
          </cell>
          <cell r="U13385">
            <v>42795</v>
          </cell>
        </row>
        <row r="13386">
          <cell r="C13386">
            <v>15</v>
          </cell>
          <cell r="F13386">
            <v>12.21</v>
          </cell>
          <cell r="K13386">
            <v>-0.49</v>
          </cell>
          <cell r="O13386">
            <v>2.4700000000000002</v>
          </cell>
          <cell r="U13386">
            <v>42795</v>
          </cell>
        </row>
        <row r="13387">
          <cell r="C13387">
            <v>16</v>
          </cell>
          <cell r="F13387">
            <v>3145.31</v>
          </cell>
          <cell r="K13387">
            <v>-190.31</v>
          </cell>
          <cell r="O13387">
            <v>957.74</v>
          </cell>
          <cell r="U13387">
            <v>42795</v>
          </cell>
        </row>
        <row r="13388">
          <cell r="C13388">
            <v>17</v>
          </cell>
          <cell r="F13388">
            <v>39.44</v>
          </cell>
          <cell r="K13388">
            <v>-1.94</v>
          </cell>
          <cell r="O13388">
            <v>9.77</v>
          </cell>
          <cell r="U13388">
            <v>42795</v>
          </cell>
        </row>
        <row r="13389">
          <cell r="C13389">
            <v>18</v>
          </cell>
          <cell r="F13389">
            <v>93.9</v>
          </cell>
          <cell r="K13389">
            <v>-4.84</v>
          </cell>
          <cell r="O13389">
            <v>24.37</v>
          </cell>
          <cell r="U13389">
            <v>42795</v>
          </cell>
        </row>
        <row r="13390">
          <cell r="C13390">
            <v>0</v>
          </cell>
          <cell r="F13390">
            <v>8653</v>
          </cell>
          <cell r="K13390">
            <v>-327.72</v>
          </cell>
          <cell r="O13390">
            <v>1642.71</v>
          </cell>
          <cell r="U13390">
            <v>42795</v>
          </cell>
        </row>
        <row r="13391">
          <cell r="C13391">
            <v>1</v>
          </cell>
          <cell r="F13391">
            <v>4019.36</v>
          </cell>
          <cell r="K13391">
            <v>-125.92</v>
          </cell>
          <cell r="O13391">
            <v>633.54999999999995</v>
          </cell>
          <cell r="U13391">
            <v>42795</v>
          </cell>
        </row>
        <row r="13392">
          <cell r="C13392">
            <v>2</v>
          </cell>
          <cell r="F13392">
            <v>10288.08</v>
          </cell>
          <cell r="K13392">
            <v>-477.93</v>
          </cell>
          <cell r="O13392">
            <v>2409.9699999999998</v>
          </cell>
          <cell r="U13392">
            <v>42795</v>
          </cell>
        </row>
        <row r="13393">
          <cell r="C13393">
            <v>4</v>
          </cell>
          <cell r="F13393">
            <v>1047.03</v>
          </cell>
          <cell r="K13393">
            <v>-54.42</v>
          </cell>
          <cell r="O13393">
            <v>276.25</v>
          </cell>
          <cell r="U13393">
            <v>42795</v>
          </cell>
        </row>
        <row r="13394">
          <cell r="C13394">
            <v>15</v>
          </cell>
          <cell r="F13394">
            <v>63.03</v>
          </cell>
          <cell r="K13394">
            <v>-0.72</v>
          </cell>
          <cell r="O13394">
            <v>3.57</v>
          </cell>
          <cell r="U13394">
            <v>42795</v>
          </cell>
        </row>
        <row r="13395">
          <cell r="C13395">
            <v>16</v>
          </cell>
          <cell r="F13395">
            <v>1931.19</v>
          </cell>
          <cell r="K13395">
            <v>-75.58</v>
          </cell>
          <cell r="O13395">
            <v>380.88</v>
          </cell>
          <cell r="U13395">
            <v>42795</v>
          </cell>
        </row>
        <row r="13396">
          <cell r="C13396">
            <v>17</v>
          </cell>
          <cell r="F13396">
            <v>15.18</v>
          </cell>
          <cell r="K13396">
            <v>-0.48</v>
          </cell>
          <cell r="O13396">
            <v>2.38</v>
          </cell>
          <cell r="U13396">
            <v>42795</v>
          </cell>
        </row>
        <row r="13397">
          <cell r="C13397">
            <v>18</v>
          </cell>
          <cell r="F13397">
            <v>20.43</v>
          </cell>
          <cell r="K13397">
            <v>-0.82</v>
          </cell>
          <cell r="O13397">
            <v>4.13</v>
          </cell>
          <cell r="U13397">
            <v>42795</v>
          </cell>
        </row>
        <row r="13398">
          <cell r="C13398">
            <v>0</v>
          </cell>
          <cell r="F13398">
            <v>-9.3000000000000007</v>
          </cell>
          <cell r="K13398">
            <v>0</v>
          </cell>
          <cell r="O13398">
            <v>0</v>
          </cell>
          <cell r="U13398">
            <v>42795</v>
          </cell>
        </row>
        <row r="13399">
          <cell r="C13399">
            <v>2</v>
          </cell>
          <cell r="F13399">
            <v>-8.83</v>
          </cell>
          <cell r="K13399">
            <v>0</v>
          </cell>
          <cell r="O13399">
            <v>0</v>
          </cell>
          <cell r="U13399">
            <v>42795</v>
          </cell>
        </row>
        <row r="13400">
          <cell r="C13400">
            <v>0</v>
          </cell>
          <cell r="F13400">
            <v>109.16</v>
          </cell>
          <cell r="K13400">
            <v>-17.86</v>
          </cell>
          <cell r="O13400">
            <v>89.65</v>
          </cell>
          <cell r="U13400">
            <v>42795</v>
          </cell>
        </row>
        <row r="13401">
          <cell r="C13401">
            <v>2</v>
          </cell>
          <cell r="F13401">
            <v>533.07000000000005</v>
          </cell>
          <cell r="K13401">
            <v>-86.92</v>
          </cell>
          <cell r="O13401">
            <v>437.76</v>
          </cell>
          <cell r="U13401">
            <v>42795</v>
          </cell>
        </row>
        <row r="13402">
          <cell r="C13402">
            <v>4</v>
          </cell>
          <cell r="F13402">
            <v>132.52000000000001</v>
          </cell>
          <cell r="K13402">
            <v>-21.67</v>
          </cell>
          <cell r="O13402">
            <v>108.91</v>
          </cell>
          <cell r="U13402">
            <v>42795</v>
          </cell>
        </row>
        <row r="13403">
          <cell r="C13403">
            <v>15</v>
          </cell>
          <cell r="F13403">
            <v>88.69</v>
          </cell>
          <cell r="K13403">
            <v>-14.46</v>
          </cell>
          <cell r="O13403">
            <v>72.81</v>
          </cell>
          <cell r="U13403">
            <v>42795</v>
          </cell>
        </row>
        <row r="13404">
          <cell r="C13404">
            <v>16</v>
          </cell>
          <cell r="F13404">
            <v>28.28</v>
          </cell>
          <cell r="K13404">
            <v>-4.5999999999999996</v>
          </cell>
          <cell r="O13404">
            <v>23.2</v>
          </cell>
          <cell r="U13404">
            <v>42795</v>
          </cell>
        </row>
        <row r="13405">
          <cell r="C13405">
            <v>2</v>
          </cell>
          <cell r="F13405">
            <v>316.88</v>
          </cell>
          <cell r="K13405">
            <v>-51.68</v>
          </cell>
          <cell r="O13405">
            <v>260.29000000000002</v>
          </cell>
          <cell r="U13405">
            <v>42795</v>
          </cell>
        </row>
        <row r="13406">
          <cell r="C13406">
            <v>4</v>
          </cell>
          <cell r="F13406">
            <v>102.74</v>
          </cell>
          <cell r="K13406">
            <v>-16.760000000000002</v>
          </cell>
          <cell r="O13406">
            <v>84.38</v>
          </cell>
          <cell r="U13406">
            <v>42795</v>
          </cell>
        </row>
        <row r="13407">
          <cell r="C13407">
            <v>15</v>
          </cell>
          <cell r="F13407">
            <v>1944.84</v>
          </cell>
          <cell r="K13407">
            <v>-319.56</v>
          </cell>
          <cell r="O13407">
            <v>1599.37</v>
          </cell>
          <cell r="U13407">
            <v>42795</v>
          </cell>
        </row>
        <row r="13408">
          <cell r="C13408">
            <v>1</v>
          </cell>
          <cell r="F13408">
            <v>105.92</v>
          </cell>
          <cell r="K13408">
            <v>-3.28</v>
          </cell>
          <cell r="O13408">
            <v>16.559999999999999</v>
          </cell>
          <cell r="U13408">
            <v>42795</v>
          </cell>
        </row>
        <row r="13409">
          <cell r="C13409">
            <v>2</v>
          </cell>
          <cell r="F13409">
            <v>244.33</v>
          </cell>
          <cell r="K13409">
            <v>-7.02</v>
          </cell>
          <cell r="O13409">
            <v>35.49</v>
          </cell>
          <cell r="U13409">
            <v>42795</v>
          </cell>
        </row>
        <row r="13410">
          <cell r="C13410">
            <v>16</v>
          </cell>
          <cell r="F13410">
            <v>765.3</v>
          </cell>
          <cell r="K13410">
            <v>0</v>
          </cell>
          <cell r="O13410">
            <v>496.15</v>
          </cell>
          <cell r="U13410">
            <v>42795</v>
          </cell>
        </row>
        <row r="13411">
          <cell r="C13411">
            <v>68</v>
          </cell>
          <cell r="F13411">
            <v>8636.23</v>
          </cell>
          <cell r="K13411">
            <v>-897.34</v>
          </cell>
          <cell r="O13411">
            <v>3462.48</v>
          </cell>
          <cell r="U13411">
            <v>42826</v>
          </cell>
        </row>
        <row r="13412">
          <cell r="C13412">
            <v>62</v>
          </cell>
          <cell r="F13412">
            <v>7227.14</v>
          </cell>
          <cell r="K13412">
            <v>-642.57000000000005</v>
          </cell>
          <cell r="O13412">
            <v>2479.4</v>
          </cell>
          <cell r="U13412">
            <v>42826</v>
          </cell>
        </row>
        <row r="13413">
          <cell r="C13413">
            <v>64</v>
          </cell>
          <cell r="F13413">
            <v>15172.91</v>
          </cell>
          <cell r="K13413">
            <v>-1555.13</v>
          </cell>
          <cell r="O13413">
            <v>6000.64</v>
          </cell>
          <cell r="U13413">
            <v>42826</v>
          </cell>
        </row>
        <row r="13414">
          <cell r="C13414">
            <v>66</v>
          </cell>
          <cell r="F13414">
            <v>22301.08</v>
          </cell>
          <cell r="K13414">
            <v>-2601.6</v>
          </cell>
          <cell r="O13414">
            <v>10038.52</v>
          </cell>
          <cell r="U13414">
            <v>42826</v>
          </cell>
        </row>
        <row r="13415">
          <cell r="C13415">
            <v>66</v>
          </cell>
          <cell r="F13415">
            <v>1717.24</v>
          </cell>
          <cell r="K13415">
            <v>-52</v>
          </cell>
          <cell r="O13415">
            <v>200.65</v>
          </cell>
          <cell r="U13415">
            <v>42826</v>
          </cell>
        </row>
        <row r="13416">
          <cell r="C13416">
            <v>62</v>
          </cell>
          <cell r="F13416">
            <v>864.9</v>
          </cell>
          <cell r="K13416">
            <v>-61.31</v>
          </cell>
          <cell r="O13416">
            <v>236.58</v>
          </cell>
          <cell r="U13416">
            <v>42826</v>
          </cell>
        </row>
        <row r="13417">
          <cell r="C13417">
            <v>67</v>
          </cell>
          <cell r="F13417">
            <v>8709.1299999999992</v>
          </cell>
          <cell r="K13417">
            <v>-902.25</v>
          </cell>
          <cell r="O13417">
            <v>3481.4</v>
          </cell>
          <cell r="U13417">
            <v>42826</v>
          </cell>
        </row>
        <row r="13418">
          <cell r="C13418">
            <v>62</v>
          </cell>
          <cell r="F13418">
            <v>1758.45</v>
          </cell>
          <cell r="K13418">
            <v>-138.53</v>
          </cell>
          <cell r="O13418">
            <v>534.53</v>
          </cell>
          <cell r="U13418">
            <v>42826</v>
          </cell>
        </row>
        <row r="13419">
          <cell r="C13419">
            <v>64</v>
          </cell>
          <cell r="F13419">
            <v>4582.53</v>
          </cell>
          <cell r="K13419">
            <v>-609.29999999999995</v>
          </cell>
          <cell r="O13419">
            <v>2351.0500000000002</v>
          </cell>
          <cell r="U13419">
            <v>42826</v>
          </cell>
        </row>
        <row r="13420">
          <cell r="C13420">
            <v>0</v>
          </cell>
          <cell r="F13420">
            <v>-9.2799999999999994</v>
          </cell>
          <cell r="K13420">
            <v>0.01</v>
          </cell>
          <cell r="O13420">
            <v>-0.03</v>
          </cell>
          <cell r="U13420">
            <v>42826</v>
          </cell>
        </row>
        <row r="13421">
          <cell r="C13421">
            <v>1</v>
          </cell>
          <cell r="F13421">
            <v>18368.45</v>
          </cell>
          <cell r="K13421">
            <v>-1616.07</v>
          </cell>
          <cell r="O13421">
            <v>6235.71</v>
          </cell>
          <cell r="U13421">
            <v>42826</v>
          </cell>
        </row>
        <row r="13422">
          <cell r="C13422">
            <v>2</v>
          </cell>
          <cell r="F13422">
            <v>4130547.17</v>
          </cell>
          <cell r="K13422">
            <v>-378409.62</v>
          </cell>
          <cell r="O13422">
            <v>1460893.53</v>
          </cell>
          <cell r="U13422">
            <v>42826</v>
          </cell>
        </row>
        <row r="13423">
          <cell r="C13423">
            <v>4</v>
          </cell>
          <cell r="F13423">
            <v>219155.19</v>
          </cell>
          <cell r="K13423">
            <v>-20391.54</v>
          </cell>
          <cell r="O13423">
            <v>78216.55</v>
          </cell>
          <cell r="U13423">
            <v>42826</v>
          </cell>
        </row>
        <row r="13424">
          <cell r="C13424">
            <v>15</v>
          </cell>
          <cell r="F13424">
            <v>8933.93</v>
          </cell>
          <cell r="K13424">
            <v>-837.51</v>
          </cell>
          <cell r="O13424">
            <v>3231.55</v>
          </cell>
          <cell r="U13424">
            <v>42826</v>
          </cell>
        </row>
        <row r="13425">
          <cell r="C13425">
            <v>16</v>
          </cell>
          <cell r="F13425">
            <v>343672.91</v>
          </cell>
          <cell r="K13425">
            <v>-29971.16</v>
          </cell>
          <cell r="O13425">
            <v>115691.98</v>
          </cell>
          <cell r="U13425">
            <v>42826</v>
          </cell>
        </row>
        <row r="13426">
          <cell r="C13426">
            <v>17</v>
          </cell>
          <cell r="F13426">
            <v>68.55</v>
          </cell>
          <cell r="K13426">
            <v>-2.91</v>
          </cell>
          <cell r="O13426">
            <v>11.24</v>
          </cell>
          <cell r="U13426">
            <v>42826</v>
          </cell>
        </row>
        <row r="13427">
          <cell r="C13427">
            <v>18</v>
          </cell>
          <cell r="F13427">
            <v>31105.15</v>
          </cell>
          <cell r="K13427">
            <v>-2727.48</v>
          </cell>
          <cell r="O13427">
            <v>10578.66</v>
          </cell>
          <cell r="U13427">
            <v>42826</v>
          </cell>
        </row>
        <row r="13428">
          <cell r="C13428">
            <v>62</v>
          </cell>
          <cell r="F13428">
            <v>1008901.57</v>
          </cell>
          <cell r="K13428">
            <v>-109450.18</v>
          </cell>
          <cell r="O13428">
            <v>423697.99</v>
          </cell>
          <cell r="U13428">
            <v>42826</v>
          </cell>
        </row>
        <row r="13429">
          <cell r="C13429">
            <v>64</v>
          </cell>
          <cell r="F13429">
            <v>180796.07</v>
          </cell>
          <cell r="K13429">
            <v>-17848.060000000001</v>
          </cell>
          <cell r="O13429">
            <v>68868.479999999996</v>
          </cell>
          <cell r="U13429">
            <v>42826</v>
          </cell>
        </row>
        <row r="13430">
          <cell r="C13430">
            <v>66</v>
          </cell>
          <cell r="F13430">
            <v>310108.27</v>
          </cell>
          <cell r="K13430">
            <v>-27059.34</v>
          </cell>
          <cell r="O13430">
            <v>104336.05</v>
          </cell>
          <cell r="U13430">
            <v>42826</v>
          </cell>
        </row>
        <row r="13431">
          <cell r="C13431">
            <v>68</v>
          </cell>
          <cell r="F13431">
            <v>10227.82</v>
          </cell>
          <cell r="K13431">
            <v>-1320.33</v>
          </cell>
          <cell r="O13431">
            <v>5094.63</v>
          </cell>
          <cell r="U13431">
            <v>42826</v>
          </cell>
        </row>
        <row r="13432">
          <cell r="C13432">
            <v>1</v>
          </cell>
          <cell r="F13432">
            <v>105.83</v>
          </cell>
          <cell r="K13432">
            <v>-2.92</v>
          </cell>
          <cell r="O13432">
            <v>11.27</v>
          </cell>
          <cell r="U13432">
            <v>42826</v>
          </cell>
        </row>
        <row r="13433">
          <cell r="C13433">
            <v>2</v>
          </cell>
          <cell r="F13433">
            <v>22130.52</v>
          </cell>
          <cell r="K13433">
            <v>-536.63</v>
          </cell>
          <cell r="O13433">
            <v>4529.2</v>
          </cell>
          <cell r="U13433">
            <v>42826</v>
          </cell>
        </row>
        <row r="13434">
          <cell r="C13434">
            <v>4</v>
          </cell>
          <cell r="F13434">
            <v>4139.5600000000004</v>
          </cell>
          <cell r="K13434">
            <v>-130.44999999999999</v>
          </cell>
          <cell r="O13434">
            <v>503.34</v>
          </cell>
          <cell r="U13434">
            <v>42826</v>
          </cell>
        </row>
        <row r="13435">
          <cell r="C13435">
            <v>16</v>
          </cell>
          <cell r="F13435">
            <v>4362.1499999999996</v>
          </cell>
          <cell r="K13435">
            <v>-129.15</v>
          </cell>
          <cell r="O13435">
            <v>498.38</v>
          </cell>
          <cell r="U13435">
            <v>42826</v>
          </cell>
        </row>
        <row r="13436">
          <cell r="C13436">
            <v>18</v>
          </cell>
          <cell r="F13436">
            <v>1132.03</v>
          </cell>
          <cell r="K13436">
            <v>-27.3</v>
          </cell>
          <cell r="O13436">
            <v>137.43</v>
          </cell>
          <cell r="U13436">
            <v>42826</v>
          </cell>
        </row>
        <row r="13437">
          <cell r="C13437">
            <v>62</v>
          </cell>
          <cell r="F13437">
            <v>758.45</v>
          </cell>
          <cell r="K13437">
            <v>-22.94</v>
          </cell>
          <cell r="O13437">
            <v>88.51</v>
          </cell>
          <cell r="U13437">
            <v>42826</v>
          </cell>
        </row>
        <row r="13438">
          <cell r="C13438">
            <v>4</v>
          </cell>
          <cell r="F13438">
            <v>5734.75</v>
          </cell>
          <cell r="K13438">
            <v>-566.38</v>
          </cell>
          <cell r="O13438">
            <v>2185.4299999999998</v>
          </cell>
          <cell r="U13438">
            <v>42826</v>
          </cell>
        </row>
        <row r="13439">
          <cell r="C13439">
            <v>62</v>
          </cell>
          <cell r="F13439">
            <v>3869.58</v>
          </cell>
          <cell r="K13439">
            <v>-440.53</v>
          </cell>
          <cell r="O13439">
            <v>1699.82</v>
          </cell>
          <cell r="U13439">
            <v>42826</v>
          </cell>
        </row>
        <row r="13440">
          <cell r="C13440">
            <v>66</v>
          </cell>
          <cell r="F13440">
            <v>7649.32</v>
          </cell>
          <cell r="K13440">
            <v>-756.45</v>
          </cell>
          <cell r="O13440">
            <v>2918.83</v>
          </cell>
          <cell r="U13440">
            <v>42826</v>
          </cell>
        </row>
        <row r="13441">
          <cell r="C13441">
            <v>66</v>
          </cell>
          <cell r="F13441">
            <v>6025.47</v>
          </cell>
          <cell r="K13441">
            <v>-569.17999999999995</v>
          </cell>
          <cell r="O13441">
            <v>2196.2399999999998</v>
          </cell>
          <cell r="U13441">
            <v>42826</v>
          </cell>
        </row>
        <row r="13442">
          <cell r="C13442">
            <v>2</v>
          </cell>
          <cell r="F13442">
            <v>133626.57</v>
          </cell>
          <cell r="K13442">
            <v>-13782.95</v>
          </cell>
          <cell r="O13442">
            <v>53182.81</v>
          </cell>
          <cell r="U13442">
            <v>42826</v>
          </cell>
        </row>
        <row r="13443">
          <cell r="C13443">
            <v>4</v>
          </cell>
          <cell r="F13443">
            <v>4886.3100000000004</v>
          </cell>
          <cell r="K13443">
            <v>-451.13</v>
          </cell>
          <cell r="O13443">
            <v>1740.7</v>
          </cell>
          <cell r="U13443">
            <v>42826</v>
          </cell>
        </row>
        <row r="13444">
          <cell r="C13444">
            <v>16</v>
          </cell>
          <cell r="F13444">
            <v>1221.46</v>
          </cell>
          <cell r="K13444">
            <v>-94.63</v>
          </cell>
          <cell r="O13444">
            <v>365.13</v>
          </cell>
          <cell r="U13444">
            <v>42826</v>
          </cell>
        </row>
        <row r="13445">
          <cell r="C13445">
            <v>17</v>
          </cell>
          <cell r="F13445">
            <v>1408.23</v>
          </cell>
          <cell r="K13445">
            <v>-65.2</v>
          </cell>
          <cell r="O13445">
            <v>251.57</v>
          </cell>
          <cell r="U13445">
            <v>42826</v>
          </cell>
        </row>
        <row r="13446">
          <cell r="C13446">
            <v>62</v>
          </cell>
          <cell r="F13446">
            <v>64136.959999999999</v>
          </cell>
          <cell r="K13446">
            <v>-7151.71</v>
          </cell>
          <cell r="O13446">
            <v>27595.599999999999</v>
          </cell>
          <cell r="U13446">
            <v>42826</v>
          </cell>
        </row>
        <row r="13447">
          <cell r="C13447">
            <v>64</v>
          </cell>
          <cell r="F13447">
            <v>16304.44</v>
          </cell>
          <cell r="K13447">
            <v>-2023.51</v>
          </cell>
          <cell r="O13447">
            <v>7807.9</v>
          </cell>
          <cell r="U13447">
            <v>42826</v>
          </cell>
        </row>
        <row r="13448">
          <cell r="C13448">
            <v>66</v>
          </cell>
          <cell r="F13448">
            <v>4788.6899999999996</v>
          </cell>
          <cell r="K13448">
            <v>-364.34</v>
          </cell>
          <cell r="O13448">
            <v>1405.83</v>
          </cell>
          <cell r="U13448">
            <v>42826</v>
          </cell>
        </row>
        <row r="13449">
          <cell r="C13449">
            <v>2</v>
          </cell>
          <cell r="F13449">
            <v>20</v>
          </cell>
          <cell r="K13449">
            <v>0</v>
          </cell>
          <cell r="O13449">
            <v>0</v>
          </cell>
          <cell r="U13449">
            <v>42826</v>
          </cell>
        </row>
        <row r="13450">
          <cell r="C13450">
            <v>16</v>
          </cell>
          <cell r="F13450">
            <v>226.53</v>
          </cell>
          <cell r="K13450">
            <v>-6.64</v>
          </cell>
          <cell r="O13450">
            <v>25.62</v>
          </cell>
          <cell r="U13450">
            <v>42826</v>
          </cell>
        </row>
        <row r="13451">
          <cell r="C13451">
            <v>62</v>
          </cell>
          <cell r="F13451">
            <v>816.07</v>
          </cell>
          <cell r="K13451">
            <v>-25.6</v>
          </cell>
          <cell r="O13451">
            <v>98.76</v>
          </cell>
          <cell r="U13451">
            <v>42826</v>
          </cell>
        </row>
        <row r="13452">
          <cell r="C13452">
            <v>2</v>
          </cell>
          <cell r="F13452">
            <v>57438.59</v>
          </cell>
          <cell r="K13452">
            <v>-4018.59</v>
          </cell>
          <cell r="O13452">
            <v>15512.39</v>
          </cell>
          <cell r="U13452">
            <v>42826</v>
          </cell>
        </row>
        <row r="13453">
          <cell r="C13453">
            <v>62</v>
          </cell>
          <cell r="F13453">
            <v>4385.46</v>
          </cell>
          <cell r="K13453">
            <v>-362.09</v>
          </cell>
          <cell r="O13453">
            <v>1397.15</v>
          </cell>
          <cell r="U13453">
            <v>42826</v>
          </cell>
        </row>
        <row r="13454">
          <cell r="C13454">
            <v>2</v>
          </cell>
          <cell r="F13454">
            <v>207.75</v>
          </cell>
          <cell r="K13454">
            <v>-6.04</v>
          </cell>
          <cell r="O13454">
            <v>23.29</v>
          </cell>
          <cell r="U13454">
            <v>42826</v>
          </cell>
        </row>
        <row r="13455">
          <cell r="C13455">
            <v>2</v>
          </cell>
          <cell r="F13455">
            <v>38312.199999999997</v>
          </cell>
          <cell r="K13455">
            <v>-3007.62</v>
          </cell>
          <cell r="O13455">
            <v>11608.98</v>
          </cell>
          <cell r="U13455">
            <v>42826</v>
          </cell>
        </row>
        <row r="13456">
          <cell r="C13456">
            <v>2</v>
          </cell>
          <cell r="F13456">
            <v>9169.27</v>
          </cell>
          <cell r="K13456">
            <v>-466.24</v>
          </cell>
          <cell r="O13456">
            <v>1807.62</v>
          </cell>
          <cell r="U13456">
            <v>42826</v>
          </cell>
        </row>
        <row r="13457">
          <cell r="C13457">
            <v>62</v>
          </cell>
          <cell r="F13457">
            <v>2820.33</v>
          </cell>
          <cell r="K13457">
            <v>0</v>
          </cell>
          <cell r="O13457">
            <v>1816.46</v>
          </cell>
          <cell r="U13457">
            <v>42826</v>
          </cell>
        </row>
        <row r="13458">
          <cell r="C13458">
            <v>64</v>
          </cell>
          <cell r="F13458">
            <v>-1199.1199999999999</v>
          </cell>
          <cell r="K13458">
            <v>0</v>
          </cell>
          <cell r="O13458">
            <v>-1379.42</v>
          </cell>
          <cell r="U13458">
            <v>42826</v>
          </cell>
        </row>
        <row r="13459">
          <cell r="C13459">
            <v>64</v>
          </cell>
          <cell r="F13459">
            <v>-407149.74</v>
          </cell>
          <cell r="K13459">
            <v>61565.440000000002</v>
          </cell>
          <cell r="O13459">
            <v>-237556.46</v>
          </cell>
          <cell r="U13459">
            <v>42826</v>
          </cell>
        </row>
        <row r="13460">
          <cell r="C13460">
            <v>62</v>
          </cell>
          <cell r="F13460">
            <v>573145.86</v>
          </cell>
          <cell r="K13460">
            <v>-127059.93</v>
          </cell>
          <cell r="O13460">
            <v>490273.82</v>
          </cell>
          <cell r="U13460">
            <v>42826</v>
          </cell>
        </row>
        <row r="13461">
          <cell r="C13461">
            <v>64</v>
          </cell>
          <cell r="F13461">
            <v>765376.21</v>
          </cell>
          <cell r="K13461">
            <v>-170080.16</v>
          </cell>
          <cell r="O13461">
            <v>656271.31999999995</v>
          </cell>
          <cell r="U13461">
            <v>42826</v>
          </cell>
        </row>
        <row r="13462">
          <cell r="C13462">
            <v>66</v>
          </cell>
          <cell r="F13462">
            <v>25883.119999999999</v>
          </cell>
          <cell r="K13462">
            <v>-5744.91</v>
          </cell>
          <cell r="O13462">
            <v>22167.32</v>
          </cell>
          <cell r="U13462">
            <v>42826</v>
          </cell>
        </row>
        <row r="13463">
          <cell r="C13463">
            <v>64</v>
          </cell>
          <cell r="F13463">
            <v>69248.91</v>
          </cell>
          <cell r="K13463">
            <v>-8300.31</v>
          </cell>
          <cell r="O13463">
            <v>32027.599999999999</v>
          </cell>
          <cell r="U13463">
            <v>42826</v>
          </cell>
        </row>
        <row r="13464">
          <cell r="C13464">
            <v>2</v>
          </cell>
          <cell r="F13464">
            <v>19254.490000000002</v>
          </cell>
          <cell r="K13464">
            <v>-2097.1799999999998</v>
          </cell>
          <cell r="O13464">
            <v>0</v>
          </cell>
          <cell r="U13464">
            <v>42826</v>
          </cell>
        </row>
        <row r="13465">
          <cell r="C13465">
            <v>62</v>
          </cell>
          <cell r="F13465">
            <v>917000.32</v>
          </cell>
          <cell r="K13465">
            <v>-53274.7</v>
          </cell>
          <cell r="O13465">
            <v>205565.88</v>
          </cell>
          <cell r="U13465">
            <v>42826</v>
          </cell>
        </row>
        <row r="13466">
          <cell r="C13466">
            <v>64</v>
          </cell>
          <cell r="F13466">
            <v>1192099.0900000001</v>
          </cell>
          <cell r="K13466">
            <v>-75645.86</v>
          </cell>
          <cell r="O13466">
            <v>291836.40000000002</v>
          </cell>
          <cell r="U13466">
            <v>42826</v>
          </cell>
        </row>
        <row r="13467">
          <cell r="C13467">
            <v>66</v>
          </cell>
          <cell r="F13467">
            <v>84380.26</v>
          </cell>
          <cell r="K13467">
            <v>-3418.89</v>
          </cell>
          <cell r="O13467">
            <v>13192.15</v>
          </cell>
          <cell r="U13467">
            <v>42826</v>
          </cell>
        </row>
        <row r="13468">
          <cell r="C13468">
            <v>62</v>
          </cell>
          <cell r="F13468">
            <v>5172.55</v>
          </cell>
          <cell r="K13468">
            <v>-1150.4000000000001</v>
          </cell>
          <cell r="O13468">
            <v>4506.55</v>
          </cell>
          <cell r="U13468">
            <v>42826</v>
          </cell>
        </row>
        <row r="13469">
          <cell r="C13469">
            <v>64</v>
          </cell>
          <cell r="F13469">
            <v>50870.93</v>
          </cell>
          <cell r="K13469">
            <v>-11253.83</v>
          </cell>
          <cell r="O13469">
            <v>44085.29</v>
          </cell>
          <cell r="U13469">
            <v>42826</v>
          </cell>
        </row>
        <row r="13470">
          <cell r="C13470">
            <v>66</v>
          </cell>
          <cell r="F13470">
            <v>4396.28</v>
          </cell>
          <cell r="K13470">
            <v>-977.76</v>
          </cell>
          <cell r="O13470">
            <v>3830.22</v>
          </cell>
          <cell r="U13470">
            <v>42826</v>
          </cell>
        </row>
        <row r="13471">
          <cell r="C13471">
            <v>62</v>
          </cell>
          <cell r="F13471">
            <v>11115.39</v>
          </cell>
          <cell r="K13471">
            <v>-468.72</v>
          </cell>
          <cell r="O13471">
            <v>1836.15</v>
          </cell>
          <cell r="U13471">
            <v>42826</v>
          </cell>
        </row>
        <row r="13472">
          <cell r="C13472">
            <v>64</v>
          </cell>
          <cell r="F13472">
            <v>69728.97</v>
          </cell>
          <cell r="K13472">
            <v>-3669.67</v>
          </cell>
          <cell r="O13472">
            <v>14375.42</v>
          </cell>
          <cell r="U13472">
            <v>42826</v>
          </cell>
        </row>
        <row r="13473">
          <cell r="C13473">
            <v>66</v>
          </cell>
          <cell r="F13473">
            <v>9450.02</v>
          </cell>
          <cell r="K13473">
            <v>-480.09</v>
          </cell>
          <cell r="O13473">
            <v>1880.7</v>
          </cell>
          <cell r="U13473">
            <v>42826</v>
          </cell>
        </row>
        <row r="13474">
          <cell r="C13474">
            <v>66</v>
          </cell>
          <cell r="F13474">
            <v>8754.2099999999991</v>
          </cell>
          <cell r="K13474">
            <v>-1945.76</v>
          </cell>
          <cell r="O13474">
            <v>7622.25</v>
          </cell>
          <cell r="U13474">
            <v>42826</v>
          </cell>
        </row>
        <row r="13475">
          <cell r="C13475">
            <v>66</v>
          </cell>
          <cell r="F13475">
            <v>10262.11</v>
          </cell>
          <cell r="K13475">
            <v>-667.74</v>
          </cell>
          <cell r="O13475">
            <v>2615.7800000000002</v>
          </cell>
          <cell r="U13475">
            <v>42826</v>
          </cell>
        </row>
        <row r="13476">
          <cell r="C13476">
            <v>64</v>
          </cell>
          <cell r="F13476">
            <v>23827.599999999999</v>
          </cell>
          <cell r="K13476">
            <v>-5214.78</v>
          </cell>
          <cell r="O13476">
            <v>20121.77</v>
          </cell>
          <cell r="U13476">
            <v>42826</v>
          </cell>
        </row>
        <row r="13477">
          <cell r="C13477">
            <v>64</v>
          </cell>
          <cell r="F13477">
            <v>39942.04</v>
          </cell>
          <cell r="K13477">
            <v>-2073.9299999999998</v>
          </cell>
          <cell r="O13477">
            <v>8002.46</v>
          </cell>
          <cell r="U13477">
            <v>42826</v>
          </cell>
        </row>
        <row r="13478">
          <cell r="C13478">
            <v>62</v>
          </cell>
          <cell r="F13478">
            <v>-2927.95</v>
          </cell>
          <cell r="K13478">
            <v>0</v>
          </cell>
          <cell r="O13478">
            <v>0</v>
          </cell>
          <cell r="U13478">
            <v>42826</v>
          </cell>
        </row>
        <row r="13479">
          <cell r="C13479">
            <v>62</v>
          </cell>
          <cell r="F13479">
            <v>377928.84</v>
          </cell>
          <cell r="K13479">
            <v>-83959.61</v>
          </cell>
          <cell r="O13479">
            <v>328900.03999999998</v>
          </cell>
          <cell r="U13479">
            <v>42826</v>
          </cell>
        </row>
        <row r="13480">
          <cell r="C13480">
            <v>64</v>
          </cell>
          <cell r="F13480">
            <v>345889.93</v>
          </cell>
          <cell r="K13480">
            <v>-76826.740000000005</v>
          </cell>
          <cell r="O13480">
            <v>300958.03000000003</v>
          </cell>
          <cell r="U13480">
            <v>42826</v>
          </cell>
        </row>
        <row r="13481">
          <cell r="C13481">
            <v>66</v>
          </cell>
          <cell r="F13481">
            <v>135808.48000000001</v>
          </cell>
          <cell r="K13481">
            <v>-29170.2</v>
          </cell>
          <cell r="O13481">
            <v>114270.2</v>
          </cell>
          <cell r="U13481">
            <v>42826</v>
          </cell>
        </row>
        <row r="13482">
          <cell r="C13482">
            <v>67</v>
          </cell>
          <cell r="F13482">
            <v>3626.86</v>
          </cell>
          <cell r="K13482">
            <v>-652.25</v>
          </cell>
          <cell r="O13482">
            <v>2555.1</v>
          </cell>
          <cell r="U13482">
            <v>42826</v>
          </cell>
        </row>
        <row r="13483">
          <cell r="C13483">
            <v>68</v>
          </cell>
          <cell r="F13483">
            <v>17916.86</v>
          </cell>
          <cell r="K13483">
            <v>-3982.36</v>
          </cell>
          <cell r="O13483">
            <v>15600.34</v>
          </cell>
          <cell r="U13483">
            <v>42826</v>
          </cell>
        </row>
        <row r="13484">
          <cell r="C13484">
            <v>62</v>
          </cell>
          <cell r="F13484">
            <v>519900.61</v>
          </cell>
          <cell r="K13484">
            <v>-31725</v>
          </cell>
          <cell r="O13484">
            <v>124278.25</v>
          </cell>
          <cell r="U13484">
            <v>42826</v>
          </cell>
        </row>
        <row r="13485">
          <cell r="C13485">
            <v>64</v>
          </cell>
          <cell r="F13485">
            <v>530078.56000000006</v>
          </cell>
          <cell r="K13485">
            <v>-33698.639999999999</v>
          </cell>
          <cell r="O13485">
            <v>132009.70000000001</v>
          </cell>
          <cell r="U13485">
            <v>42826</v>
          </cell>
        </row>
        <row r="13486">
          <cell r="C13486">
            <v>66</v>
          </cell>
          <cell r="F13486">
            <v>181867.73</v>
          </cell>
          <cell r="K13486">
            <v>-10046.459999999999</v>
          </cell>
          <cell r="O13486">
            <v>39355.58</v>
          </cell>
          <cell r="U13486">
            <v>42826</v>
          </cell>
        </row>
        <row r="13487">
          <cell r="C13487">
            <v>67</v>
          </cell>
          <cell r="F13487">
            <v>431.94</v>
          </cell>
          <cell r="K13487">
            <v>-11.59</v>
          </cell>
          <cell r="O13487">
            <v>45.39</v>
          </cell>
          <cell r="U13487">
            <v>42826</v>
          </cell>
        </row>
        <row r="13488">
          <cell r="C13488">
            <v>68</v>
          </cell>
          <cell r="F13488">
            <v>27005.14</v>
          </cell>
          <cell r="K13488">
            <v>-1689.15</v>
          </cell>
          <cell r="O13488">
            <v>6617.01</v>
          </cell>
          <cell r="U13488">
            <v>42826</v>
          </cell>
        </row>
        <row r="13489">
          <cell r="C13489">
            <v>64</v>
          </cell>
          <cell r="F13489">
            <v>8746.17</v>
          </cell>
          <cell r="K13489">
            <v>0</v>
          </cell>
          <cell r="O13489">
            <v>5617.69</v>
          </cell>
          <cell r="U13489">
            <v>42826</v>
          </cell>
        </row>
        <row r="13490">
          <cell r="C13490">
            <v>2</v>
          </cell>
          <cell r="F13490">
            <v>19877.810000000001</v>
          </cell>
          <cell r="K13490">
            <v>-2310.09</v>
          </cell>
          <cell r="O13490">
            <v>9166.64</v>
          </cell>
          <cell r="U13490">
            <v>42826</v>
          </cell>
        </row>
        <row r="13491">
          <cell r="C13491">
            <v>4</v>
          </cell>
          <cell r="F13491">
            <v>410.63</v>
          </cell>
          <cell r="K13491">
            <v>-49.5</v>
          </cell>
          <cell r="O13491">
            <v>191.01</v>
          </cell>
          <cell r="U13491">
            <v>42826</v>
          </cell>
        </row>
        <row r="13492">
          <cell r="C13492">
            <v>16</v>
          </cell>
          <cell r="F13492">
            <v>24781.53</v>
          </cell>
          <cell r="K13492">
            <v>-3070.7</v>
          </cell>
          <cell r="O13492">
            <v>11848.57</v>
          </cell>
          <cell r="U13492">
            <v>42826</v>
          </cell>
        </row>
        <row r="13493">
          <cell r="C13493">
            <v>62</v>
          </cell>
          <cell r="F13493">
            <v>1735.37</v>
          </cell>
          <cell r="K13493">
            <v>-215.26</v>
          </cell>
          <cell r="O13493">
            <v>830.59</v>
          </cell>
          <cell r="U13493">
            <v>42826</v>
          </cell>
        </row>
        <row r="13494">
          <cell r="C13494">
            <v>66</v>
          </cell>
          <cell r="F13494">
            <v>57514.27</v>
          </cell>
          <cell r="K13494">
            <v>-7293.46</v>
          </cell>
          <cell r="O13494">
            <v>27659.11</v>
          </cell>
          <cell r="U13494">
            <v>42826</v>
          </cell>
        </row>
        <row r="13495">
          <cell r="C13495">
            <v>4</v>
          </cell>
          <cell r="F13495">
            <v>8.25</v>
          </cell>
          <cell r="K13495">
            <v>-0.68</v>
          </cell>
          <cell r="O13495">
            <v>2.62</v>
          </cell>
          <cell r="U13495">
            <v>42826</v>
          </cell>
        </row>
        <row r="13496">
          <cell r="C13496">
            <v>16</v>
          </cell>
          <cell r="F13496">
            <v>95.14</v>
          </cell>
          <cell r="K13496">
            <v>-7.04</v>
          </cell>
          <cell r="O13496">
            <v>27.02</v>
          </cell>
          <cell r="U13496">
            <v>42826</v>
          </cell>
        </row>
        <row r="13497">
          <cell r="C13497">
            <v>1</v>
          </cell>
          <cell r="F13497">
            <v>69.39</v>
          </cell>
          <cell r="K13497">
            <v>-6.59</v>
          </cell>
          <cell r="O13497">
            <v>25.42</v>
          </cell>
          <cell r="U13497">
            <v>42826</v>
          </cell>
        </row>
        <row r="13498">
          <cell r="C13498">
            <v>2</v>
          </cell>
          <cell r="F13498">
            <v>40088.269999999997</v>
          </cell>
          <cell r="K13498">
            <v>-3802.88</v>
          </cell>
          <cell r="O13498">
            <v>14674.24</v>
          </cell>
          <cell r="U13498">
            <v>42826</v>
          </cell>
        </row>
        <row r="13499">
          <cell r="C13499">
            <v>15</v>
          </cell>
          <cell r="F13499">
            <v>14.28</v>
          </cell>
          <cell r="K13499">
            <v>-1.0900000000000001</v>
          </cell>
          <cell r="O13499">
            <v>4.13</v>
          </cell>
          <cell r="U13499">
            <v>42826</v>
          </cell>
        </row>
        <row r="13500">
          <cell r="C13500">
            <v>16</v>
          </cell>
          <cell r="F13500">
            <v>1280.24</v>
          </cell>
          <cell r="K13500">
            <v>-112.15</v>
          </cell>
          <cell r="O13500">
            <v>431.49</v>
          </cell>
          <cell r="U13500">
            <v>42826</v>
          </cell>
        </row>
        <row r="13501">
          <cell r="C13501">
            <v>2</v>
          </cell>
          <cell r="F13501">
            <v>83.99</v>
          </cell>
          <cell r="K13501">
            <v>0</v>
          </cell>
          <cell r="O13501">
            <v>0</v>
          </cell>
          <cell r="U13501">
            <v>42826</v>
          </cell>
        </row>
        <row r="13502">
          <cell r="C13502">
            <v>62</v>
          </cell>
          <cell r="F13502">
            <v>1561.28</v>
          </cell>
          <cell r="K13502">
            <v>0</v>
          </cell>
          <cell r="O13502">
            <v>0</v>
          </cell>
          <cell r="U13502">
            <v>42826</v>
          </cell>
        </row>
        <row r="13503">
          <cell r="C13503">
            <v>64</v>
          </cell>
          <cell r="F13503">
            <v>65.64</v>
          </cell>
          <cell r="K13503">
            <v>0</v>
          </cell>
          <cell r="O13503">
            <v>0</v>
          </cell>
          <cell r="U13503">
            <v>42826</v>
          </cell>
        </row>
        <row r="13504">
          <cell r="C13504">
            <v>66</v>
          </cell>
          <cell r="F13504">
            <v>87.12</v>
          </cell>
          <cell r="K13504">
            <v>0</v>
          </cell>
          <cell r="O13504">
            <v>0</v>
          </cell>
          <cell r="U13504">
            <v>42826</v>
          </cell>
        </row>
        <row r="13505">
          <cell r="C13505">
            <v>2</v>
          </cell>
          <cell r="F13505">
            <v>26</v>
          </cell>
          <cell r="K13505">
            <v>0</v>
          </cell>
          <cell r="O13505">
            <v>0</v>
          </cell>
          <cell r="U13505">
            <v>42826</v>
          </cell>
        </row>
        <row r="13506">
          <cell r="C13506">
            <v>62</v>
          </cell>
          <cell r="F13506">
            <v>65</v>
          </cell>
          <cell r="K13506">
            <v>0</v>
          </cell>
          <cell r="O13506">
            <v>0</v>
          </cell>
          <cell r="U13506">
            <v>42826</v>
          </cell>
        </row>
        <row r="13507">
          <cell r="C13507">
            <v>64</v>
          </cell>
          <cell r="F13507">
            <v>3540</v>
          </cell>
          <cell r="K13507">
            <v>0</v>
          </cell>
          <cell r="O13507">
            <v>0</v>
          </cell>
          <cell r="U13507">
            <v>42826</v>
          </cell>
        </row>
        <row r="13508">
          <cell r="C13508">
            <v>66</v>
          </cell>
          <cell r="F13508">
            <v>5815</v>
          </cell>
          <cell r="K13508">
            <v>0</v>
          </cell>
          <cell r="O13508">
            <v>0</v>
          </cell>
          <cell r="U13508">
            <v>42826</v>
          </cell>
        </row>
        <row r="13509">
          <cell r="C13509">
            <v>62</v>
          </cell>
          <cell r="F13509">
            <v>3540</v>
          </cell>
          <cell r="K13509">
            <v>0</v>
          </cell>
          <cell r="O13509">
            <v>0</v>
          </cell>
          <cell r="U13509">
            <v>42826</v>
          </cell>
        </row>
        <row r="13510">
          <cell r="C13510">
            <v>64</v>
          </cell>
          <cell r="F13510">
            <v>1939.14</v>
          </cell>
          <cell r="K13510">
            <v>0</v>
          </cell>
          <cell r="O13510">
            <v>0</v>
          </cell>
          <cell r="U13510">
            <v>42826</v>
          </cell>
        </row>
        <row r="13511">
          <cell r="C13511">
            <v>62</v>
          </cell>
          <cell r="F13511">
            <v>46945.87</v>
          </cell>
          <cell r="K13511">
            <v>0</v>
          </cell>
          <cell r="O13511">
            <v>0</v>
          </cell>
          <cell r="U13511">
            <v>42826</v>
          </cell>
        </row>
        <row r="13512">
          <cell r="C13512">
            <v>66</v>
          </cell>
          <cell r="F13512">
            <v>4205.49</v>
          </cell>
          <cell r="K13512">
            <v>0</v>
          </cell>
          <cell r="O13512">
            <v>0</v>
          </cell>
          <cell r="U13512">
            <v>42826</v>
          </cell>
        </row>
        <row r="13513">
          <cell r="C13513">
            <v>68</v>
          </cell>
          <cell r="F13513">
            <v>5422.95</v>
          </cell>
          <cell r="K13513">
            <v>0</v>
          </cell>
          <cell r="O13513">
            <v>0</v>
          </cell>
          <cell r="U13513">
            <v>42826</v>
          </cell>
        </row>
        <row r="13514">
          <cell r="C13514">
            <v>15</v>
          </cell>
          <cell r="F13514">
            <v>82.99</v>
          </cell>
          <cell r="K13514">
            <v>-5.93</v>
          </cell>
          <cell r="O13514">
            <v>22.89</v>
          </cell>
          <cell r="U13514">
            <v>42826</v>
          </cell>
        </row>
        <row r="13515">
          <cell r="C13515">
            <v>15</v>
          </cell>
          <cell r="F13515">
            <v>654.70000000000005</v>
          </cell>
          <cell r="K13515">
            <v>-23.68</v>
          </cell>
          <cell r="O13515">
            <v>91.37</v>
          </cell>
          <cell r="U13515">
            <v>42826</v>
          </cell>
        </row>
        <row r="13516">
          <cell r="C13516">
            <v>15</v>
          </cell>
          <cell r="F13516">
            <v>4389.6099999999997</v>
          </cell>
          <cell r="K13516">
            <v>-222.75</v>
          </cell>
          <cell r="O13516">
            <v>859.53</v>
          </cell>
          <cell r="U13516">
            <v>42826</v>
          </cell>
        </row>
        <row r="13517">
          <cell r="C13517">
            <v>15</v>
          </cell>
          <cell r="F13517">
            <v>33.369999999999997</v>
          </cell>
          <cell r="K13517">
            <v>-2.48</v>
          </cell>
          <cell r="O13517">
            <v>9.5500000000000007</v>
          </cell>
          <cell r="U13517">
            <v>42826</v>
          </cell>
        </row>
        <row r="13518">
          <cell r="C13518">
            <v>0</v>
          </cell>
          <cell r="F13518">
            <v>7.52</v>
          </cell>
          <cell r="K13518">
            <v>-0.31</v>
          </cell>
          <cell r="O13518">
            <v>1.19</v>
          </cell>
          <cell r="U13518">
            <v>42826</v>
          </cell>
        </row>
        <row r="13519">
          <cell r="C13519">
            <v>0</v>
          </cell>
          <cell r="F13519">
            <v>4473.2</v>
          </cell>
          <cell r="K13519">
            <v>0</v>
          </cell>
          <cell r="O13519">
            <v>1431.14</v>
          </cell>
          <cell r="U13519">
            <v>42826</v>
          </cell>
        </row>
        <row r="13520">
          <cell r="C13520">
            <v>0</v>
          </cell>
          <cell r="F13520">
            <v>-147057.68</v>
          </cell>
          <cell r="K13520">
            <v>8025.57</v>
          </cell>
          <cell r="O13520">
            <v>-42352.02</v>
          </cell>
          <cell r="U13520">
            <v>42826</v>
          </cell>
        </row>
        <row r="13521">
          <cell r="C13521">
            <v>1</v>
          </cell>
          <cell r="F13521">
            <v>-366.48</v>
          </cell>
          <cell r="K13521">
            <v>23.81</v>
          </cell>
          <cell r="O13521">
            <v>-117.95</v>
          </cell>
          <cell r="U13521">
            <v>42826</v>
          </cell>
        </row>
        <row r="13522">
          <cell r="C13522">
            <v>60</v>
          </cell>
          <cell r="F13522">
            <v>-17.350000000000001</v>
          </cell>
          <cell r="K13522">
            <v>0</v>
          </cell>
          <cell r="O13522">
            <v>-6.35</v>
          </cell>
          <cell r="U13522">
            <v>42826</v>
          </cell>
        </row>
        <row r="13523">
          <cell r="C13523">
            <v>61</v>
          </cell>
          <cell r="F13523">
            <v>-25.25</v>
          </cell>
          <cell r="K13523">
            <v>0</v>
          </cell>
          <cell r="O13523">
            <v>-9.23</v>
          </cell>
          <cell r="U13523">
            <v>42826</v>
          </cell>
        </row>
        <row r="13524">
          <cell r="C13524">
            <v>70</v>
          </cell>
          <cell r="F13524">
            <v>-800</v>
          </cell>
          <cell r="K13524">
            <v>0</v>
          </cell>
          <cell r="O13524">
            <v>0</v>
          </cell>
          <cell r="U13524">
            <v>42826</v>
          </cell>
        </row>
        <row r="13525">
          <cell r="C13525">
            <v>0</v>
          </cell>
          <cell r="F13525">
            <v>-1384.08</v>
          </cell>
          <cell r="K13525">
            <v>0</v>
          </cell>
          <cell r="O13525">
            <v>-488.75</v>
          </cell>
          <cell r="U13525">
            <v>42826</v>
          </cell>
        </row>
        <row r="13526">
          <cell r="C13526">
            <v>0</v>
          </cell>
          <cell r="F13526">
            <v>8047917.1900000004</v>
          </cell>
          <cell r="K13526">
            <v>-704056.75</v>
          </cell>
          <cell r="O13526">
            <v>2725842.7</v>
          </cell>
          <cell r="U13526">
            <v>42826</v>
          </cell>
        </row>
        <row r="13527">
          <cell r="C13527">
            <v>1</v>
          </cell>
          <cell r="F13527">
            <v>78877.820000000007</v>
          </cell>
          <cell r="K13527">
            <v>-6749.59</v>
          </cell>
          <cell r="O13527">
            <v>26059.49</v>
          </cell>
          <cell r="U13527">
            <v>42826</v>
          </cell>
        </row>
        <row r="13528">
          <cell r="C13528">
            <v>16</v>
          </cell>
          <cell r="F13528">
            <v>20.77</v>
          </cell>
          <cell r="K13528">
            <v>-1.53</v>
          </cell>
          <cell r="O13528">
            <v>5.91</v>
          </cell>
          <cell r="U13528">
            <v>42826</v>
          </cell>
        </row>
        <row r="13529">
          <cell r="C13529">
            <v>60</v>
          </cell>
          <cell r="F13529">
            <v>96.88</v>
          </cell>
          <cell r="K13529">
            <v>-8.75</v>
          </cell>
          <cell r="O13529">
            <v>33.75</v>
          </cell>
          <cell r="U13529">
            <v>42826</v>
          </cell>
        </row>
        <row r="13530">
          <cell r="C13530">
            <v>61</v>
          </cell>
          <cell r="F13530">
            <v>303.94</v>
          </cell>
          <cell r="K13530">
            <v>-28.37</v>
          </cell>
          <cell r="O13530">
            <v>109.45</v>
          </cell>
          <cell r="U13530">
            <v>42826</v>
          </cell>
        </row>
        <row r="13531">
          <cell r="C13531">
            <v>15</v>
          </cell>
          <cell r="F13531">
            <v>36.49</v>
          </cell>
          <cell r="K13531">
            <v>-8.17</v>
          </cell>
          <cell r="O13531">
            <v>31.54</v>
          </cell>
          <cell r="U13531">
            <v>42826</v>
          </cell>
        </row>
        <row r="13532">
          <cell r="C13532">
            <v>15</v>
          </cell>
          <cell r="F13532">
            <v>4.88</v>
          </cell>
          <cell r="K13532">
            <v>-0.31</v>
          </cell>
          <cell r="O13532">
            <v>1.19</v>
          </cell>
          <cell r="U13532">
            <v>42826</v>
          </cell>
        </row>
        <row r="13533">
          <cell r="C13533">
            <v>15</v>
          </cell>
          <cell r="F13533">
            <v>236.15</v>
          </cell>
          <cell r="K13533">
            <v>-52.88</v>
          </cell>
          <cell r="O13533">
            <v>204.08</v>
          </cell>
          <cell r="U13533">
            <v>42826</v>
          </cell>
        </row>
        <row r="13534">
          <cell r="C13534">
            <v>2</v>
          </cell>
          <cell r="F13534">
            <v>2373.1</v>
          </cell>
          <cell r="K13534">
            <v>-131.91999999999999</v>
          </cell>
          <cell r="O13534">
            <v>508.91</v>
          </cell>
          <cell r="U13534">
            <v>42826</v>
          </cell>
        </row>
        <row r="13535">
          <cell r="C13535">
            <v>15</v>
          </cell>
          <cell r="F13535">
            <v>13006.02</v>
          </cell>
          <cell r="K13535">
            <v>-796.31</v>
          </cell>
          <cell r="O13535">
            <v>3072.65</v>
          </cell>
          <cell r="U13535">
            <v>42826</v>
          </cell>
        </row>
        <row r="13536">
          <cell r="C13536">
            <v>15</v>
          </cell>
          <cell r="F13536">
            <v>1693.46</v>
          </cell>
          <cell r="K13536">
            <v>-64.23</v>
          </cell>
          <cell r="O13536">
            <v>247.73</v>
          </cell>
          <cell r="U13536">
            <v>42826</v>
          </cell>
        </row>
        <row r="13537">
          <cell r="C13537">
            <v>15</v>
          </cell>
          <cell r="F13537">
            <v>337.57</v>
          </cell>
          <cell r="K13537">
            <v>-20.11</v>
          </cell>
          <cell r="O13537">
            <v>77.52</v>
          </cell>
          <cell r="U13537">
            <v>42826</v>
          </cell>
        </row>
        <row r="13538">
          <cell r="C13538">
            <v>2</v>
          </cell>
          <cell r="F13538">
            <v>18.73</v>
          </cell>
          <cell r="K13538">
            <v>-1.23</v>
          </cell>
          <cell r="O13538">
            <v>4.75</v>
          </cell>
          <cell r="U13538">
            <v>42826</v>
          </cell>
        </row>
        <row r="13539">
          <cell r="C13539">
            <v>15</v>
          </cell>
          <cell r="F13539">
            <v>1907.62</v>
          </cell>
          <cell r="K13539">
            <v>-96.04</v>
          </cell>
          <cell r="O13539">
            <v>370.45</v>
          </cell>
          <cell r="U13539">
            <v>42826</v>
          </cell>
        </row>
        <row r="13540">
          <cell r="C13540">
            <v>15</v>
          </cell>
          <cell r="F13540">
            <v>28.66</v>
          </cell>
          <cell r="K13540">
            <v>-2.46</v>
          </cell>
          <cell r="O13540">
            <v>9.5</v>
          </cell>
          <cell r="U13540">
            <v>42826</v>
          </cell>
        </row>
        <row r="13541">
          <cell r="C13541">
            <v>2</v>
          </cell>
          <cell r="F13541">
            <v>44.31</v>
          </cell>
          <cell r="K13541">
            <v>-2.67</v>
          </cell>
          <cell r="O13541">
            <v>10.27</v>
          </cell>
          <cell r="U13541">
            <v>42826</v>
          </cell>
        </row>
        <row r="13542">
          <cell r="C13542">
            <v>15</v>
          </cell>
          <cell r="F13542">
            <v>72250.38</v>
          </cell>
          <cell r="K13542">
            <v>-5216.95</v>
          </cell>
          <cell r="O13542">
            <v>20129.59</v>
          </cell>
          <cell r="U13542">
            <v>42826</v>
          </cell>
        </row>
        <row r="13543">
          <cell r="C13543">
            <v>2</v>
          </cell>
          <cell r="F13543">
            <v>1393.67</v>
          </cell>
          <cell r="K13543">
            <v>-25.31</v>
          </cell>
          <cell r="O13543">
            <v>97.67</v>
          </cell>
          <cell r="U13543">
            <v>42826</v>
          </cell>
        </row>
        <row r="13544">
          <cell r="C13544">
            <v>15</v>
          </cell>
          <cell r="F13544">
            <v>7106.02</v>
          </cell>
          <cell r="K13544">
            <v>-186.7</v>
          </cell>
          <cell r="O13544">
            <v>720.37</v>
          </cell>
          <cell r="U13544">
            <v>42826</v>
          </cell>
        </row>
        <row r="13545">
          <cell r="C13545">
            <v>15</v>
          </cell>
          <cell r="F13545">
            <v>32.659999999999997</v>
          </cell>
          <cell r="K13545">
            <v>-1.1000000000000001</v>
          </cell>
          <cell r="O13545">
            <v>4.25</v>
          </cell>
          <cell r="U13545">
            <v>42826</v>
          </cell>
        </row>
        <row r="13546">
          <cell r="C13546">
            <v>2</v>
          </cell>
          <cell r="F13546">
            <v>1936.55</v>
          </cell>
          <cell r="K13546">
            <v>-42.63</v>
          </cell>
          <cell r="O13546">
            <v>164.57</v>
          </cell>
          <cell r="U13546">
            <v>42826</v>
          </cell>
        </row>
        <row r="13547">
          <cell r="C13547">
            <v>15</v>
          </cell>
          <cell r="F13547">
            <v>7978.74</v>
          </cell>
          <cell r="K13547">
            <v>-310.02</v>
          </cell>
          <cell r="O13547">
            <v>1196.19</v>
          </cell>
          <cell r="U13547">
            <v>42826</v>
          </cell>
        </row>
        <row r="13548">
          <cell r="C13548">
            <v>15</v>
          </cell>
          <cell r="F13548">
            <v>3435.26</v>
          </cell>
          <cell r="K13548">
            <v>-198.28</v>
          </cell>
          <cell r="O13548">
            <v>765.06</v>
          </cell>
          <cell r="U13548">
            <v>42826</v>
          </cell>
        </row>
        <row r="13549">
          <cell r="C13549">
            <v>15</v>
          </cell>
          <cell r="F13549">
            <v>80.849999999999994</v>
          </cell>
          <cell r="K13549">
            <v>-14.15</v>
          </cell>
          <cell r="O13549">
            <v>54.57</v>
          </cell>
          <cell r="U13549">
            <v>42826</v>
          </cell>
        </row>
        <row r="13550">
          <cell r="C13550">
            <v>0</v>
          </cell>
          <cell r="F13550">
            <v>56.99</v>
          </cell>
          <cell r="K13550">
            <v>-4.6100000000000003</v>
          </cell>
          <cell r="O13550">
            <v>17.899999999999999</v>
          </cell>
          <cell r="U13550">
            <v>42826</v>
          </cell>
        </row>
        <row r="13551">
          <cell r="C13551">
            <v>2</v>
          </cell>
          <cell r="F13551">
            <v>202.15</v>
          </cell>
          <cell r="K13551">
            <v>-23.64</v>
          </cell>
          <cell r="O13551">
            <v>95.09</v>
          </cell>
          <cell r="U13551">
            <v>42826</v>
          </cell>
        </row>
        <row r="13552">
          <cell r="C13552">
            <v>16</v>
          </cell>
          <cell r="F13552">
            <v>8.66</v>
          </cell>
          <cell r="K13552">
            <v>-1.22</v>
          </cell>
          <cell r="O13552">
            <v>4.72</v>
          </cell>
          <cell r="U13552">
            <v>42826</v>
          </cell>
        </row>
        <row r="13553">
          <cell r="C13553">
            <v>2</v>
          </cell>
          <cell r="F13553">
            <v>15.56</v>
          </cell>
          <cell r="K13553">
            <v>-0.61</v>
          </cell>
          <cell r="O13553">
            <v>2.36</v>
          </cell>
          <cell r="U13553">
            <v>42826</v>
          </cell>
        </row>
        <row r="13554">
          <cell r="C13554">
            <v>16</v>
          </cell>
          <cell r="F13554">
            <v>1926.1</v>
          </cell>
          <cell r="K13554">
            <v>-138.27000000000001</v>
          </cell>
          <cell r="O13554">
            <v>533.53</v>
          </cell>
          <cell r="U13554">
            <v>42826</v>
          </cell>
        </row>
        <row r="13555">
          <cell r="C13555">
            <v>0</v>
          </cell>
          <cell r="F13555">
            <v>33.22</v>
          </cell>
          <cell r="K13555">
            <v>-2.46</v>
          </cell>
          <cell r="O13555">
            <v>9.5500000000000007</v>
          </cell>
          <cell r="U13555">
            <v>42826</v>
          </cell>
        </row>
        <row r="13556">
          <cell r="C13556">
            <v>2</v>
          </cell>
          <cell r="F13556">
            <v>22.06</v>
          </cell>
          <cell r="K13556">
            <v>-1.4</v>
          </cell>
          <cell r="O13556">
            <v>5.45</v>
          </cell>
          <cell r="U13556">
            <v>42826</v>
          </cell>
        </row>
        <row r="13557">
          <cell r="C13557">
            <v>15</v>
          </cell>
          <cell r="F13557">
            <v>34.5</v>
          </cell>
          <cell r="K13557">
            <v>-3.57</v>
          </cell>
          <cell r="O13557">
            <v>13.8</v>
          </cell>
          <cell r="U13557">
            <v>42826</v>
          </cell>
        </row>
        <row r="13558">
          <cell r="C13558">
            <v>15</v>
          </cell>
          <cell r="F13558">
            <v>51.44</v>
          </cell>
          <cell r="K13558">
            <v>-3.71</v>
          </cell>
          <cell r="O13558">
            <v>14.44</v>
          </cell>
          <cell r="U13558">
            <v>42826</v>
          </cell>
        </row>
        <row r="13559">
          <cell r="C13559">
            <v>0</v>
          </cell>
          <cell r="F13559">
            <v>19.52</v>
          </cell>
          <cell r="K13559">
            <v>-1.34</v>
          </cell>
          <cell r="O13559">
            <v>5.21</v>
          </cell>
          <cell r="U13559">
            <v>42826</v>
          </cell>
        </row>
        <row r="13560">
          <cell r="C13560">
            <v>2</v>
          </cell>
          <cell r="F13560">
            <v>29.29</v>
          </cell>
          <cell r="K13560">
            <v>-2.72</v>
          </cell>
          <cell r="O13560">
            <v>10.54</v>
          </cell>
          <cell r="U13560">
            <v>42826</v>
          </cell>
        </row>
        <row r="13561">
          <cell r="C13561">
            <v>15</v>
          </cell>
          <cell r="F13561">
            <v>10.43</v>
          </cell>
          <cell r="K13561">
            <v>-0.8</v>
          </cell>
          <cell r="O13561">
            <v>3.11</v>
          </cell>
          <cell r="U13561">
            <v>42826</v>
          </cell>
        </row>
        <row r="13562">
          <cell r="C13562">
            <v>16</v>
          </cell>
          <cell r="F13562">
            <v>11.14</v>
          </cell>
          <cell r="K13562">
            <v>-0.96</v>
          </cell>
          <cell r="O13562">
            <v>3.72</v>
          </cell>
          <cell r="U13562">
            <v>42826</v>
          </cell>
        </row>
        <row r="13563">
          <cell r="C13563">
            <v>2</v>
          </cell>
          <cell r="F13563">
            <v>9.06</v>
          </cell>
          <cell r="K13563">
            <v>-1.22</v>
          </cell>
          <cell r="O13563">
            <v>4.72</v>
          </cell>
          <cell r="U13563">
            <v>42826</v>
          </cell>
        </row>
        <row r="13564">
          <cell r="C13564">
            <v>15</v>
          </cell>
          <cell r="F13564">
            <v>46.56</v>
          </cell>
          <cell r="K13564">
            <v>-4.46</v>
          </cell>
          <cell r="O13564">
            <v>17.239999999999998</v>
          </cell>
          <cell r="U13564">
            <v>42826</v>
          </cell>
        </row>
        <row r="13565">
          <cell r="C13565">
            <v>2</v>
          </cell>
          <cell r="F13565">
            <v>2.2000000000000002</v>
          </cell>
          <cell r="K13565">
            <v>-0.48</v>
          </cell>
          <cell r="O13565">
            <v>1.86</v>
          </cell>
          <cell r="U13565">
            <v>42826</v>
          </cell>
        </row>
        <row r="13566">
          <cell r="C13566">
            <v>15</v>
          </cell>
          <cell r="F13566">
            <v>1933.88</v>
          </cell>
          <cell r="K13566">
            <v>-429.23</v>
          </cell>
          <cell r="O13566">
            <v>1632.05</v>
          </cell>
          <cell r="U13566">
            <v>42826</v>
          </cell>
        </row>
        <row r="13567">
          <cell r="C13567">
            <v>16</v>
          </cell>
          <cell r="F13567">
            <v>5.13</v>
          </cell>
          <cell r="K13567">
            <v>-1.1499999999999999</v>
          </cell>
          <cell r="O13567">
            <v>4.34</v>
          </cell>
          <cell r="U13567">
            <v>42826</v>
          </cell>
        </row>
        <row r="13568">
          <cell r="C13568">
            <v>2</v>
          </cell>
          <cell r="F13568">
            <v>1</v>
          </cell>
          <cell r="K13568">
            <v>-0.14000000000000001</v>
          </cell>
          <cell r="O13568">
            <v>0.52</v>
          </cell>
          <cell r="U13568">
            <v>42826</v>
          </cell>
        </row>
        <row r="13569">
          <cell r="C13569">
            <v>15</v>
          </cell>
          <cell r="F13569">
            <v>3494.33</v>
          </cell>
          <cell r="K13569">
            <v>-479.95</v>
          </cell>
          <cell r="O13569">
            <v>1836.19</v>
          </cell>
          <cell r="U13569">
            <v>42826</v>
          </cell>
        </row>
        <row r="13570">
          <cell r="C13570">
            <v>64</v>
          </cell>
          <cell r="F13570">
            <v>-21714.48</v>
          </cell>
          <cell r="K13570">
            <v>0</v>
          </cell>
          <cell r="O13570">
            <v>0</v>
          </cell>
          <cell r="U13570">
            <v>42826</v>
          </cell>
        </row>
        <row r="13571">
          <cell r="C13571">
            <v>62</v>
          </cell>
          <cell r="F13571">
            <v>43649.64</v>
          </cell>
          <cell r="K13571">
            <v>-8149.73</v>
          </cell>
          <cell r="O13571">
            <v>30981.83</v>
          </cell>
          <cell r="U13571">
            <v>42826</v>
          </cell>
        </row>
        <row r="13572">
          <cell r="C13572">
            <v>64</v>
          </cell>
          <cell r="F13572">
            <v>320149.7</v>
          </cell>
          <cell r="K13572">
            <v>-59816.66</v>
          </cell>
          <cell r="O13572">
            <v>227397.63</v>
          </cell>
          <cell r="U13572">
            <v>42826</v>
          </cell>
        </row>
        <row r="13573">
          <cell r="C13573">
            <v>66</v>
          </cell>
          <cell r="F13573">
            <v>35019.39</v>
          </cell>
          <cell r="K13573">
            <v>-6373.3</v>
          </cell>
          <cell r="O13573">
            <v>24228.6</v>
          </cell>
          <cell r="U13573">
            <v>42826</v>
          </cell>
        </row>
        <row r="13574">
          <cell r="C13574">
            <v>64</v>
          </cell>
          <cell r="F13574">
            <v>35185.599999999999</v>
          </cell>
          <cell r="K13574">
            <v>-5034.13</v>
          </cell>
          <cell r="O13574">
            <v>19424.71</v>
          </cell>
          <cell r="U13574">
            <v>42826</v>
          </cell>
        </row>
        <row r="13575">
          <cell r="C13575">
            <v>62</v>
          </cell>
          <cell r="F13575">
            <v>59102</v>
          </cell>
          <cell r="K13575">
            <v>-3887.93</v>
          </cell>
          <cell r="O13575">
            <v>14780.26</v>
          </cell>
          <cell r="U13575">
            <v>42826</v>
          </cell>
        </row>
        <row r="13576">
          <cell r="C13576">
            <v>64</v>
          </cell>
          <cell r="F13576">
            <v>250040.42</v>
          </cell>
          <cell r="K13576">
            <v>-24119.35</v>
          </cell>
          <cell r="O13576">
            <v>91691.59</v>
          </cell>
          <cell r="U13576">
            <v>42826</v>
          </cell>
        </row>
        <row r="13577">
          <cell r="C13577">
            <v>66</v>
          </cell>
          <cell r="F13577">
            <v>22455.03</v>
          </cell>
          <cell r="K13577">
            <v>-1841.92</v>
          </cell>
          <cell r="O13577">
            <v>7002.23</v>
          </cell>
          <cell r="U13577">
            <v>42826</v>
          </cell>
        </row>
        <row r="13578">
          <cell r="C13578">
            <v>64</v>
          </cell>
          <cell r="F13578">
            <v>32782.11</v>
          </cell>
          <cell r="K13578">
            <v>-6125.84</v>
          </cell>
          <cell r="O13578">
            <v>23637.18</v>
          </cell>
          <cell r="U13578">
            <v>42826</v>
          </cell>
        </row>
        <row r="13579">
          <cell r="C13579">
            <v>66</v>
          </cell>
          <cell r="F13579">
            <v>61282.07</v>
          </cell>
          <cell r="K13579">
            <v>-11355.61</v>
          </cell>
          <cell r="O13579">
            <v>43816.78</v>
          </cell>
          <cell r="U13579">
            <v>42826</v>
          </cell>
        </row>
        <row r="13580">
          <cell r="C13580">
            <v>64</v>
          </cell>
          <cell r="F13580">
            <v>49344.59</v>
          </cell>
          <cell r="K13580">
            <v>-6800.3</v>
          </cell>
          <cell r="O13580">
            <v>26239.63</v>
          </cell>
          <cell r="U13580">
            <v>42826</v>
          </cell>
        </row>
        <row r="13581">
          <cell r="C13581">
            <v>64</v>
          </cell>
          <cell r="F13581">
            <v>45529.37</v>
          </cell>
          <cell r="K13581">
            <v>-3099.05</v>
          </cell>
          <cell r="O13581">
            <v>11958</v>
          </cell>
          <cell r="U13581">
            <v>42826</v>
          </cell>
        </row>
        <row r="13582">
          <cell r="C13582">
            <v>66</v>
          </cell>
          <cell r="F13582">
            <v>37686.449999999997</v>
          </cell>
          <cell r="K13582">
            <v>-3700.73</v>
          </cell>
          <cell r="O13582">
            <v>14279.62</v>
          </cell>
          <cell r="U13582">
            <v>42826</v>
          </cell>
        </row>
        <row r="13583">
          <cell r="C13583">
            <v>64</v>
          </cell>
          <cell r="F13583">
            <v>20943.490000000002</v>
          </cell>
          <cell r="K13583">
            <v>0</v>
          </cell>
          <cell r="O13583">
            <v>17978.09</v>
          </cell>
          <cell r="U13583">
            <v>42826</v>
          </cell>
        </row>
        <row r="13584">
          <cell r="C13584">
            <v>64</v>
          </cell>
          <cell r="F13584">
            <v>5124.18</v>
          </cell>
          <cell r="K13584">
            <v>0</v>
          </cell>
          <cell r="O13584">
            <v>3393.94</v>
          </cell>
          <cell r="U13584">
            <v>42826</v>
          </cell>
        </row>
        <row r="13585">
          <cell r="C13585">
            <v>1</v>
          </cell>
          <cell r="F13585">
            <v>19.170000000000002</v>
          </cell>
          <cell r="K13585">
            <v>-1.23</v>
          </cell>
          <cell r="O13585">
            <v>4.75</v>
          </cell>
          <cell r="U13585">
            <v>42826</v>
          </cell>
        </row>
        <row r="13586">
          <cell r="C13586">
            <v>2</v>
          </cell>
          <cell r="F13586">
            <v>230.04</v>
          </cell>
          <cell r="K13586">
            <v>-14.76</v>
          </cell>
          <cell r="O13586">
            <v>57</v>
          </cell>
          <cell r="U13586">
            <v>42826</v>
          </cell>
        </row>
        <row r="13587">
          <cell r="C13587">
            <v>16</v>
          </cell>
          <cell r="F13587">
            <v>421.74</v>
          </cell>
          <cell r="K13587">
            <v>-27.06</v>
          </cell>
          <cell r="O13587">
            <v>104.5</v>
          </cell>
          <cell r="U13587">
            <v>42826</v>
          </cell>
        </row>
        <row r="13588">
          <cell r="C13588">
            <v>0</v>
          </cell>
          <cell r="F13588">
            <v>1295.31</v>
          </cell>
          <cell r="K13588">
            <v>-50.02</v>
          </cell>
          <cell r="O13588">
            <v>193.38</v>
          </cell>
          <cell r="U13588">
            <v>42826</v>
          </cell>
        </row>
        <row r="13589">
          <cell r="C13589">
            <v>1</v>
          </cell>
          <cell r="F13589">
            <v>113.8</v>
          </cell>
          <cell r="K13589">
            <v>-3.9</v>
          </cell>
          <cell r="O13589">
            <v>15.08</v>
          </cell>
          <cell r="U13589">
            <v>42826</v>
          </cell>
        </row>
        <row r="13590">
          <cell r="C13590">
            <v>2</v>
          </cell>
          <cell r="F13590">
            <v>231.42</v>
          </cell>
          <cell r="K13590">
            <v>-8.4</v>
          </cell>
          <cell r="O13590">
            <v>32.479999999999997</v>
          </cell>
          <cell r="U13590">
            <v>42826</v>
          </cell>
        </row>
        <row r="13591">
          <cell r="C13591">
            <v>4</v>
          </cell>
          <cell r="F13591">
            <v>7.65</v>
          </cell>
          <cell r="K13591">
            <v>-0.3</v>
          </cell>
          <cell r="O13591">
            <v>1.1599999999999999</v>
          </cell>
          <cell r="U13591">
            <v>42826</v>
          </cell>
        </row>
        <row r="13592">
          <cell r="C13592">
            <v>16</v>
          </cell>
          <cell r="F13592">
            <v>18.170000000000002</v>
          </cell>
          <cell r="K13592">
            <v>-0.6</v>
          </cell>
          <cell r="O13592">
            <v>2.3199999999999998</v>
          </cell>
          <cell r="U13592">
            <v>42826</v>
          </cell>
        </row>
        <row r="13593">
          <cell r="C13593">
            <v>1</v>
          </cell>
          <cell r="F13593">
            <v>886</v>
          </cell>
          <cell r="K13593">
            <v>-31.71</v>
          </cell>
          <cell r="O13593">
            <v>121.65</v>
          </cell>
          <cell r="U13593">
            <v>42826</v>
          </cell>
        </row>
        <row r="13594">
          <cell r="C13594">
            <v>2</v>
          </cell>
          <cell r="F13594">
            <v>396.51</v>
          </cell>
          <cell r="K13594">
            <v>-20.3</v>
          </cell>
          <cell r="O13594">
            <v>77.83</v>
          </cell>
          <cell r="U13594">
            <v>42826</v>
          </cell>
        </row>
        <row r="13595">
          <cell r="C13595">
            <v>0</v>
          </cell>
          <cell r="F13595">
            <v>8.64</v>
          </cell>
          <cell r="K13595">
            <v>-1.92</v>
          </cell>
          <cell r="O13595">
            <v>7.44</v>
          </cell>
          <cell r="U13595">
            <v>42826</v>
          </cell>
        </row>
        <row r="13596">
          <cell r="C13596">
            <v>15</v>
          </cell>
          <cell r="F13596">
            <v>49.76</v>
          </cell>
          <cell r="K13596">
            <v>-11.14</v>
          </cell>
          <cell r="O13596">
            <v>43.01</v>
          </cell>
          <cell r="U13596">
            <v>42826</v>
          </cell>
        </row>
        <row r="13597">
          <cell r="C13597">
            <v>0</v>
          </cell>
          <cell r="F13597">
            <v>446.55</v>
          </cell>
          <cell r="K13597">
            <v>-32.76</v>
          </cell>
          <cell r="O13597">
            <v>126.62</v>
          </cell>
          <cell r="U13597">
            <v>42826</v>
          </cell>
        </row>
        <row r="13598">
          <cell r="C13598">
            <v>1</v>
          </cell>
          <cell r="F13598">
            <v>371.01</v>
          </cell>
          <cell r="K13598">
            <v>-27.65</v>
          </cell>
          <cell r="O13598">
            <v>106.81</v>
          </cell>
          <cell r="U13598">
            <v>42826</v>
          </cell>
        </row>
        <row r="13599">
          <cell r="C13599">
            <v>2</v>
          </cell>
          <cell r="F13599">
            <v>10918.62</v>
          </cell>
          <cell r="K13599">
            <v>-868.12</v>
          </cell>
          <cell r="O13599">
            <v>3354.66</v>
          </cell>
          <cell r="U13599">
            <v>42826</v>
          </cell>
        </row>
        <row r="13600">
          <cell r="C13600">
            <v>4</v>
          </cell>
          <cell r="F13600">
            <v>703.14</v>
          </cell>
          <cell r="K13600">
            <v>-58.72</v>
          </cell>
          <cell r="O13600">
            <v>226.89</v>
          </cell>
          <cell r="U13600">
            <v>42826</v>
          </cell>
        </row>
        <row r="13601">
          <cell r="C13601">
            <v>15</v>
          </cell>
          <cell r="F13601">
            <v>12.06</v>
          </cell>
          <cell r="K13601">
            <v>-0.64</v>
          </cell>
          <cell r="O13601">
            <v>2.4700000000000002</v>
          </cell>
          <cell r="U13601">
            <v>42826</v>
          </cell>
        </row>
        <row r="13602">
          <cell r="C13602">
            <v>16</v>
          </cell>
          <cell r="F13602">
            <v>3063.6</v>
          </cell>
          <cell r="K13602">
            <v>-246.62</v>
          </cell>
          <cell r="O13602">
            <v>952.8</v>
          </cell>
          <cell r="U13602">
            <v>42826</v>
          </cell>
        </row>
        <row r="13603">
          <cell r="C13603">
            <v>17</v>
          </cell>
          <cell r="F13603">
            <v>38.85</v>
          </cell>
          <cell r="K13603">
            <v>-2.5299999999999998</v>
          </cell>
          <cell r="O13603">
            <v>9.77</v>
          </cell>
          <cell r="U13603">
            <v>42826</v>
          </cell>
        </row>
        <row r="13604">
          <cell r="C13604">
            <v>18</v>
          </cell>
          <cell r="F13604">
            <v>92.43</v>
          </cell>
          <cell r="K13604">
            <v>-6.31</v>
          </cell>
          <cell r="O13604">
            <v>24.37</v>
          </cell>
          <cell r="U13604">
            <v>42826</v>
          </cell>
        </row>
        <row r="13605">
          <cell r="C13605">
            <v>2</v>
          </cell>
          <cell r="F13605">
            <v>-5.89</v>
          </cell>
          <cell r="K13605">
            <v>0.96</v>
          </cell>
          <cell r="O13605">
            <v>-4.83</v>
          </cell>
          <cell r="U13605">
            <v>42826</v>
          </cell>
        </row>
        <row r="13606">
          <cell r="C13606">
            <v>0</v>
          </cell>
          <cell r="F13606">
            <v>8504.85</v>
          </cell>
          <cell r="K13606">
            <v>-425.82</v>
          </cell>
          <cell r="O13606">
            <v>1635.3</v>
          </cell>
          <cell r="U13606">
            <v>42826</v>
          </cell>
        </row>
        <row r="13607">
          <cell r="C13607">
            <v>1</v>
          </cell>
          <cell r="F13607">
            <v>3981.97</v>
          </cell>
          <cell r="K13607">
            <v>-164.63</v>
          </cell>
          <cell r="O13607">
            <v>633.71</v>
          </cell>
          <cell r="U13607">
            <v>42826</v>
          </cell>
        </row>
        <row r="13608">
          <cell r="C13608">
            <v>2</v>
          </cell>
          <cell r="F13608">
            <v>9970.36</v>
          </cell>
          <cell r="K13608">
            <v>-615.02</v>
          </cell>
          <cell r="O13608">
            <v>2371.33</v>
          </cell>
          <cell r="U13608">
            <v>42826</v>
          </cell>
        </row>
        <row r="13609">
          <cell r="C13609">
            <v>4</v>
          </cell>
          <cell r="F13609">
            <v>991.05</v>
          </cell>
          <cell r="K13609">
            <v>-68.56</v>
          </cell>
          <cell r="O13609">
            <v>264.62</v>
          </cell>
          <cell r="U13609">
            <v>42826</v>
          </cell>
        </row>
        <row r="13610">
          <cell r="C13610">
            <v>15</v>
          </cell>
          <cell r="F13610">
            <v>62.82</v>
          </cell>
          <cell r="K13610">
            <v>-0.93</v>
          </cell>
          <cell r="O13610">
            <v>3.57</v>
          </cell>
          <cell r="U13610">
            <v>42826</v>
          </cell>
        </row>
        <row r="13611">
          <cell r="C13611">
            <v>16</v>
          </cell>
          <cell r="F13611">
            <v>1868.91</v>
          </cell>
          <cell r="K13611">
            <v>-97.33</v>
          </cell>
          <cell r="O13611">
            <v>375.31</v>
          </cell>
          <cell r="U13611">
            <v>42826</v>
          </cell>
        </row>
        <row r="13612">
          <cell r="C13612">
            <v>17</v>
          </cell>
          <cell r="F13612">
            <v>15.04</v>
          </cell>
          <cell r="K13612">
            <v>-0.62</v>
          </cell>
          <cell r="O13612">
            <v>2.38</v>
          </cell>
          <cell r="U13612">
            <v>42826</v>
          </cell>
        </row>
        <row r="13613">
          <cell r="C13613">
            <v>18</v>
          </cell>
          <cell r="F13613">
            <v>20.18</v>
          </cell>
          <cell r="K13613">
            <v>-1.07</v>
          </cell>
          <cell r="O13613">
            <v>4.13</v>
          </cell>
          <cell r="U13613">
            <v>42826</v>
          </cell>
        </row>
        <row r="13614">
          <cell r="C13614">
            <v>0</v>
          </cell>
          <cell r="F13614">
            <v>-9.6</v>
          </cell>
          <cell r="K13614">
            <v>0</v>
          </cell>
          <cell r="O13614">
            <v>0</v>
          </cell>
          <cell r="U13614">
            <v>42826</v>
          </cell>
        </row>
        <row r="13615">
          <cell r="C13615">
            <v>2</v>
          </cell>
          <cell r="F13615">
            <v>-5.52</v>
          </cell>
          <cell r="K13615">
            <v>1.24</v>
          </cell>
          <cell r="O13615">
            <v>-4.76</v>
          </cell>
          <cell r="U13615">
            <v>42826</v>
          </cell>
        </row>
        <row r="13616">
          <cell r="C13616">
            <v>0</v>
          </cell>
          <cell r="F13616">
            <v>77.13</v>
          </cell>
          <cell r="K13616">
            <v>-17.04</v>
          </cell>
          <cell r="O13616">
            <v>66.48</v>
          </cell>
          <cell r="U13616">
            <v>42826</v>
          </cell>
        </row>
        <row r="13617">
          <cell r="C13617">
            <v>2</v>
          </cell>
          <cell r="F13617">
            <v>507.68</v>
          </cell>
          <cell r="K13617">
            <v>-113.34</v>
          </cell>
          <cell r="O13617">
            <v>438.49</v>
          </cell>
          <cell r="U13617">
            <v>42826</v>
          </cell>
        </row>
        <row r="13618">
          <cell r="C13618">
            <v>4</v>
          </cell>
          <cell r="F13618">
            <v>126.04</v>
          </cell>
          <cell r="K13618">
            <v>-28.15</v>
          </cell>
          <cell r="O13618">
            <v>108.91</v>
          </cell>
          <cell r="U13618">
            <v>42826</v>
          </cell>
        </row>
        <row r="13619">
          <cell r="C13619">
            <v>15</v>
          </cell>
          <cell r="F13619">
            <v>84.35</v>
          </cell>
          <cell r="K13619">
            <v>-18.8</v>
          </cell>
          <cell r="O13619">
            <v>72.81</v>
          </cell>
          <cell r="U13619">
            <v>42826</v>
          </cell>
        </row>
        <row r="13620">
          <cell r="C13620">
            <v>16</v>
          </cell>
          <cell r="F13620">
            <v>26.89</v>
          </cell>
          <cell r="K13620">
            <v>-5.99</v>
          </cell>
          <cell r="O13620">
            <v>23.2</v>
          </cell>
          <cell r="U13620">
            <v>42826</v>
          </cell>
        </row>
        <row r="13621">
          <cell r="C13621">
            <v>2</v>
          </cell>
          <cell r="F13621">
            <v>300.68</v>
          </cell>
          <cell r="K13621">
            <v>-67.34</v>
          </cell>
          <cell r="O13621">
            <v>259.91000000000003</v>
          </cell>
          <cell r="U13621">
            <v>42826</v>
          </cell>
        </row>
        <row r="13622">
          <cell r="C13622">
            <v>4</v>
          </cell>
          <cell r="F13622">
            <v>97.63</v>
          </cell>
          <cell r="K13622">
            <v>-21.87</v>
          </cell>
          <cell r="O13622">
            <v>84.38</v>
          </cell>
          <cell r="U13622">
            <v>42826</v>
          </cell>
        </row>
        <row r="13623">
          <cell r="C13623">
            <v>15</v>
          </cell>
          <cell r="F13623">
            <v>2279.89</v>
          </cell>
          <cell r="K13623">
            <v>-492.11</v>
          </cell>
          <cell r="O13623">
            <v>1956.73</v>
          </cell>
          <cell r="U13623">
            <v>42826</v>
          </cell>
        </row>
        <row r="13624">
          <cell r="C13624">
            <v>1</v>
          </cell>
          <cell r="F13624">
            <v>104.88</v>
          </cell>
          <cell r="K13624">
            <v>-4.32</v>
          </cell>
          <cell r="O13624">
            <v>16.559999999999999</v>
          </cell>
          <cell r="U13624">
            <v>42826</v>
          </cell>
        </row>
        <row r="13625">
          <cell r="C13625">
            <v>2</v>
          </cell>
          <cell r="F13625">
            <v>242.12</v>
          </cell>
          <cell r="K13625">
            <v>-9.23</v>
          </cell>
          <cell r="O13625">
            <v>35.49</v>
          </cell>
          <cell r="U13625">
            <v>42826</v>
          </cell>
        </row>
        <row r="13626">
          <cell r="C13626">
            <v>16</v>
          </cell>
          <cell r="F13626">
            <v>474.2</v>
          </cell>
          <cell r="K13626">
            <v>0</v>
          </cell>
          <cell r="O13626">
            <v>269.02999999999997</v>
          </cell>
          <cell r="U13626">
            <v>42826</v>
          </cell>
        </row>
        <row r="13627">
          <cell r="C13627">
            <v>68</v>
          </cell>
          <cell r="F13627">
            <v>9524.18</v>
          </cell>
          <cell r="K13627">
            <v>-1310.6099999999999</v>
          </cell>
          <cell r="O13627">
            <v>4227.4399999999996</v>
          </cell>
          <cell r="U13627">
            <v>42856</v>
          </cell>
        </row>
        <row r="13628">
          <cell r="C13628">
            <v>62</v>
          </cell>
          <cell r="F13628">
            <v>6271.41</v>
          </cell>
          <cell r="K13628">
            <v>-708.04</v>
          </cell>
          <cell r="O13628">
            <v>2283.8200000000002</v>
          </cell>
          <cell r="U13628">
            <v>42856</v>
          </cell>
        </row>
        <row r="13629">
          <cell r="C13629">
            <v>64</v>
          </cell>
          <cell r="F13629">
            <v>16101.6</v>
          </cell>
          <cell r="K13629">
            <v>-2134.31</v>
          </cell>
          <cell r="O13629">
            <v>6884.3</v>
          </cell>
          <cell r="U13629">
            <v>42856</v>
          </cell>
        </row>
        <row r="13630">
          <cell r="C13630">
            <v>66</v>
          </cell>
          <cell r="F13630">
            <v>19474.259999999998</v>
          </cell>
          <cell r="K13630">
            <v>-2595.96</v>
          </cell>
          <cell r="O13630">
            <v>8373.3799999999992</v>
          </cell>
          <cell r="U13630">
            <v>42856</v>
          </cell>
        </row>
        <row r="13631">
          <cell r="C13631">
            <v>66</v>
          </cell>
          <cell r="F13631">
            <v>1329.47</v>
          </cell>
          <cell r="K13631">
            <v>-47.59</v>
          </cell>
          <cell r="O13631">
            <v>153.5</v>
          </cell>
          <cell r="U13631">
            <v>42856</v>
          </cell>
        </row>
        <row r="13632">
          <cell r="C13632">
            <v>62</v>
          </cell>
          <cell r="F13632">
            <v>827.96</v>
          </cell>
          <cell r="K13632">
            <v>-69.349999999999994</v>
          </cell>
          <cell r="O13632">
            <v>223.68</v>
          </cell>
          <cell r="U13632">
            <v>42856</v>
          </cell>
        </row>
        <row r="13633">
          <cell r="C13633">
            <v>67</v>
          </cell>
          <cell r="F13633">
            <v>9237.41</v>
          </cell>
          <cell r="K13633">
            <v>-1246.6300000000001</v>
          </cell>
          <cell r="O13633">
            <v>4021.06</v>
          </cell>
          <cell r="U13633">
            <v>42856</v>
          </cell>
        </row>
        <row r="13634">
          <cell r="C13634">
            <v>62</v>
          </cell>
          <cell r="F13634">
            <v>1557.64</v>
          </cell>
          <cell r="K13634">
            <v>-154.55000000000001</v>
          </cell>
          <cell r="O13634">
            <v>498.52</v>
          </cell>
          <cell r="U13634">
            <v>42856</v>
          </cell>
        </row>
        <row r="13635">
          <cell r="C13635">
            <v>64</v>
          </cell>
          <cell r="F13635">
            <v>5068.18</v>
          </cell>
          <cell r="K13635">
            <v>-859.79</v>
          </cell>
          <cell r="O13635">
            <v>2773.28</v>
          </cell>
          <cell r="U13635">
            <v>42856</v>
          </cell>
        </row>
        <row r="13636">
          <cell r="C13636">
            <v>1</v>
          </cell>
          <cell r="F13636">
            <v>16138.25</v>
          </cell>
          <cell r="K13636">
            <v>-1737.5</v>
          </cell>
          <cell r="O13636">
            <v>5604.36</v>
          </cell>
          <cell r="U13636">
            <v>42856</v>
          </cell>
        </row>
        <row r="13637">
          <cell r="C13637">
            <v>2</v>
          </cell>
          <cell r="F13637">
            <v>4121223.49</v>
          </cell>
          <cell r="K13637">
            <v>-465455.76</v>
          </cell>
          <cell r="O13637">
            <v>1503216.41</v>
          </cell>
          <cell r="U13637">
            <v>42856</v>
          </cell>
        </row>
        <row r="13638">
          <cell r="C13638">
            <v>4</v>
          </cell>
          <cell r="F13638">
            <v>221828.6</v>
          </cell>
          <cell r="K13638">
            <v>-24589.24</v>
          </cell>
          <cell r="O13638">
            <v>78700.259999999995</v>
          </cell>
          <cell r="U13638">
            <v>42856</v>
          </cell>
        </row>
        <row r="13639">
          <cell r="C13639">
            <v>15</v>
          </cell>
          <cell r="F13639">
            <v>8205.2199999999993</v>
          </cell>
          <cell r="K13639">
            <v>-909.52</v>
          </cell>
          <cell r="O13639">
            <v>2933.72</v>
          </cell>
          <cell r="U13639">
            <v>42856</v>
          </cell>
        </row>
        <row r="13640">
          <cell r="C13640">
            <v>16</v>
          </cell>
          <cell r="F13640">
            <v>336994.26</v>
          </cell>
          <cell r="K13640">
            <v>-35961.96</v>
          </cell>
          <cell r="O13640">
            <v>116316.67</v>
          </cell>
          <cell r="U13640">
            <v>42856</v>
          </cell>
        </row>
        <row r="13641">
          <cell r="C13641">
            <v>17</v>
          </cell>
          <cell r="F13641">
            <v>71.599999999999994</v>
          </cell>
          <cell r="K13641">
            <v>-3.9</v>
          </cell>
          <cell r="O13641">
            <v>12.58</v>
          </cell>
          <cell r="U13641">
            <v>42856</v>
          </cell>
        </row>
        <row r="13642">
          <cell r="C13642">
            <v>18</v>
          </cell>
          <cell r="F13642">
            <v>29501.45</v>
          </cell>
          <cell r="K13642">
            <v>-3343.04</v>
          </cell>
          <cell r="O13642">
            <v>10783.11</v>
          </cell>
          <cell r="U13642">
            <v>42856</v>
          </cell>
        </row>
        <row r="13643">
          <cell r="C13643">
            <v>62</v>
          </cell>
          <cell r="F13643">
            <v>913620.21</v>
          </cell>
          <cell r="K13643">
            <v>-121437.63</v>
          </cell>
          <cell r="O13643">
            <v>391557.23</v>
          </cell>
          <cell r="U13643">
            <v>42856</v>
          </cell>
        </row>
        <row r="13644">
          <cell r="C13644">
            <v>64</v>
          </cell>
          <cell r="F13644">
            <v>181664.52</v>
          </cell>
          <cell r="K13644">
            <v>-22270.53</v>
          </cell>
          <cell r="O13644">
            <v>71834.509999999995</v>
          </cell>
          <cell r="U13644">
            <v>42856</v>
          </cell>
        </row>
        <row r="13645">
          <cell r="C13645">
            <v>66</v>
          </cell>
          <cell r="F13645">
            <v>307024.59999999998</v>
          </cell>
          <cell r="K13645">
            <v>-33526.400000000001</v>
          </cell>
          <cell r="O13645">
            <v>108066.73</v>
          </cell>
          <cell r="U13645">
            <v>42856</v>
          </cell>
        </row>
        <row r="13646">
          <cell r="C13646">
            <v>68</v>
          </cell>
          <cell r="F13646">
            <v>9525.3700000000008</v>
          </cell>
          <cell r="K13646">
            <v>-1478.06</v>
          </cell>
          <cell r="O13646">
            <v>4767.5600000000004</v>
          </cell>
          <cell r="U13646">
            <v>42856</v>
          </cell>
        </row>
        <row r="13647">
          <cell r="C13647">
            <v>1</v>
          </cell>
          <cell r="F13647">
            <v>81.93</v>
          </cell>
          <cell r="K13647">
            <v>-2.59</v>
          </cell>
          <cell r="O13647">
            <v>8.36</v>
          </cell>
          <cell r="U13647">
            <v>42856</v>
          </cell>
        </row>
        <row r="13648">
          <cell r="C13648">
            <v>2</v>
          </cell>
          <cell r="F13648">
            <v>16284.53</v>
          </cell>
          <cell r="K13648">
            <v>-576.75</v>
          </cell>
          <cell r="O13648">
            <v>2037.85</v>
          </cell>
          <cell r="U13648">
            <v>42856</v>
          </cell>
        </row>
        <row r="13649">
          <cell r="C13649">
            <v>4</v>
          </cell>
          <cell r="F13649">
            <v>167.41</v>
          </cell>
          <cell r="K13649">
            <v>-3.51</v>
          </cell>
          <cell r="O13649">
            <v>11.52</v>
          </cell>
          <cell r="U13649">
            <v>42856</v>
          </cell>
        </row>
        <row r="13650">
          <cell r="C13650">
            <v>16</v>
          </cell>
          <cell r="F13650">
            <v>5574.99</v>
          </cell>
          <cell r="K13650">
            <v>-201.49</v>
          </cell>
          <cell r="O13650">
            <v>664.32</v>
          </cell>
          <cell r="U13650">
            <v>42856</v>
          </cell>
        </row>
        <row r="13651">
          <cell r="C13651">
            <v>62</v>
          </cell>
          <cell r="F13651">
            <v>1000.38</v>
          </cell>
          <cell r="K13651">
            <v>-37.56</v>
          </cell>
          <cell r="O13651">
            <v>121.16</v>
          </cell>
          <cell r="U13651">
            <v>42856</v>
          </cell>
        </row>
        <row r="13652">
          <cell r="C13652">
            <v>4</v>
          </cell>
          <cell r="F13652">
            <v>6031.08</v>
          </cell>
          <cell r="K13652">
            <v>-757.56</v>
          </cell>
          <cell r="O13652">
            <v>2443.56</v>
          </cell>
          <cell r="U13652">
            <v>42856</v>
          </cell>
        </row>
        <row r="13653">
          <cell r="C13653">
            <v>62</v>
          </cell>
          <cell r="F13653">
            <v>3279.42</v>
          </cell>
          <cell r="K13653">
            <v>-410.01</v>
          </cell>
          <cell r="O13653">
            <v>1322.49</v>
          </cell>
          <cell r="U13653">
            <v>42856</v>
          </cell>
        </row>
        <row r="13654">
          <cell r="C13654">
            <v>66</v>
          </cell>
          <cell r="F13654">
            <v>9403.93</v>
          </cell>
          <cell r="K13654">
            <v>-1301.8</v>
          </cell>
          <cell r="O13654">
            <v>4199.0200000000004</v>
          </cell>
          <cell r="U13654">
            <v>42856</v>
          </cell>
        </row>
        <row r="13655">
          <cell r="C13655">
            <v>66</v>
          </cell>
          <cell r="F13655">
            <v>5792.79</v>
          </cell>
          <cell r="K13655">
            <v>-657.86</v>
          </cell>
          <cell r="O13655">
            <v>2121.96</v>
          </cell>
          <cell r="U13655">
            <v>42856</v>
          </cell>
        </row>
        <row r="13656">
          <cell r="C13656">
            <v>2</v>
          </cell>
          <cell r="F13656">
            <v>121057.58</v>
          </cell>
          <cell r="K13656">
            <v>-15348.3</v>
          </cell>
          <cell r="O13656">
            <v>49506.8</v>
          </cell>
          <cell r="U13656">
            <v>42856</v>
          </cell>
        </row>
        <row r="13657">
          <cell r="C13657">
            <v>4</v>
          </cell>
          <cell r="F13657">
            <v>4707.16</v>
          </cell>
          <cell r="K13657">
            <v>-513.41999999999996</v>
          </cell>
          <cell r="O13657">
            <v>1656.03</v>
          </cell>
          <cell r="U13657">
            <v>42856</v>
          </cell>
        </row>
        <row r="13658">
          <cell r="C13658">
            <v>16</v>
          </cell>
          <cell r="F13658">
            <v>1098.1400000000001</v>
          </cell>
          <cell r="K13658">
            <v>-105.25</v>
          </cell>
          <cell r="O13658">
            <v>339.51</v>
          </cell>
          <cell r="U13658">
            <v>42856</v>
          </cell>
        </row>
        <row r="13659">
          <cell r="C13659">
            <v>17</v>
          </cell>
          <cell r="F13659">
            <v>1820.35</v>
          </cell>
          <cell r="K13659">
            <v>-158.88</v>
          </cell>
          <cell r="O13659">
            <v>512.46</v>
          </cell>
          <cell r="U13659">
            <v>42856</v>
          </cell>
        </row>
        <row r="13660">
          <cell r="C13660">
            <v>62</v>
          </cell>
          <cell r="F13660">
            <v>68720.84</v>
          </cell>
          <cell r="K13660">
            <v>-9454.65</v>
          </cell>
          <cell r="O13660">
            <v>30496.38</v>
          </cell>
          <cell r="U13660">
            <v>42856</v>
          </cell>
        </row>
        <row r="13661">
          <cell r="C13661">
            <v>64</v>
          </cell>
          <cell r="F13661">
            <v>16105.94</v>
          </cell>
          <cell r="K13661">
            <v>-2467.41</v>
          </cell>
          <cell r="O13661">
            <v>7958.73</v>
          </cell>
          <cell r="U13661">
            <v>42856</v>
          </cell>
        </row>
        <row r="13662">
          <cell r="C13662">
            <v>66</v>
          </cell>
          <cell r="F13662">
            <v>4965.07</v>
          </cell>
          <cell r="K13662">
            <v>-483.03</v>
          </cell>
          <cell r="O13662">
            <v>1558.02</v>
          </cell>
          <cell r="U13662">
            <v>42856</v>
          </cell>
        </row>
        <row r="13663">
          <cell r="C13663">
            <v>2</v>
          </cell>
          <cell r="F13663">
            <v>1838.52</v>
          </cell>
          <cell r="K13663">
            <v>-70.680000000000007</v>
          </cell>
          <cell r="O13663">
            <v>227.99</v>
          </cell>
          <cell r="U13663">
            <v>42856</v>
          </cell>
        </row>
        <row r="13664">
          <cell r="C13664">
            <v>16</v>
          </cell>
          <cell r="F13664">
            <v>281.2</v>
          </cell>
          <cell r="K13664">
            <v>-10.11</v>
          </cell>
          <cell r="O13664">
            <v>32.61</v>
          </cell>
          <cell r="U13664">
            <v>42856</v>
          </cell>
        </row>
        <row r="13665">
          <cell r="C13665">
            <v>2</v>
          </cell>
          <cell r="F13665">
            <v>59038.53</v>
          </cell>
          <cell r="K13665">
            <v>-5304.74</v>
          </cell>
          <cell r="O13665">
            <v>17110.669999999998</v>
          </cell>
          <cell r="U13665">
            <v>42856</v>
          </cell>
        </row>
        <row r="13666">
          <cell r="C13666">
            <v>62</v>
          </cell>
          <cell r="F13666">
            <v>4806.68</v>
          </cell>
          <cell r="K13666">
            <v>-520.38</v>
          </cell>
          <cell r="O13666">
            <v>1678.51</v>
          </cell>
          <cell r="U13666">
            <v>42856</v>
          </cell>
        </row>
        <row r="13667">
          <cell r="C13667">
            <v>2</v>
          </cell>
          <cell r="F13667">
            <v>36310.76</v>
          </cell>
          <cell r="K13667">
            <v>-3455.97</v>
          </cell>
          <cell r="O13667">
            <v>11147.89</v>
          </cell>
          <cell r="U13667">
            <v>42856</v>
          </cell>
        </row>
        <row r="13668">
          <cell r="C13668">
            <v>2</v>
          </cell>
          <cell r="F13668">
            <v>10831.25</v>
          </cell>
          <cell r="K13668">
            <v>-657.44</v>
          </cell>
          <cell r="O13668">
            <v>2162.77</v>
          </cell>
          <cell r="U13668">
            <v>42856</v>
          </cell>
        </row>
        <row r="13669">
          <cell r="C13669">
            <v>62</v>
          </cell>
          <cell r="F13669">
            <v>3114.24</v>
          </cell>
          <cell r="K13669">
            <v>0</v>
          </cell>
          <cell r="O13669">
            <v>1791.98</v>
          </cell>
          <cell r="U13669">
            <v>42856</v>
          </cell>
        </row>
        <row r="13670">
          <cell r="C13670">
            <v>64</v>
          </cell>
          <cell r="F13670">
            <v>-2299.58</v>
          </cell>
          <cell r="K13670">
            <v>0</v>
          </cell>
          <cell r="O13670">
            <v>-2318.3200000000002</v>
          </cell>
          <cell r="U13670">
            <v>42856</v>
          </cell>
        </row>
        <row r="13671">
          <cell r="C13671">
            <v>62</v>
          </cell>
          <cell r="F13671">
            <v>599082.82999999996</v>
          </cell>
          <cell r="K13671">
            <v>-166262.26</v>
          </cell>
          <cell r="O13671">
            <v>536286.43999999994</v>
          </cell>
          <cell r="U13671">
            <v>42856</v>
          </cell>
        </row>
        <row r="13672">
          <cell r="C13672">
            <v>64</v>
          </cell>
          <cell r="F13672">
            <v>573140.98</v>
          </cell>
          <cell r="K13672">
            <v>-159311.75</v>
          </cell>
          <cell r="O13672">
            <v>513867.17</v>
          </cell>
          <cell r="U13672">
            <v>42856</v>
          </cell>
        </row>
        <row r="13673">
          <cell r="C13673">
            <v>66</v>
          </cell>
          <cell r="F13673">
            <v>29683.18</v>
          </cell>
          <cell r="K13673">
            <v>-8256.41</v>
          </cell>
          <cell r="O13673">
            <v>26631.45</v>
          </cell>
          <cell r="U13673">
            <v>42856</v>
          </cell>
        </row>
        <row r="13674">
          <cell r="C13674">
            <v>64</v>
          </cell>
          <cell r="F13674">
            <v>66344.19</v>
          </cell>
          <cell r="K13674">
            <v>-9702.57</v>
          </cell>
          <cell r="O13674">
            <v>31296.06</v>
          </cell>
          <cell r="U13674">
            <v>42856</v>
          </cell>
        </row>
        <row r="13675">
          <cell r="C13675">
            <v>2</v>
          </cell>
          <cell r="F13675">
            <v>20248.05</v>
          </cell>
          <cell r="K13675">
            <v>-2684.27</v>
          </cell>
          <cell r="O13675">
            <v>0</v>
          </cell>
          <cell r="U13675">
            <v>42856</v>
          </cell>
        </row>
        <row r="13676">
          <cell r="C13676">
            <v>62</v>
          </cell>
          <cell r="F13676">
            <v>991979.7</v>
          </cell>
          <cell r="K13676">
            <v>-69467.039999999994</v>
          </cell>
          <cell r="O13676">
            <v>222578.26</v>
          </cell>
          <cell r="U13676">
            <v>42856</v>
          </cell>
        </row>
        <row r="13677">
          <cell r="C13677">
            <v>64</v>
          </cell>
          <cell r="F13677">
            <v>1000927.33</v>
          </cell>
          <cell r="K13677">
            <v>-68528.61</v>
          </cell>
          <cell r="O13677">
            <v>220994.34</v>
          </cell>
          <cell r="U13677">
            <v>42856</v>
          </cell>
        </row>
        <row r="13678">
          <cell r="C13678">
            <v>66</v>
          </cell>
          <cell r="F13678">
            <v>105118.29</v>
          </cell>
          <cell r="K13678">
            <v>-5432.27</v>
          </cell>
          <cell r="O13678">
            <v>17522.05</v>
          </cell>
          <cell r="U13678">
            <v>42856</v>
          </cell>
        </row>
        <row r="13679">
          <cell r="C13679">
            <v>62</v>
          </cell>
          <cell r="F13679">
            <v>6828.8</v>
          </cell>
          <cell r="K13679">
            <v>-1889.91</v>
          </cell>
          <cell r="O13679">
            <v>6188.82</v>
          </cell>
          <cell r="U13679">
            <v>42856</v>
          </cell>
        </row>
        <row r="13680">
          <cell r="C13680">
            <v>64</v>
          </cell>
          <cell r="F13680">
            <v>49202.07</v>
          </cell>
          <cell r="K13680">
            <v>-13664.55</v>
          </cell>
          <cell r="O13680">
            <v>44746.84</v>
          </cell>
          <cell r="U13680">
            <v>42856</v>
          </cell>
        </row>
        <row r="13681">
          <cell r="C13681">
            <v>66</v>
          </cell>
          <cell r="F13681">
            <v>3990.29</v>
          </cell>
          <cell r="K13681">
            <v>-1110.0999999999999</v>
          </cell>
          <cell r="O13681">
            <v>3635.2</v>
          </cell>
          <cell r="U13681">
            <v>42856</v>
          </cell>
        </row>
        <row r="13682">
          <cell r="C13682">
            <v>62</v>
          </cell>
          <cell r="F13682">
            <v>10981.44</v>
          </cell>
          <cell r="K13682">
            <v>-648.9</v>
          </cell>
          <cell r="O13682">
            <v>2124.9299999999998</v>
          </cell>
          <cell r="U13682">
            <v>42856</v>
          </cell>
        </row>
        <row r="13683">
          <cell r="C13683">
            <v>64</v>
          </cell>
          <cell r="F13683">
            <v>77301.63</v>
          </cell>
          <cell r="K13683">
            <v>-5090.5600000000004</v>
          </cell>
          <cell r="O13683">
            <v>16669.89</v>
          </cell>
          <cell r="U13683">
            <v>42856</v>
          </cell>
        </row>
        <row r="13684">
          <cell r="C13684">
            <v>66</v>
          </cell>
          <cell r="F13684">
            <v>9795.89</v>
          </cell>
          <cell r="K13684">
            <v>-577.17999999999995</v>
          </cell>
          <cell r="O13684">
            <v>1890.07</v>
          </cell>
          <cell r="U13684">
            <v>42856</v>
          </cell>
        </row>
        <row r="13685">
          <cell r="C13685">
            <v>66</v>
          </cell>
          <cell r="F13685">
            <v>7080.39</v>
          </cell>
          <cell r="K13685">
            <v>-1952.1</v>
          </cell>
          <cell r="O13685">
            <v>6392.46</v>
          </cell>
          <cell r="U13685">
            <v>42856</v>
          </cell>
        </row>
        <row r="13686">
          <cell r="C13686">
            <v>66</v>
          </cell>
          <cell r="F13686">
            <v>10071.1</v>
          </cell>
          <cell r="K13686">
            <v>-704.88</v>
          </cell>
          <cell r="O13686">
            <v>2308.25</v>
          </cell>
          <cell r="U13686">
            <v>42856</v>
          </cell>
        </row>
        <row r="13687">
          <cell r="C13687">
            <v>64</v>
          </cell>
          <cell r="F13687">
            <v>28353.54</v>
          </cell>
          <cell r="K13687">
            <v>-7887.77</v>
          </cell>
          <cell r="O13687">
            <v>25442.35</v>
          </cell>
          <cell r="U13687">
            <v>42856</v>
          </cell>
        </row>
        <row r="13688">
          <cell r="C13688">
            <v>64</v>
          </cell>
          <cell r="F13688">
            <v>42226.37</v>
          </cell>
          <cell r="K13688">
            <v>-2483.91</v>
          </cell>
          <cell r="O13688">
            <v>8011.98</v>
          </cell>
          <cell r="U13688">
            <v>42856</v>
          </cell>
        </row>
        <row r="13689">
          <cell r="C13689">
            <v>62</v>
          </cell>
          <cell r="F13689">
            <v>-2453.08</v>
          </cell>
          <cell r="K13689">
            <v>0</v>
          </cell>
          <cell r="O13689">
            <v>0</v>
          </cell>
          <cell r="U13689">
            <v>42856</v>
          </cell>
        </row>
        <row r="13690">
          <cell r="C13690">
            <v>62</v>
          </cell>
          <cell r="F13690">
            <v>357830.53</v>
          </cell>
          <cell r="K13690">
            <v>-99402.07</v>
          </cell>
          <cell r="O13690">
            <v>325508.58</v>
          </cell>
          <cell r="U13690">
            <v>42856</v>
          </cell>
        </row>
        <row r="13691">
          <cell r="C13691">
            <v>64</v>
          </cell>
          <cell r="F13691">
            <v>340535.4</v>
          </cell>
          <cell r="K13691">
            <v>-94603.45</v>
          </cell>
          <cell r="O13691">
            <v>309794.65000000002</v>
          </cell>
          <cell r="U13691">
            <v>42856</v>
          </cell>
        </row>
        <row r="13692">
          <cell r="C13692">
            <v>66</v>
          </cell>
          <cell r="F13692">
            <v>154465.98000000001</v>
          </cell>
          <cell r="K13692">
            <v>-41730.74</v>
          </cell>
          <cell r="O13692">
            <v>136654.21</v>
          </cell>
          <cell r="U13692">
            <v>42856</v>
          </cell>
        </row>
        <row r="13693">
          <cell r="C13693">
            <v>67</v>
          </cell>
          <cell r="F13693">
            <v>6319.13</v>
          </cell>
          <cell r="K13693">
            <v>-1566.4</v>
          </cell>
          <cell r="O13693">
            <v>5129.43</v>
          </cell>
          <cell r="U13693">
            <v>42856</v>
          </cell>
        </row>
        <row r="13694">
          <cell r="C13694">
            <v>68</v>
          </cell>
          <cell r="F13694">
            <v>19179.95</v>
          </cell>
          <cell r="K13694">
            <v>-5335.84</v>
          </cell>
          <cell r="O13694">
            <v>17473.080000000002</v>
          </cell>
          <cell r="U13694">
            <v>42856</v>
          </cell>
        </row>
        <row r="13695">
          <cell r="C13695">
            <v>62</v>
          </cell>
          <cell r="F13695">
            <v>519739.44</v>
          </cell>
          <cell r="K13695">
            <v>-38600.99</v>
          </cell>
          <cell r="O13695">
            <v>126405.35</v>
          </cell>
          <cell r="U13695">
            <v>42856</v>
          </cell>
        </row>
        <row r="13696">
          <cell r="C13696">
            <v>64</v>
          </cell>
          <cell r="F13696">
            <v>526633.07999999996</v>
          </cell>
          <cell r="K13696">
            <v>-40073.9</v>
          </cell>
          <cell r="O13696">
            <v>131228.63</v>
          </cell>
          <cell r="U13696">
            <v>42856</v>
          </cell>
        </row>
        <row r="13697">
          <cell r="C13697">
            <v>66</v>
          </cell>
          <cell r="F13697">
            <v>196939.79</v>
          </cell>
          <cell r="K13697">
            <v>-13583.61</v>
          </cell>
          <cell r="O13697">
            <v>44481.8</v>
          </cell>
          <cell r="U13697">
            <v>42856</v>
          </cell>
        </row>
        <row r="13698">
          <cell r="C13698">
            <v>67</v>
          </cell>
          <cell r="F13698">
            <v>523.01</v>
          </cell>
          <cell r="K13698">
            <v>-14.28</v>
          </cell>
          <cell r="O13698">
            <v>46.76</v>
          </cell>
          <cell r="U13698">
            <v>42856</v>
          </cell>
        </row>
        <row r="13699">
          <cell r="C13699">
            <v>68</v>
          </cell>
          <cell r="F13699">
            <v>27775.53</v>
          </cell>
          <cell r="K13699">
            <v>-2079.59</v>
          </cell>
          <cell r="O13699">
            <v>6809.94</v>
          </cell>
          <cell r="U13699">
            <v>42856</v>
          </cell>
        </row>
        <row r="13700">
          <cell r="C13700">
            <v>64</v>
          </cell>
          <cell r="F13700">
            <v>9631.7800000000007</v>
          </cell>
          <cell r="K13700">
            <v>0</v>
          </cell>
          <cell r="O13700">
            <v>6724.11</v>
          </cell>
          <cell r="U13700">
            <v>42856</v>
          </cell>
        </row>
        <row r="13701">
          <cell r="C13701">
            <v>2</v>
          </cell>
          <cell r="F13701">
            <v>15600.17</v>
          </cell>
          <cell r="K13701">
            <v>-2266.67</v>
          </cell>
          <cell r="O13701">
            <v>7315.98</v>
          </cell>
          <cell r="U13701">
            <v>42856</v>
          </cell>
        </row>
        <row r="13702">
          <cell r="C13702">
            <v>4</v>
          </cell>
          <cell r="F13702">
            <v>330.33</v>
          </cell>
          <cell r="K13702">
            <v>-48.38</v>
          </cell>
          <cell r="O13702">
            <v>156.07</v>
          </cell>
          <cell r="U13702">
            <v>42856</v>
          </cell>
        </row>
        <row r="13703">
          <cell r="C13703">
            <v>16</v>
          </cell>
          <cell r="F13703">
            <v>25988.67</v>
          </cell>
          <cell r="K13703">
            <v>-3951.07</v>
          </cell>
          <cell r="O13703">
            <v>12744.33</v>
          </cell>
          <cell r="U13703">
            <v>42856</v>
          </cell>
        </row>
        <row r="13704">
          <cell r="C13704">
            <v>62</v>
          </cell>
          <cell r="F13704">
            <v>1692.78</v>
          </cell>
          <cell r="K13704">
            <v>-257.45</v>
          </cell>
          <cell r="O13704">
            <v>830.42</v>
          </cell>
          <cell r="U13704">
            <v>42856</v>
          </cell>
        </row>
        <row r="13705">
          <cell r="C13705">
            <v>66</v>
          </cell>
          <cell r="F13705">
            <v>53631.94</v>
          </cell>
          <cell r="K13705">
            <v>-8415.15</v>
          </cell>
          <cell r="O13705">
            <v>26433.84</v>
          </cell>
          <cell r="U13705">
            <v>42856</v>
          </cell>
        </row>
        <row r="13706">
          <cell r="C13706">
            <v>4</v>
          </cell>
          <cell r="F13706">
            <v>8.1199999999999992</v>
          </cell>
          <cell r="K13706">
            <v>-0.81</v>
          </cell>
          <cell r="O13706">
            <v>2.62</v>
          </cell>
          <cell r="U13706">
            <v>42856</v>
          </cell>
        </row>
        <row r="13707">
          <cell r="C13707">
            <v>16</v>
          </cell>
          <cell r="F13707">
            <v>93.76</v>
          </cell>
          <cell r="K13707">
            <v>-8.42</v>
          </cell>
          <cell r="O13707">
            <v>27.02</v>
          </cell>
          <cell r="U13707">
            <v>42856</v>
          </cell>
        </row>
        <row r="13708">
          <cell r="C13708">
            <v>1</v>
          </cell>
          <cell r="F13708">
            <v>68.099999999999994</v>
          </cell>
          <cell r="K13708">
            <v>-7.88</v>
          </cell>
          <cell r="O13708">
            <v>25.42</v>
          </cell>
          <cell r="U13708">
            <v>42856</v>
          </cell>
        </row>
        <row r="13709">
          <cell r="C13709">
            <v>2</v>
          </cell>
          <cell r="F13709">
            <v>39341.839999999997</v>
          </cell>
          <cell r="K13709">
            <v>-4549.3100000000004</v>
          </cell>
          <cell r="O13709">
            <v>14674.24</v>
          </cell>
          <cell r="U13709">
            <v>42856</v>
          </cell>
        </row>
        <row r="13710">
          <cell r="C13710">
            <v>15</v>
          </cell>
          <cell r="F13710">
            <v>14.07</v>
          </cell>
          <cell r="K13710">
            <v>-1.3</v>
          </cell>
          <cell r="O13710">
            <v>4.13</v>
          </cell>
          <cell r="U13710">
            <v>42856</v>
          </cell>
        </row>
        <row r="13711">
          <cell r="C13711">
            <v>16</v>
          </cell>
          <cell r="F13711">
            <v>1258.23</v>
          </cell>
          <cell r="K13711">
            <v>-134.16</v>
          </cell>
          <cell r="O13711">
            <v>431.49</v>
          </cell>
          <cell r="U13711">
            <v>42856</v>
          </cell>
        </row>
        <row r="13712">
          <cell r="C13712">
            <v>2</v>
          </cell>
          <cell r="F13712">
            <v>83.99</v>
          </cell>
          <cell r="K13712">
            <v>0</v>
          </cell>
          <cell r="O13712">
            <v>0</v>
          </cell>
          <cell r="U13712">
            <v>42856</v>
          </cell>
        </row>
        <row r="13713">
          <cell r="C13713">
            <v>62</v>
          </cell>
          <cell r="F13713">
            <v>1561.28</v>
          </cell>
          <cell r="K13713">
            <v>0</v>
          </cell>
          <cell r="O13713">
            <v>0</v>
          </cell>
          <cell r="U13713">
            <v>42856</v>
          </cell>
        </row>
        <row r="13714">
          <cell r="C13714">
            <v>64</v>
          </cell>
          <cell r="F13714">
            <v>65.64</v>
          </cell>
          <cell r="K13714">
            <v>0</v>
          </cell>
          <cell r="O13714">
            <v>0</v>
          </cell>
          <cell r="U13714">
            <v>42856</v>
          </cell>
        </row>
        <row r="13715">
          <cell r="C13715">
            <v>66</v>
          </cell>
          <cell r="F13715">
            <v>87.12</v>
          </cell>
          <cell r="K13715">
            <v>0</v>
          </cell>
          <cell r="O13715">
            <v>0</v>
          </cell>
          <cell r="U13715">
            <v>42856</v>
          </cell>
        </row>
        <row r="13716">
          <cell r="C13716">
            <v>2</v>
          </cell>
          <cell r="F13716">
            <v>26</v>
          </cell>
          <cell r="K13716">
            <v>0</v>
          </cell>
          <cell r="O13716">
            <v>0</v>
          </cell>
          <cell r="U13716">
            <v>42856</v>
          </cell>
        </row>
        <row r="13717">
          <cell r="C13717">
            <v>62</v>
          </cell>
          <cell r="F13717">
            <v>65</v>
          </cell>
          <cell r="K13717">
            <v>0</v>
          </cell>
          <cell r="O13717">
            <v>0</v>
          </cell>
          <cell r="U13717">
            <v>42856</v>
          </cell>
        </row>
        <row r="13718">
          <cell r="C13718">
            <v>64</v>
          </cell>
          <cell r="F13718">
            <v>3540</v>
          </cell>
          <cell r="K13718">
            <v>0</v>
          </cell>
          <cell r="O13718">
            <v>0</v>
          </cell>
          <cell r="U13718">
            <v>42856</v>
          </cell>
        </row>
        <row r="13719">
          <cell r="C13719">
            <v>66</v>
          </cell>
          <cell r="F13719">
            <v>5815</v>
          </cell>
          <cell r="K13719">
            <v>0</v>
          </cell>
          <cell r="O13719">
            <v>0</v>
          </cell>
          <cell r="U13719">
            <v>42856</v>
          </cell>
        </row>
        <row r="13720">
          <cell r="C13720">
            <v>62</v>
          </cell>
          <cell r="F13720">
            <v>3540</v>
          </cell>
          <cell r="K13720">
            <v>0</v>
          </cell>
          <cell r="O13720">
            <v>0</v>
          </cell>
          <cell r="U13720">
            <v>42856</v>
          </cell>
        </row>
        <row r="13721">
          <cell r="C13721">
            <v>64</v>
          </cell>
          <cell r="F13721">
            <v>1939.14</v>
          </cell>
          <cell r="K13721">
            <v>0</v>
          </cell>
          <cell r="O13721">
            <v>0</v>
          </cell>
          <cell r="U13721">
            <v>42856</v>
          </cell>
        </row>
        <row r="13722">
          <cell r="C13722">
            <v>62</v>
          </cell>
          <cell r="F13722">
            <v>49229.38</v>
          </cell>
          <cell r="K13722">
            <v>0</v>
          </cell>
          <cell r="O13722">
            <v>0</v>
          </cell>
          <cell r="U13722">
            <v>42856</v>
          </cell>
        </row>
        <row r="13723">
          <cell r="C13723">
            <v>66</v>
          </cell>
          <cell r="F13723">
            <v>4205.49</v>
          </cell>
          <cell r="K13723">
            <v>0</v>
          </cell>
          <cell r="O13723">
            <v>0</v>
          </cell>
          <cell r="U13723">
            <v>42856</v>
          </cell>
        </row>
        <row r="13724">
          <cell r="C13724">
            <v>68</v>
          </cell>
          <cell r="F13724">
            <v>5422.95</v>
          </cell>
          <cell r="K13724">
            <v>0</v>
          </cell>
          <cell r="O13724">
            <v>0</v>
          </cell>
          <cell r="U13724">
            <v>42856</v>
          </cell>
        </row>
        <row r="13725">
          <cell r="C13725">
            <v>15</v>
          </cell>
          <cell r="F13725">
            <v>81.819999999999993</v>
          </cell>
          <cell r="K13725">
            <v>-7.1</v>
          </cell>
          <cell r="O13725">
            <v>22.89</v>
          </cell>
          <cell r="U13725">
            <v>42856</v>
          </cell>
        </row>
        <row r="13726">
          <cell r="C13726">
            <v>15</v>
          </cell>
          <cell r="F13726">
            <v>650.04999999999995</v>
          </cell>
          <cell r="K13726">
            <v>-28.33</v>
          </cell>
          <cell r="O13726">
            <v>91.37</v>
          </cell>
          <cell r="U13726">
            <v>42856</v>
          </cell>
        </row>
        <row r="13727">
          <cell r="C13727">
            <v>15</v>
          </cell>
          <cell r="F13727">
            <v>4345.91</v>
          </cell>
          <cell r="K13727">
            <v>-266.45</v>
          </cell>
          <cell r="O13727">
            <v>859.53</v>
          </cell>
          <cell r="U13727">
            <v>42856</v>
          </cell>
        </row>
        <row r="13728">
          <cell r="C13728">
            <v>15</v>
          </cell>
          <cell r="F13728">
            <v>32.89</v>
          </cell>
          <cell r="K13728">
            <v>-2.96</v>
          </cell>
          <cell r="O13728">
            <v>9.5500000000000007</v>
          </cell>
          <cell r="U13728">
            <v>42856</v>
          </cell>
        </row>
        <row r="13729">
          <cell r="C13729">
            <v>16</v>
          </cell>
          <cell r="F13729">
            <v>-115.96</v>
          </cell>
          <cell r="K13729">
            <v>4.08</v>
          </cell>
          <cell r="O13729">
            <v>-38.64</v>
          </cell>
          <cell r="U13729">
            <v>42856</v>
          </cell>
        </row>
        <row r="13730">
          <cell r="C13730">
            <v>0</v>
          </cell>
          <cell r="F13730">
            <v>14.93</v>
          </cell>
          <cell r="K13730">
            <v>-0.73</v>
          </cell>
          <cell r="O13730">
            <v>2.36</v>
          </cell>
          <cell r="U13730">
            <v>42856</v>
          </cell>
        </row>
        <row r="13731">
          <cell r="C13731">
            <v>16</v>
          </cell>
          <cell r="F13731">
            <v>-96.42</v>
          </cell>
          <cell r="K13731">
            <v>2.5</v>
          </cell>
          <cell r="O13731">
            <v>-23.52</v>
          </cell>
          <cell r="U13731">
            <v>42856</v>
          </cell>
        </row>
        <row r="13732">
          <cell r="C13732">
            <v>16</v>
          </cell>
          <cell r="F13732">
            <v>-1639.5</v>
          </cell>
          <cell r="K13732">
            <v>0</v>
          </cell>
          <cell r="O13732">
            <v>0</v>
          </cell>
          <cell r="U13732">
            <v>42856</v>
          </cell>
        </row>
        <row r="13733">
          <cell r="C13733">
            <v>0</v>
          </cell>
          <cell r="F13733">
            <v>8892.81</v>
          </cell>
          <cell r="K13733">
            <v>0</v>
          </cell>
          <cell r="O13733">
            <v>7266.48</v>
          </cell>
          <cell r="U13733">
            <v>42856</v>
          </cell>
        </row>
        <row r="13734">
          <cell r="C13734">
            <v>0</v>
          </cell>
          <cell r="F13734">
            <v>-182509.42</v>
          </cell>
          <cell r="K13734">
            <v>9601.85</v>
          </cell>
          <cell r="O13734">
            <v>-47479.34</v>
          </cell>
          <cell r="U13734">
            <v>42856</v>
          </cell>
        </row>
        <row r="13735">
          <cell r="C13735">
            <v>1</v>
          </cell>
          <cell r="F13735">
            <v>-890.54</v>
          </cell>
          <cell r="K13735">
            <v>33.04</v>
          </cell>
          <cell r="O13735">
            <v>-293.58999999999997</v>
          </cell>
          <cell r="U13735">
            <v>42856</v>
          </cell>
        </row>
        <row r="13736">
          <cell r="C13736">
            <v>60</v>
          </cell>
          <cell r="F13736">
            <v>-14.38</v>
          </cell>
          <cell r="K13736">
            <v>0</v>
          </cell>
          <cell r="O13736">
            <v>-5.36</v>
          </cell>
          <cell r="U13736">
            <v>42856</v>
          </cell>
        </row>
        <row r="13737">
          <cell r="C13737">
            <v>61</v>
          </cell>
          <cell r="F13737">
            <v>-48.45</v>
          </cell>
          <cell r="K13737">
            <v>0</v>
          </cell>
          <cell r="O13737">
            <v>-18.02</v>
          </cell>
          <cell r="U13737">
            <v>42856</v>
          </cell>
        </row>
        <row r="13738">
          <cell r="C13738">
            <v>70</v>
          </cell>
          <cell r="F13738">
            <v>-3182.8</v>
          </cell>
          <cell r="K13738">
            <v>0</v>
          </cell>
          <cell r="O13738">
            <v>0</v>
          </cell>
          <cell r="U13738">
            <v>42856</v>
          </cell>
        </row>
        <row r="13739">
          <cell r="C13739">
            <v>71</v>
          </cell>
          <cell r="F13739">
            <v>-3.6</v>
          </cell>
          <cell r="K13739">
            <v>0</v>
          </cell>
          <cell r="O13739">
            <v>0</v>
          </cell>
          <cell r="U13739">
            <v>42856</v>
          </cell>
        </row>
        <row r="13740">
          <cell r="C13740">
            <v>72</v>
          </cell>
          <cell r="F13740">
            <v>-3.6</v>
          </cell>
          <cell r="K13740">
            <v>0</v>
          </cell>
          <cell r="O13740">
            <v>0</v>
          </cell>
          <cell r="U13740">
            <v>42856</v>
          </cell>
        </row>
        <row r="13741">
          <cell r="C13741">
            <v>0</v>
          </cell>
          <cell r="F13741">
            <v>444.43</v>
          </cell>
          <cell r="K13741">
            <v>0</v>
          </cell>
          <cell r="O13741">
            <v>157.52000000000001</v>
          </cell>
          <cell r="U13741">
            <v>42856</v>
          </cell>
        </row>
        <row r="13742">
          <cell r="C13742">
            <v>0</v>
          </cell>
          <cell r="F13742">
            <v>-536.58000000000004</v>
          </cell>
          <cell r="K13742">
            <v>0</v>
          </cell>
          <cell r="O13742">
            <v>-186</v>
          </cell>
          <cell r="U13742">
            <v>42856</v>
          </cell>
        </row>
        <row r="13743">
          <cell r="C13743">
            <v>0</v>
          </cell>
          <cell r="F13743">
            <v>7646759.4100000001</v>
          </cell>
          <cell r="K13743">
            <v>-810441.64</v>
          </cell>
          <cell r="O13743">
            <v>2626371.3199999998</v>
          </cell>
          <cell r="U13743">
            <v>42856</v>
          </cell>
        </row>
        <row r="13744">
          <cell r="C13744">
            <v>1</v>
          </cell>
          <cell r="F13744">
            <v>67818.95</v>
          </cell>
          <cell r="K13744">
            <v>-6982.43</v>
          </cell>
          <cell r="O13744">
            <v>22655.52</v>
          </cell>
          <cell r="U13744">
            <v>42856</v>
          </cell>
        </row>
        <row r="13745">
          <cell r="C13745">
            <v>16</v>
          </cell>
          <cell r="F13745">
            <v>20.16</v>
          </cell>
          <cell r="K13745">
            <v>-1.8</v>
          </cell>
          <cell r="O13745">
            <v>5.79</v>
          </cell>
          <cell r="U13745">
            <v>42856</v>
          </cell>
        </row>
        <row r="13746">
          <cell r="C13746">
            <v>60</v>
          </cell>
          <cell r="F13746">
            <v>81.11</v>
          </cell>
          <cell r="K13746">
            <v>-8.84</v>
          </cell>
          <cell r="O13746">
            <v>28.51</v>
          </cell>
          <cell r="U13746">
            <v>42856</v>
          </cell>
        </row>
        <row r="13747">
          <cell r="C13747">
            <v>61</v>
          </cell>
          <cell r="F13747">
            <v>163.56</v>
          </cell>
          <cell r="K13747">
            <v>-18.36</v>
          </cell>
          <cell r="O13747">
            <v>59.22</v>
          </cell>
          <cell r="U13747">
            <v>42856</v>
          </cell>
        </row>
        <row r="13748">
          <cell r="C13748">
            <v>15</v>
          </cell>
          <cell r="F13748">
            <v>34.880000000000003</v>
          </cell>
          <cell r="K13748">
            <v>-9.7799999999999994</v>
          </cell>
          <cell r="O13748">
            <v>31.54</v>
          </cell>
          <cell r="U13748">
            <v>42856</v>
          </cell>
        </row>
        <row r="13749">
          <cell r="C13749">
            <v>15</v>
          </cell>
          <cell r="F13749">
            <v>4.82</v>
          </cell>
          <cell r="K13749">
            <v>-0.37</v>
          </cell>
          <cell r="O13749">
            <v>1.19</v>
          </cell>
          <cell r="U13749">
            <v>42856</v>
          </cell>
        </row>
        <row r="13750">
          <cell r="C13750">
            <v>15</v>
          </cell>
          <cell r="F13750">
            <v>225.76</v>
          </cell>
          <cell r="K13750">
            <v>-63.27</v>
          </cell>
          <cell r="O13750">
            <v>204.08</v>
          </cell>
          <cell r="U13750">
            <v>42856</v>
          </cell>
        </row>
        <row r="13751">
          <cell r="C13751">
            <v>2</v>
          </cell>
          <cell r="F13751">
            <v>2347.29</v>
          </cell>
          <cell r="K13751">
            <v>-157.72999999999999</v>
          </cell>
          <cell r="O13751">
            <v>508.91</v>
          </cell>
          <cell r="U13751">
            <v>42856</v>
          </cell>
        </row>
        <row r="13752">
          <cell r="C13752">
            <v>15</v>
          </cell>
          <cell r="F13752">
            <v>12849.8</v>
          </cell>
          <cell r="K13752">
            <v>-952.53</v>
          </cell>
          <cell r="O13752">
            <v>3072.65</v>
          </cell>
          <cell r="U13752">
            <v>42856</v>
          </cell>
        </row>
        <row r="13753">
          <cell r="C13753">
            <v>15</v>
          </cell>
          <cell r="F13753">
            <v>1680.9</v>
          </cell>
          <cell r="K13753">
            <v>-76.790000000000006</v>
          </cell>
          <cell r="O13753">
            <v>247.73</v>
          </cell>
          <cell r="U13753">
            <v>42856</v>
          </cell>
        </row>
        <row r="13754">
          <cell r="C13754">
            <v>15</v>
          </cell>
          <cell r="F13754">
            <v>322.27999999999997</v>
          </cell>
          <cell r="K13754">
            <v>-23.08</v>
          </cell>
          <cell r="O13754">
            <v>74.66</v>
          </cell>
          <cell r="U13754">
            <v>42856</v>
          </cell>
        </row>
        <row r="13755">
          <cell r="C13755">
            <v>2</v>
          </cell>
          <cell r="F13755">
            <v>18.489999999999998</v>
          </cell>
          <cell r="K13755">
            <v>-1.47</v>
          </cell>
          <cell r="O13755">
            <v>4.75</v>
          </cell>
          <cell r="U13755">
            <v>42856</v>
          </cell>
        </row>
        <row r="13756">
          <cell r="C13756">
            <v>15</v>
          </cell>
          <cell r="F13756">
            <v>1871.89</v>
          </cell>
          <cell r="K13756">
            <v>-113.88</v>
          </cell>
          <cell r="O13756">
            <v>367.59</v>
          </cell>
          <cell r="U13756">
            <v>42856</v>
          </cell>
        </row>
        <row r="13757">
          <cell r="C13757">
            <v>15</v>
          </cell>
          <cell r="F13757">
            <v>28.18</v>
          </cell>
          <cell r="K13757">
            <v>-2.94</v>
          </cell>
          <cell r="O13757">
            <v>9.5</v>
          </cell>
          <cell r="U13757">
            <v>42856</v>
          </cell>
        </row>
        <row r="13758">
          <cell r="C13758">
            <v>2</v>
          </cell>
          <cell r="F13758">
            <v>43.8</v>
          </cell>
          <cell r="K13758">
            <v>-3.18</v>
          </cell>
          <cell r="O13758">
            <v>10.27</v>
          </cell>
          <cell r="U13758">
            <v>42856</v>
          </cell>
        </row>
        <row r="13759">
          <cell r="C13759">
            <v>15</v>
          </cell>
          <cell r="F13759">
            <v>70792.5</v>
          </cell>
          <cell r="K13759">
            <v>-6201.68</v>
          </cell>
          <cell r="O13759">
            <v>20011.39</v>
          </cell>
          <cell r="U13759">
            <v>42856</v>
          </cell>
        </row>
        <row r="13760">
          <cell r="C13760">
            <v>2</v>
          </cell>
          <cell r="F13760">
            <v>1388.72</v>
          </cell>
          <cell r="K13760">
            <v>-30.26</v>
          </cell>
          <cell r="O13760">
            <v>97.67</v>
          </cell>
          <cell r="U13760">
            <v>42856</v>
          </cell>
        </row>
        <row r="13761">
          <cell r="C13761">
            <v>15</v>
          </cell>
          <cell r="F13761">
            <v>7069.38</v>
          </cell>
          <cell r="K13761">
            <v>-223.34</v>
          </cell>
          <cell r="O13761">
            <v>720.37</v>
          </cell>
          <cell r="U13761">
            <v>42856</v>
          </cell>
        </row>
        <row r="13762">
          <cell r="C13762">
            <v>15</v>
          </cell>
          <cell r="F13762">
            <v>32.44</v>
          </cell>
          <cell r="K13762">
            <v>-1.32</v>
          </cell>
          <cell r="O13762">
            <v>4.25</v>
          </cell>
          <cell r="U13762">
            <v>42856</v>
          </cell>
        </row>
        <row r="13763">
          <cell r="C13763">
            <v>2</v>
          </cell>
          <cell r="F13763">
            <v>1928.19</v>
          </cell>
          <cell r="K13763">
            <v>-50.99</v>
          </cell>
          <cell r="O13763">
            <v>164.57</v>
          </cell>
          <cell r="U13763">
            <v>42856</v>
          </cell>
        </row>
        <row r="13764">
          <cell r="C13764">
            <v>15</v>
          </cell>
          <cell r="F13764">
            <v>7917.91</v>
          </cell>
          <cell r="K13764">
            <v>-370.85</v>
          </cell>
          <cell r="O13764">
            <v>1196.19</v>
          </cell>
          <cell r="U13764">
            <v>42856</v>
          </cell>
        </row>
        <row r="13765">
          <cell r="C13765">
            <v>15</v>
          </cell>
          <cell r="F13765">
            <v>3396.36</v>
          </cell>
          <cell r="K13765">
            <v>-237.18</v>
          </cell>
          <cell r="O13765">
            <v>765.06</v>
          </cell>
          <cell r="U13765">
            <v>42856</v>
          </cell>
        </row>
        <row r="13766">
          <cell r="C13766">
            <v>15</v>
          </cell>
          <cell r="F13766">
            <v>78.09</v>
          </cell>
          <cell r="K13766">
            <v>-16.91</v>
          </cell>
          <cell r="O13766">
            <v>54.57</v>
          </cell>
          <cell r="U13766">
            <v>42856</v>
          </cell>
        </row>
        <row r="13767">
          <cell r="C13767">
            <v>0</v>
          </cell>
          <cell r="F13767">
            <v>56.03</v>
          </cell>
          <cell r="K13767">
            <v>-5.57</v>
          </cell>
          <cell r="O13767">
            <v>17.899999999999999</v>
          </cell>
          <cell r="U13767">
            <v>42856</v>
          </cell>
        </row>
        <row r="13768">
          <cell r="C13768">
            <v>2</v>
          </cell>
          <cell r="F13768">
            <v>169.22</v>
          </cell>
          <cell r="K13768">
            <v>-24.59</v>
          </cell>
          <cell r="O13768">
            <v>79.31</v>
          </cell>
          <cell r="U13768">
            <v>42856</v>
          </cell>
        </row>
        <row r="13769">
          <cell r="C13769">
            <v>16</v>
          </cell>
          <cell r="F13769">
            <v>8.42</v>
          </cell>
          <cell r="K13769">
            <v>-1.46</v>
          </cell>
          <cell r="O13769">
            <v>4.72</v>
          </cell>
          <cell r="U13769">
            <v>42856</v>
          </cell>
        </row>
        <row r="13770">
          <cell r="C13770">
            <v>2</v>
          </cell>
          <cell r="F13770">
            <v>-1046.5</v>
          </cell>
          <cell r="K13770">
            <v>0</v>
          </cell>
          <cell r="O13770">
            <v>0</v>
          </cell>
          <cell r="U13770">
            <v>42856</v>
          </cell>
        </row>
        <row r="13771">
          <cell r="C13771">
            <v>2</v>
          </cell>
          <cell r="F13771">
            <v>15.92</v>
          </cell>
          <cell r="K13771">
            <v>-0.78</v>
          </cell>
          <cell r="O13771">
            <v>2.5</v>
          </cell>
          <cell r="U13771">
            <v>42856</v>
          </cell>
        </row>
        <row r="13772">
          <cell r="C13772">
            <v>16</v>
          </cell>
          <cell r="F13772">
            <v>1254.6300000000001</v>
          </cell>
          <cell r="K13772">
            <v>-106.02</v>
          </cell>
          <cell r="O13772">
            <v>341.92</v>
          </cell>
          <cell r="U13772">
            <v>42856</v>
          </cell>
        </row>
        <row r="13773">
          <cell r="C13773">
            <v>0</v>
          </cell>
          <cell r="F13773">
            <v>32.71</v>
          </cell>
          <cell r="K13773">
            <v>-2.97</v>
          </cell>
          <cell r="O13773">
            <v>9.5500000000000007</v>
          </cell>
          <cell r="U13773">
            <v>42856</v>
          </cell>
        </row>
        <row r="13774">
          <cell r="C13774">
            <v>2</v>
          </cell>
          <cell r="F13774">
            <v>21.77</v>
          </cell>
          <cell r="K13774">
            <v>-1.69</v>
          </cell>
          <cell r="O13774">
            <v>5.45</v>
          </cell>
          <cell r="U13774">
            <v>42856</v>
          </cell>
        </row>
        <row r="13775">
          <cell r="C13775">
            <v>15</v>
          </cell>
          <cell r="F13775">
            <v>33.78</v>
          </cell>
          <cell r="K13775">
            <v>-4.29</v>
          </cell>
          <cell r="O13775">
            <v>13.8</v>
          </cell>
          <cell r="U13775">
            <v>42856</v>
          </cell>
        </row>
        <row r="13776">
          <cell r="C13776">
            <v>15</v>
          </cell>
          <cell r="F13776">
            <v>50.67</v>
          </cell>
          <cell r="K13776">
            <v>-4.4800000000000004</v>
          </cell>
          <cell r="O13776">
            <v>14.44</v>
          </cell>
          <cell r="U13776">
            <v>42856</v>
          </cell>
        </row>
        <row r="13777">
          <cell r="C13777">
            <v>0</v>
          </cell>
          <cell r="F13777">
            <v>19.239999999999998</v>
          </cell>
          <cell r="K13777">
            <v>-1.62</v>
          </cell>
          <cell r="O13777">
            <v>5.21</v>
          </cell>
          <cell r="U13777">
            <v>42856</v>
          </cell>
        </row>
        <row r="13778">
          <cell r="C13778">
            <v>2</v>
          </cell>
          <cell r="F13778">
            <v>28.74</v>
          </cell>
          <cell r="K13778">
            <v>-3.27</v>
          </cell>
          <cell r="O13778">
            <v>10.54</v>
          </cell>
          <cell r="U13778">
            <v>42856</v>
          </cell>
        </row>
        <row r="13779">
          <cell r="C13779">
            <v>15</v>
          </cell>
          <cell r="F13779">
            <v>10.26</v>
          </cell>
          <cell r="K13779">
            <v>-0.97</v>
          </cell>
          <cell r="O13779">
            <v>3.11</v>
          </cell>
          <cell r="U13779">
            <v>42856</v>
          </cell>
        </row>
        <row r="13780">
          <cell r="C13780">
            <v>16</v>
          </cell>
          <cell r="F13780">
            <v>10.94</v>
          </cell>
          <cell r="K13780">
            <v>-1.1599999999999999</v>
          </cell>
          <cell r="O13780">
            <v>3.72</v>
          </cell>
          <cell r="U13780">
            <v>42856</v>
          </cell>
        </row>
        <row r="13781">
          <cell r="C13781">
            <v>2</v>
          </cell>
          <cell r="F13781">
            <v>8.82</v>
          </cell>
          <cell r="K13781">
            <v>-1.46</v>
          </cell>
          <cell r="O13781">
            <v>4.72</v>
          </cell>
          <cell r="U13781">
            <v>42856</v>
          </cell>
        </row>
        <row r="13782">
          <cell r="C13782">
            <v>15</v>
          </cell>
          <cell r="F13782">
            <v>45.68</v>
          </cell>
          <cell r="K13782">
            <v>-5.34</v>
          </cell>
          <cell r="O13782">
            <v>17.239999999999998</v>
          </cell>
          <cell r="U13782">
            <v>42856</v>
          </cell>
        </row>
        <row r="13783">
          <cell r="C13783">
            <v>2</v>
          </cell>
          <cell r="F13783">
            <v>2.1</v>
          </cell>
          <cell r="K13783">
            <v>-0.57999999999999996</v>
          </cell>
          <cell r="O13783">
            <v>1.86</v>
          </cell>
          <cell r="U13783">
            <v>42856</v>
          </cell>
        </row>
        <row r="13784">
          <cell r="C13784">
            <v>15</v>
          </cell>
          <cell r="F13784">
            <v>1864.12</v>
          </cell>
          <cell r="K13784">
            <v>-503.85</v>
          </cell>
          <cell r="O13784">
            <v>1635.41</v>
          </cell>
          <cell r="U13784">
            <v>42856</v>
          </cell>
        </row>
        <row r="13785">
          <cell r="C13785">
            <v>16</v>
          </cell>
          <cell r="F13785">
            <v>4.9400000000000004</v>
          </cell>
          <cell r="K13785">
            <v>-1.34</v>
          </cell>
          <cell r="O13785">
            <v>4.34</v>
          </cell>
          <cell r="U13785">
            <v>42856</v>
          </cell>
        </row>
        <row r="13786">
          <cell r="C13786">
            <v>2</v>
          </cell>
          <cell r="F13786">
            <v>0.98</v>
          </cell>
          <cell r="K13786">
            <v>-0.16</v>
          </cell>
          <cell r="O13786">
            <v>0.52</v>
          </cell>
          <cell r="U13786">
            <v>42856</v>
          </cell>
        </row>
        <row r="13787">
          <cell r="C13787">
            <v>15</v>
          </cell>
          <cell r="F13787">
            <v>3406.61</v>
          </cell>
          <cell r="K13787">
            <v>-567.66999999999996</v>
          </cell>
          <cell r="O13787">
            <v>1836.19</v>
          </cell>
          <cell r="U13787">
            <v>42856</v>
          </cell>
        </row>
        <row r="13788">
          <cell r="C13788">
            <v>64</v>
          </cell>
          <cell r="F13788">
            <v>-10857.24</v>
          </cell>
          <cell r="K13788">
            <v>0</v>
          </cell>
          <cell r="O13788">
            <v>0</v>
          </cell>
          <cell r="U13788">
            <v>42856</v>
          </cell>
        </row>
        <row r="13789">
          <cell r="C13789">
            <v>62</v>
          </cell>
          <cell r="F13789">
            <v>47660.72</v>
          </cell>
          <cell r="K13789">
            <v>-11007.63</v>
          </cell>
          <cell r="O13789">
            <v>34980.910000000003</v>
          </cell>
          <cell r="U13789">
            <v>42856</v>
          </cell>
        </row>
        <row r="13790">
          <cell r="C13790">
            <v>64</v>
          </cell>
          <cell r="F13790">
            <v>340908.58</v>
          </cell>
          <cell r="K13790">
            <v>-79030.83</v>
          </cell>
          <cell r="O13790">
            <v>251150.29</v>
          </cell>
          <cell r="U13790">
            <v>42856</v>
          </cell>
        </row>
        <row r="13791">
          <cell r="C13791">
            <v>66</v>
          </cell>
          <cell r="F13791">
            <v>35005.46</v>
          </cell>
          <cell r="K13791">
            <v>-7907.84</v>
          </cell>
          <cell r="O13791">
            <v>25130.16</v>
          </cell>
          <cell r="U13791">
            <v>42856</v>
          </cell>
        </row>
        <row r="13792">
          <cell r="C13792">
            <v>64</v>
          </cell>
          <cell r="F13792">
            <v>33716.75</v>
          </cell>
          <cell r="K13792">
            <v>-6183.06</v>
          </cell>
          <cell r="O13792">
            <v>19943.75</v>
          </cell>
          <cell r="U13792">
            <v>42856</v>
          </cell>
        </row>
        <row r="13793">
          <cell r="C13793">
            <v>62</v>
          </cell>
          <cell r="F13793">
            <v>60209.440000000002</v>
          </cell>
          <cell r="K13793">
            <v>-5020.58</v>
          </cell>
          <cell r="O13793">
            <v>15954.77</v>
          </cell>
          <cell r="U13793">
            <v>42856</v>
          </cell>
        </row>
        <row r="13794">
          <cell r="C13794">
            <v>64</v>
          </cell>
          <cell r="F13794">
            <v>234526.61</v>
          </cell>
          <cell r="K13794">
            <v>-29246.67</v>
          </cell>
          <cell r="O13794">
            <v>92942.36</v>
          </cell>
          <cell r="U13794">
            <v>42856</v>
          </cell>
        </row>
        <row r="13795">
          <cell r="C13795">
            <v>66</v>
          </cell>
          <cell r="F13795">
            <v>24709.75</v>
          </cell>
          <cell r="K13795">
            <v>-2228.96</v>
          </cell>
          <cell r="O13795">
            <v>7083.38</v>
          </cell>
          <cell r="U13795">
            <v>42856</v>
          </cell>
        </row>
        <row r="13796">
          <cell r="C13796">
            <v>64</v>
          </cell>
          <cell r="F13796">
            <v>33221.82</v>
          </cell>
          <cell r="K13796">
            <v>-7697.94</v>
          </cell>
          <cell r="O13796">
            <v>24830.05</v>
          </cell>
          <cell r="U13796">
            <v>42856</v>
          </cell>
        </row>
        <row r="13797">
          <cell r="C13797">
            <v>66</v>
          </cell>
          <cell r="F13797">
            <v>55201.95</v>
          </cell>
          <cell r="K13797">
            <v>-12731.51</v>
          </cell>
          <cell r="O13797">
            <v>41066.06</v>
          </cell>
          <cell r="U13797">
            <v>42856</v>
          </cell>
        </row>
        <row r="13798">
          <cell r="C13798">
            <v>64</v>
          </cell>
          <cell r="F13798">
            <v>47337.85</v>
          </cell>
          <cell r="K13798">
            <v>-8426.15</v>
          </cell>
          <cell r="O13798">
            <v>27178.94</v>
          </cell>
          <cell r="U13798">
            <v>42856</v>
          </cell>
        </row>
        <row r="13799">
          <cell r="C13799">
            <v>64</v>
          </cell>
          <cell r="F13799">
            <v>48322.42</v>
          </cell>
          <cell r="K13799">
            <v>-4600.95</v>
          </cell>
          <cell r="O13799">
            <v>14840.59</v>
          </cell>
          <cell r="U13799">
            <v>42856</v>
          </cell>
        </row>
        <row r="13800">
          <cell r="C13800">
            <v>66</v>
          </cell>
          <cell r="F13800">
            <v>40531.53</v>
          </cell>
          <cell r="K13800">
            <v>-4674.5200000000004</v>
          </cell>
          <cell r="O13800">
            <v>15077.89</v>
          </cell>
          <cell r="U13800">
            <v>42856</v>
          </cell>
        </row>
        <row r="13801">
          <cell r="C13801">
            <v>64</v>
          </cell>
          <cell r="F13801">
            <v>22567.74</v>
          </cell>
          <cell r="K13801">
            <v>0</v>
          </cell>
          <cell r="O13801">
            <v>19756.29</v>
          </cell>
          <cell r="U13801">
            <v>42856</v>
          </cell>
        </row>
        <row r="13802">
          <cell r="C13802">
            <v>64</v>
          </cell>
          <cell r="F13802">
            <v>3776.51</v>
          </cell>
          <cell r="K13802">
            <v>0</v>
          </cell>
          <cell r="O13802">
            <v>2545.9899999999998</v>
          </cell>
          <cell r="U13802">
            <v>42856</v>
          </cell>
        </row>
        <row r="13803">
          <cell r="C13803">
            <v>1</v>
          </cell>
          <cell r="F13803">
            <v>18.93</v>
          </cell>
          <cell r="K13803">
            <v>-1.47</v>
          </cell>
          <cell r="O13803">
            <v>4.75</v>
          </cell>
          <cell r="U13803">
            <v>42856</v>
          </cell>
        </row>
        <row r="13804">
          <cell r="C13804">
            <v>2</v>
          </cell>
          <cell r="F13804">
            <v>227.16</v>
          </cell>
          <cell r="K13804">
            <v>-17.64</v>
          </cell>
          <cell r="O13804">
            <v>57</v>
          </cell>
          <cell r="U13804">
            <v>42856</v>
          </cell>
        </row>
        <row r="13805">
          <cell r="C13805">
            <v>16</v>
          </cell>
          <cell r="F13805">
            <v>416.46</v>
          </cell>
          <cell r="K13805">
            <v>-32.340000000000003</v>
          </cell>
          <cell r="O13805">
            <v>104.5</v>
          </cell>
          <cell r="U13805">
            <v>42856</v>
          </cell>
        </row>
        <row r="13806">
          <cell r="C13806">
            <v>0</v>
          </cell>
          <cell r="F13806">
            <v>1279.93</v>
          </cell>
          <cell r="K13806">
            <v>-59.76</v>
          </cell>
          <cell r="O13806">
            <v>192.57</v>
          </cell>
          <cell r="U13806">
            <v>42856</v>
          </cell>
        </row>
        <row r="13807">
          <cell r="C13807">
            <v>1</v>
          </cell>
          <cell r="F13807">
            <v>112.78</v>
          </cell>
          <cell r="K13807">
            <v>-4.67</v>
          </cell>
          <cell r="O13807">
            <v>15.06</v>
          </cell>
          <cell r="U13807">
            <v>42856</v>
          </cell>
        </row>
        <row r="13808">
          <cell r="C13808">
            <v>2</v>
          </cell>
          <cell r="F13808">
            <v>262.12</v>
          </cell>
          <cell r="K13808">
            <v>-11.49</v>
          </cell>
          <cell r="O13808">
            <v>37.409999999999997</v>
          </cell>
          <cell r="U13808">
            <v>42856</v>
          </cell>
        </row>
        <row r="13809">
          <cell r="C13809">
            <v>4</v>
          </cell>
          <cell r="F13809">
            <v>7.59</v>
          </cell>
          <cell r="K13809">
            <v>-0.36</v>
          </cell>
          <cell r="O13809">
            <v>1.1599999999999999</v>
          </cell>
          <cell r="U13809">
            <v>42856</v>
          </cell>
        </row>
        <row r="13810">
          <cell r="C13810">
            <v>16</v>
          </cell>
          <cell r="F13810">
            <v>18.05</v>
          </cell>
          <cell r="K13810">
            <v>-0.72</v>
          </cell>
          <cell r="O13810">
            <v>2.3199999999999998</v>
          </cell>
          <cell r="U13810">
            <v>42856</v>
          </cell>
        </row>
        <row r="13811">
          <cell r="C13811">
            <v>1</v>
          </cell>
          <cell r="F13811">
            <v>879.98</v>
          </cell>
          <cell r="K13811">
            <v>-37.729999999999997</v>
          </cell>
          <cell r="O13811">
            <v>121.65</v>
          </cell>
          <cell r="U13811">
            <v>42856</v>
          </cell>
        </row>
        <row r="13812">
          <cell r="C13812">
            <v>2</v>
          </cell>
          <cell r="F13812">
            <v>392.73</v>
          </cell>
          <cell r="K13812">
            <v>-24.08</v>
          </cell>
          <cell r="O13812">
            <v>77.83</v>
          </cell>
          <cell r="U13812">
            <v>42856</v>
          </cell>
        </row>
        <row r="13813">
          <cell r="C13813">
            <v>0</v>
          </cell>
          <cell r="F13813">
            <v>8.24</v>
          </cell>
          <cell r="K13813">
            <v>-2.3199999999999998</v>
          </cell>
          <cell r="O13813">
            <v>7.44</v>
          </cell>
          <cell r="U13813">
            <v>42856</v>
          </cell>
        </row>
        <row r="13814">
          <cell r="C13814">
            <v>15</v>
          </cell>
          <cell r="F13814">
            <v>47.57</v>
          </cell>
          <cell r="K13814">
            <v>-13.33</v>
          </cell>
          <cell r="O13814">
            <v>43.01</v>
          </cell>
          <cell r="U13814">
            <v>42856</v>
          </cell>
        </row>
        <row r="13815">
          <cell r="C13815">
            <v>0</v>
          </cell>
          <cell r="F13815">
            <v>441.34</v>
          </cell>
          <cell r="K13815">
            <v>-39.47</v>
          </cell>
          <cell r="O13815">
            <v>127.04</v>
          </cell>
          <cell r="U13815">
            <v>42856</v>
          </cell>
        </row>
        <row r="13816">
          <cell r="C13816">
            <v>1</v>
          </cell>
          <cell r="F13816">
            <v>365.46</v>
          </cell>
          <cell r="K13816">
            <v>-33.200000000000003</v>
          </cell>
          <cell r="O13816">
            <v>106.81</v>
          </cell>
          <cell r="U13816">
            <v>42856</v>
          </cell>
        </row>
        <row r="13817">
          <cell r="C13817">
            <v>2</v>
          </cell>
          <cell r="F13817">
            <v>10748.84</v>
          </cell>
          <cell r="K13817">
            <v>-1042.3599999999999</v>
          </cell>
          <cell r="O13817">
            <v>3355.65</v>
          </cell>
          <cell r="U13817">
            <v>42856</v>
          </cell>
        </row>
        <row r="13818">
          <cell r="C13818">
            <v>4</v>
          </cell>
          <cell r="F13818">
            <v>691.39</v>
          </cell>
          <cell r="K13818">
            <v>-70.47</v>
          </cell>
          <cell r="O13818">
            <v>226.89</v>
          </cell>
          <cell r="U13818">
            <v>42856</v>
          </cell>
        </row>
        <row r="13819">
          <cell r="C13819">
            <v>15</v>
          </cell>
          <cell r="F13819">
            <v>11.93</v>
          </cell>
          <cell r="K13819">
            <v>-0.77</v>
          </cell>
          <cell r="O13819">
            <v>2.4700000000000002</v>
          </cell>
          <cell r="U13819">
            <v>42856</v>
          </cell>
        </row>
        <row r="13820">
          <cell r="C13820">
            <v>16</v>
          </cell>
          <cell r="F13820">
            <v>3062.19</v>
          </cell>
          <cell r="K13820">
            <v>-298.83</v>
          </cell>
          <cell r="O13820">
            <v>962.68</v>
          </cell>
          <cell r="U13820">
            <v>42856</v>
          </cell>
        </row>
        <row r="13821">
          <cell r="C13821">
            <v>17</v>
          </cell>
          <cell r="F13821">
            <v>38.340000000000003</v>
          </cell>
          <cell r="K13821">
            <v>-3.04</v>
          </cell>
          <cell r="O13821">
            <v>9.77</v>
          </cell>
          <cell r="U13821">
            <v>42856</v>
          </cell>
        </row>
        <row r="13822">
          <cell r="C13822">
            <v>18</v>
          </cell>
          <cell r="F13822">
            <v>91.16</v>
          </cell>
          <cell r="K13822">
            <v>-7.58</v>
          </cell>
          <cell r="O13822">
            <v>24.37</v>
          </cell>
          <cell r="U13822">
            <v>42856</v>
          </cell>
        </row>
        <row r="13823">
          <cell r="C13823">
            <v>16</v>
          </cell>
          <cell r="F13823">
            <v>-22.91</v>
          </cell>
          <cell r="K13823">
            <v>4.54</v>
          </cell>
          <cell r="O13823">
            <v>-19.32</v>
          </cell>
          <cell r="U13823">
            <v>42856</v>
          </cell>
        </row>
        <row r="13824">
          <cell r="C13824">
            <v>0</v>
          </cell>
          <cell r="F13824">
            <v>8448.15</v>
          </cell>
          <cell r="K13824">
            <v>-507.52</v>
          </cell>
          <cell r="O13824">
            <v>1638.27</v>
          </cell>
          <cell r="U13824">
            <v>42856</v>
          </cell>
        </row>
        <row r="13825">
          <cell r="C13825">
            <v>1</v>
          </cell>
          <cell r="F13825">
            <v>3948.38</v>
          </cell>
          <cell r="K13825">
            <v>-196.22</v>
          </cell>
          <cell r="O13825">
            <v>633.21</v>
          </cell>
          <cell r="U13825">
            <v>42856</v>
          </cell>
        </row>
        <row r="13826">
          <cell r="C13826">
            <v>2</v>
          </cell>
          <cell r="F13826">
            <v>9927.5300000000007</v>
          </cell>
          <cell r="K13826">
            <v>-739.31</v>
          </cell>
          <cell r="O13826">
            <v>2388.9899999999998</v>
          </cell>
          <cell r="U13826">
            <v>42856</v>
          </cell>
        </row>
        <row r="13827">
          <cell r="C13827">
            <v>4</v>
          </cell>
          <cell r="F13827">
            <v>1005.14</v>
          </cell>
          <cell r="K13827">
            <v>-84.43</v>
          </cell>
          <cell r="O13827">
            <v>272.66000000000003</v>
          </cell>
          <cell r="U13827">
            <v>42856</v>
          </cell>
        </row>
        <row r="13828">
          <cell r="C13828">
            <v>15</v>
          </cell>
          <cell r="F13828">
            <v>62.64</v>
          </cell>
          <cell r="K13828">
            <v>-1.1100000000000001</v>
          </cell>
          <cell r="O13828">
            <v>3.57</v>
          </cell>
          <cell r="U13828">
            <v>42856</v>
          </cell>
        </row>
        <row r="13829">
          <cell r="C13829">
            <v>16</v>
          </cell>
          <cell r="F13829">
            <v>1862</v>
          </cell>
          <cell r="K13829">
            <v>-116.72</v>
          </cell>
          <cell r="O13829">
            <v>376.49</v>
          </cell>
          <cell r="U13829">
            <v>42856</v>
          </cell>
        </row>
        <row r="13830">
          <cell r="C13830">
            <v>17</v>
          </cell>
          <cell r="F13830">
            <v>14.92</v>
          </cell>
          <cell r="K13830">
            <v>-0.74</v>
          </cell>
          <cell r="O13830">
            <v>2.38</v>
          </cell>
          <cell r="U13830">
            <v>42856</v>
          </cell>
        </row>
        <row r="13831">
          <cell r="C13831">
            <v>18</v>
          </cell>
          <cell r="F13831">
            <v>19.97</v>
          </cell>
          <cell r="K13831">
            <v>-1.28</v>
          </cell>
          <cell r="O13831">
            <v>4.13</v>
          </cell>
          <cell r="U13831">
            <v>42856</v>
          </cell>
        </row>
        <row r="13832">
          <cell r="C13832">
            <v>16</v>
          </cell>
          <cell r="F13832">
            <v>-13.95</v>
          </cell>
          <cell r="K13832">
            <v>2.76</v>
          </cell>
          <cell r="O13832">
            <v>-11.76</v>
          </cell>
          <cell r="U13832">
            <v>42856</v>
          </cell>
        </row>
        <row r="13833">
          <cell r="C13833">
            <v>0</v>
          </cell>
          <cell r="F13833">
            <v>89.57</v>
          </cell>
          <cell r="K13833">
            <v>-24.98</v>
          </cell>
          <cell r="O13833">
            <v>80.84</v>
          </cell>
          <cell r="U13833">
            <v>42856</v>
          </cell>
        </row>
        <row r="13834">
          <cell r="C13834">
            <v>2</v>
          </cell>
          <cell r="F13834">
            <v>496.69</v>
          </cell>
          <cell r="K13834">
            <v>-138.97</v>
          </cell>
          <cell r="O13834">
            <v>448.85</v>
          </cell>
          <cell r="U13834">
            <v>42856</v>
          </cell>
        </row>
        <row r="13835">
          <cell r="C13835">
            <v>4</v>
          </cell>
          <cell r="F13835">
            <v>120.47</v>
          </cell>
          <cell r="K13835">
            <v>-33.72</v>
          </cell>
          <cell r="O13835">
            <v>108.91</v>
          </cell>
          <cell r="U13835">
            <v>42856</v>
          </cell>
        </row>
        <row r="13836">
          <cell r="C13836">
            <v>15</v>
          </cell>
          <cell r="F13836">
            <v>80.56</v>
          </cell>
          <cell r="K13836">
            <v>-22.59</v>
          </cell>
          <cell r="O13836">
            <v>72.81</v>
          </cell>
          <cell r="U13836">
            <v>42856</v>
          </cell>
        </row>
        <row r="13837">
          <cell r="C13837">
            <v>16</v>
          </cell>
          <cell r="F13837">
            <v>25.7</v>
          </cell>
          <cell r="K13837">
            <v>-7.18</v>
          </cell>
          <cell r="O13837">
            <v>23.2</v>
          </cell>
          <cell r="U13837">
            <v>42856</v>
          </cell>
        </row>
        <row r="13838">
          <cell r="C13838">
            <v>2</v>
          </cell>
          <cell r="F13838">
            <v>287.45</v>
          </cell>
          <cell r="K13838">
            <v>-80.569999999999993</v>
          </cell>
          <cell r="O13838">
            <v>259.91000000000003</v>
          </cell>
          <cell r="U13838">
            <v>42856</v>
          </cell>
        </row>
        <row r="13839">
          <cell r="C13839">
            <v>4</v>
          </cell>
          <cell r="F13839">
            <v>93.34</v>
          </cell>
          <cell r="K13839">
            <v>-26.16</v>
          </cell>
          <cell r="O13839">
            <v>84.38</v>
          </cell>
          <cell r="U13839">
            <v>42856</v>
          </cell>
        </row>
        <row r="13840">
          <cell r="C13840">
            <v>15</v>
          </cell>
          <cell r="F13840">
            <v>2005.64</v>
          </cell>
          <cell r="K13840">
            <v>-561.1</v>
          </cell>
          <cell r="O13840">
            <v>1812.32</v>
          </cell>
          <cell r="U13840">
            <v>42856</v>
          </cell>
        </row>
        <row r="13841">
          <cell r="C13841">
            <v>1</v>
          </cell>
          <cell r="F13841">
            <v>104.08</v>
          </cell>
          <cell r="K13841">
            <v>-5.12</v>
          </cell>
          <cell r="O13841">
            <v>16.559999999999999</v>
          </cell>
          <cell r="U13841">
            <v>42856</v>
          </cell>
        </row>
        <row r="13842">
          <cell r="C13842">
            <v>2</v>
          </cell>
          <cell r="F13842">
            <v>240.37</v>
          </cell>
          <cell r="K13842">
            <v>-10.98</v>
          </cell>
          <cell r="O13842">
            <v>35.49</v>
          </cell>
          <cell r="U13842">
            <v>42856</v>
          </cell>
        </row>
        <row r="13843">
          <cell r="C13843">
            <v>16</v>
          </cell>
          <cell r="F13843">
            <v>441.36</v>
          </cell>
          <cell r="K13843">
            <v>0</v>
          </cell>
          <cell r="O13843">
            <v>251.57</v>
          </cell>
          <cell r="U13843">
            <v>42856</v>
          </cell>
        </row>
        <row r="13844">
          <cell r="C13844">
            <v>68</v>
          </cell>
          <cell r="F13844">
            <v>10995.33</v>
          </cell>
          <cell r="K13844">
            <v>-1604.42</v>
          </cell>
          <cell r="O13844">
            <v>5262.58</v>
          </cell>
          <cell r="U13844">
            <v>42887</v>
          </cell>
        </row>
        <row r="13845">
          <cell r="C13845">
            <v>62</v>
          </cell>
          <cell r="F13845">
            <v>7622.36</v>
          </cell>
          <cell r="K13845">
            <v>-938.01</v>
          </cell>
          <cell r="O13845">
            <v>3076.71</v>
          </cell>
          <cell r="U13845">
            <v>42887</v>
          </cell>
        </row>
        <row r="13846">
          <cell r="C13846">
            <v>64</v>
          </cell>
          <cell r="F13846">
            <v>18108.12</v>
          </cell>
          <cell r="K13846">
            <v>-2299.52</v>
          </cell>
          <cell r="O13846">
            <v>7542.56</v>
          </cell>
          <cell r="U13846">
            <v>42887</v>
          </cell>
        </row>
        <row r="13847">
          <cell r="C13847">
            <v>66</v>
          </cell>
          <cell r="F13847">
            <v>23978.3</v>
          </cell>
          <cell r="K13847">
            <v>-3443.1</v>
          </cell>
          <cell r="O13847">
            <v>11293.52</v>
          </cell>
          <cell r="U13847">
            <v>42887</v>
          </cell>
        </row>
        <row r="13848">
          <cell r="C13848">
            <v>66</v>
          </cell>
          <cell r="F13848">
            <v>907.26</v>
          </cell>
          <cell r="K13848">
            <v>-30.71</v>
          </cell>
          <cell r="O13848">
            <v>100.72</v>
          </cell>
          <cell r="U13848">
            <v>42887</v>
          </cell>
        </row>
        <row r="13849">
          <cell r="C13849">
            <v>62</v>
          </cell>
          <cell r="F13849">
            <v>864.18</v>
          </cell>
          <cell r="K13849">
            <v>-75.23</v>
          </cell>
          <cell r="O13849">
            <v>246.77</v>
          </cell>
          <cell r="U13849">
            <v>42887</v>
          </cell>
        </row>
        <row r="13850">
          <cell r="C13850">
            <v>67</v>
          </cell>
          <cell r="F13850">
            <v>8851.99</v>
          </cell>
          <cell r="K13850">
            <v>-1111.8599999999999</v>
          </cell>
          <cell r="O13850">
            <v>3646.96</v>
          </cell>
          <cell r="U13850">
            <v>42887</v>
          </cell>
        </row>
        <row r="13851">
          <cell r="C13851">
            <v>62</v>
          </cell>
          <cell r="F13851">
            <v>1742.76</v>
          </cell>
          <cell r="K13851">
            <v>-186.47</v>
          </cell>
          <cell r="O13851">
            <v>611.63</v>
          </cell>
          <cell r="U13851">
            <v>42887</v>
          </cell>
        </row>
        <row r="13852">
          <cell r="C13852">
            <v>64</v>
          </cell>
          <cell r="F13852">
            <v>6369.19</v>
          </cell>
          <cell r="K13852">
            <v>-1135.73</v>
          </cell>
          <cell r="O13852">
            <v>3725.26</v>
          </cell>
          <cell r="U13852">
            <v>42887</v>
          </cell>
        </row>
        <row r="13853">
          <cell r="C13853">
            <v>2</v>
          </cell>
          <cell r="F13853">
            <v>105.1</v>
          </cell>
          <cell r="K13853">
            <v>-0.72</v>
          </cell>
          <cell r="O13853">
            <v>34.53</v>
          </cell>
          <cell r="U13853">
            <v>42887</v>
          </cell>
        </row>
        <row r="13854">
          <cell r="C13854">
            <v>1</v>
          </cell>
          <cell r="F13854">
            <v>16550.349999999999</v>
          </cell>
          <cell r="K13854">
            <v>-1821.51</v>
          </cell>
          <cell r="O13854">
            <v>5974.92</v>
          </cell>
          <cell r="U13854">
            <v>42887</v>
          </cell>
        </row>
        <row r="13855">
          <cell r="C13855">
            <v>2</v>
          </cell>
          <cell r="F13855">
            <v>4556189.3600000003</v>
          </cell>
          <cell r="K13855">
            <v>-526400.5</v>
          </cell>
          <cell r="O13855">
            <v>1726723.21</v>
          </cell>
          <cell r="U13855">
            <v>42887</v>
          </cell>
        </row>
        <row r="13856">
          <cell r="C13856">
            <v>4</v>
          </cell>
          <cell r="F13856">
            <v>236082.39</v>
          </cell>
          <cell r="K13856">
            <v>-26860.5</v>
          </cell>
          <cell r="O13856">
            <v>87780.69</v>
          </cell>
          <cell r="U13856">
            <v>42887</v>
          </cell>
        </row>
        <row r="13857">
          <cell r="C13857">
            <v>15</v>
          </cell>
          <cell r="F13857">
            <v>7599.77</v>
          </cell>
          <cell r="K13857">
            <v>-809.21</v>
          </cell>
          <cell r="O13857">
            <v>2654.29</v>
          </cell>
          <cell r="U13857">
            <v>42887</v>
          </cell>
        </row>
        <row r="13858">
          <cell r="C13858">
            <v>16</v>
          </cell>
          <cell r="F13858">
            <v>225189.92</v>
          </cell>
          <cell r="K13858">
            <v>-30620.639999999999</v>
          </cell>
          <cell r="O13858">
            <v>78852.13</v>
          </cell>
          <cell r="U13858">
            <v>42887</v>
          </cell>
        </row>
        <row r="13859">
          <cell r="C13859">
            <v>17</v>
          </cell>
          <cell r="F13859">
            <v>70.569999999999993</v>
          </cell>
          <cell r="K13859">
            <v>-3.71</v>
          </cell>
          <cell r="O13859">
            <v>12.17</v>
          </cell>
          <cell r="U13859">
            <v>42887</v>
          </cell>
        </row>
        <row r="13860">
          <cell r="C13860">
            <v>18</v>
          </cell>
          <cell r="F13860">
            <v>32532.68</v>
          </cell>
          <cell r="K13860">
            <v>-3803.58</v>
          </cell>
          <cell r="O13860">
            <v>12475.99</v>
          </cell>
          <cell r="U13860">
            <v>42887</v>
          </cell>
        </row>
        <row r="13861">
          <cell r="C13861">
            <v>62</v>
          </cell>
          <cell r="F13861">
            <v>1005737.26</v>
          </cell>
          <cell r="K13861">
            <v>-134663.91</v>
          </cell>
          <cell r="O13861">
            <v>441598.02</v>
          </cell>
          <cell r="U13861">
            <v>42887</v>
          </cell>
        </row>
        <row r="13862">
          <cell r="C13862">
            <v>64</v>
          </cell>
          <cell r="F13862">
            <v>197473.4</v>
          </cell>
          <cell r="K13862">
            <v>-24595.919999999998</v>
          </cell>
          <cell r="O13862">
            <v>80675.820000000007</v>
          </cell>
          <cell r="U13862">
            <v>42887</v>
          </cell>
        </row>
        <row r="13863">
          <cell r="C13863">
            <v>66</v>
          </cell>
          <cell r="F13863">
            <v>351990.32</v>
          </cell>
          <cell r="K13863">
            <v>-38306.57</v>
          </cell>
          <cell r="O13863">
            <v>123940.06</v>
          </cell>
          <cell r="U13863">
            <v>42887</v>
          </cell>
        </row>
        <row r="13864">
          <cell r="C13864">
            <v>68</v>
          </cell>
          <cell r="F13864">
            <v>10887.3</v>
          </cell>
          <cell r="K13864">
            <v>-1711.6</v>
          </cell>
          <cell r="O13864">
            <v>5614.14</v>
          </cell>
          <cell r="U13864">
            <v>42887</v>
          </cell>
        </row>
        <row r="13865">
          <cell r="C13865">
            <v>70</v>
          </cell>
          <cell r="F13865">
            <v>-10.8</v>
          </cell>
          <cell r="K13865">
            <v>0</v>
          </cell>
          <cell r="O13865">
            <v>0</v>
          </cell>
          <cell r="U13865">
            <v>42887</v>
          </cell>
        </row>
        <row r="13866">
          <cell r="C13866">
            <v>94</v>
          </cell>
          <cell r="F13866">
            <v>-405</v>
          </cell>
          <cell r="K13866">
            <v>0</v>
          </cell>
          <cell r="O13866">
            <v>0</v>
          </cell>
          <cell r="U13866">
            <v>42887</v>
          </cell>
        </row>
        <row r="13867">
          <cell r="C13867">
            <v>1</v>
          </cell>
          <cell r="F13867">
            <v>73.59</v>
          </cell>
          <cell r="K13867">
            <v>-2.23</v>
          </cell>
          <cell r="O13867">
            <v>7.31</v>
          </cell>
          <cell r="U13867">
            <v>42887</v>
          </cell>
        </row>
        <row r="13868">
          <cell r="C13868">
            <v>2</v>
          </cell>
          <cell r="F13868">
            <v>17619.830000000002</v>
          </cell>
          <cell r="K13868">
            <v>-617.64</v>
          </cell>
          <cell r="O13868">
            <v>2246.41</v>
          </cell>
          <cell r="U13868">
            <v>42887</v>
          </cell>
        </row>
        <row r="13869">
          <cell r="C13869">
            <v>4</v>
          </cell>
          <cell r="F13869">
            <v>29</v>
          </cell>
          <cell r="K13869">
            <v>-0.53</v>
          </cell>
          <cell r="O13869">
            <v>1.75</v>
          </cell>
          <cell r="U13869">
            <v>42887</v>
          </cell>
        </row>
        <row r="13870">
          <cell r="C13870">
            <v>16</v>
          </cell>
          <cell r="F13870">
            <v>8672.6299999999992</v>
          </cell>
          <cell r="K13870">
            <v>-270.70999999999998</v>
          </cell>
          <cell r="O13870">
            <v>1010.1</v>
          </cell>
          <cell r="U13870">
            <v>42887</v>
          </cell>
        </row>
        <row r="13871">
          <cell r="C13871">
            <v>62</v>
          </cell>
          <cell r="F13871">
            <v>2390.19</v>
          </cell>
          <cell r="K13871">
            <v>-89.77</v>
          </cell>
          <cell r="O13871">
            <v>294.45999999999998</v>
          </cell>
          <cell r="U13871">
            <v>42887</v>
          </cell>
        </row>
        <row r="13872">
          <cell r="C13872">
            <v>4</v>
          </cell>
          <cell r="F13872">
            <v>6068.37</v>
          </cell>
          <cell r="K13872">
            <v>-750.22</v>
          </cell>
          <cell r="O13872">
            <v>2460.77</v>
          </cell>
          <cell r="U13872">
            <v>42887</v>
          </cell>
        </row>
        <row r="13873">
          <cell r="C13873">
            <v>62</v>
          </cell>
          <cell r="F13873">
            <v>3427.85</v>
          </cell>
          <cell r="K13873">
            <v>-425.78</v>
          </cell>
          <cell r="O13873">
            <v>1396.57</v>
          </cell>
          <cell r="U13873">
            <v>42887</v>
          </cell>
        </row>
        <row r="13874">
          <cell r="C13874">
            <v>66</v>
          </cell>
          <cell r="F13874">
            <v>9861.2900000000009</v>
          </cell>
          <cell r="K13874">
            <v>-1333.96</v>
          </cell>
          <cell r="O13874">
            <v>4375.47</v>
          </cell>
          <cell r="U13874">
            <v>42887</v>
          </cell>
        </row>
        <row r="13875">
          <cell r="C13875">
            <v>66</v>
          </cell>
          <cell r="F13875">
            <v>6526.9</v>
          </cell>
          <cell r="K13875">
            <v>-781.5</v>
          </cell>
          <cell r="O13875">
            <v>2563.34</v>
          </cell>
          <cell r="U13875">
            <v>42887</v>
          </cell>
        </row>
        <row r="13876">
          <cell r="C13876">
            <v>2</v>
          </cell>
          <cell r="F13876">
            <v>138235.32999999999</v>
          </cell>
          <cell r="K13876">
            <v>-17859.650000000001</v>
          </cell>
          <cell r="O13876">
            <v>58580.32</v>
          </cell>
          <cell r="U13876">
            <v>42887</v>
          </cell>
        </row>
        <row r="13877">
          <cell r="C13877">
            <v>4</v>
          </cell>
          <cell r="F13877">
            <v>5635.28</v>
          </cell>
          <cell r="K13877">
            <v>-614.39</v>
          </cell>
          <cell r="O13877">
            <v>2015.25</v>
          </cell>
          <cell r="U13877">
            <v>42887</v>
          </cell>
        </row>
        <row r="13878">
          <cell r="C13878">
            <v>16</v>
          </cell>
          <cell r="F13878">
            <v>1060.8900000000001</v>
          </cell>
          <cell r="K13878">
            <v>-111.32</v>
          </cell>
          <cell r="O13878">
            <v>365.13</v>
          </cell>
          <cell r="U13878">
            <v>42887</v>
          </cell>
        </row>
        <row r="13879">
          <cell r="C13879">
            <v>17</v>
          </cell>
          <cell r="F13879">
            <v>1829.05</v>
          </cell>
          <cell r="K13879">
            <v>-161.91999999999999</v>
          </cell>
          <cell r="O13879">
            <v>531.09</v>
          </cell>
          <cell r="U13879">
            <v>42887</v>
          </cell>
        </row>
        <row r="13880">
          <cell r="C13880">
            <v>62</v>
          </cell>
          <cell r="F13880">
            <v>72666.19</v>
          </cell>
          <cell r="K13880">
            <v>-9908.48</v>
          </cell>
          <cell r="O13880">
            <v>32500.28</v>
          </cell>
          <cell r="U13880">
            <v>42887</v>
          </cell>
        </row>
        <row r="13881">
          <cell r="C13881">
            <v>64</v>
          </cell>
          <cell r="F13881">
            <v>16116.37</v>
          </cell>
          <cell r="K13881">
            <v>-2381.41</v>
          </cell>
          <cell r="O13881">
            <v>7811.16</v>
          </cell>
          <cell r="U13881">
            <v>42887</v>
          </cell>
        </row>
        <row r="13882">
          <cell r="C13882">
            <v>66</v>
          </cell>
          <cell r="F13882">
            <v>4583.09</v>
          </cell>
          <cell r="K13882">
            <v>-402.03</v>
          </cell>
          <cell r="O13882">
            <v>1318.68</v>
          </cell>
          <cell r="U13882">
            <v>42887</v>
          </cell>
        </row>
        <row r="13883">
          <cell r="C13883">
            <v>16</v>
          </cell>
          <cell r="F13883">
            <v>374.75</v>
          </cell>
          <cell r="K13883">
            <v>-13.49</v>
          </cell>
          <cell r="O13883">
            <v>44.26</v>
          </cell>
          <cell r="U13883">
            <v>42887</v>
          </cell>
        </row>
        <row r="13884">
          <cell r="C13884">
            <v>2</v>
          </cell>
          <cell r="F13884">
            <v>65598.289999999994</v>
          </cell>
          <cell r="K13884">
            <v>-6202.45</v>
          </cell>
          <cell r="O13884">
            <v>20344.25</v>
          </cell>
          <cell r="U13884">
            <v>42887</v>
          </cell>
        </row>
        <row r="13885">
          <cell r="C13885">
            <v>62</v>
          </cell>
          <cell r="F13885">
            <v>6258.32</v>
          </cell>
          <cell r="K13885">
            <v>-603.62</v>
          </cell>
          <cell r="O13885">
            <v>1979.66</v>
          </cell>
          <cell r="U13885">
            <v>42887</v>
          </cell>
        </row>
        <row r="13886">
          <cell r="C13886">
            <v>2</v>
          </cell>
          <cell r="F13886">
            <v>215.89</v>
          </cell>
          <cell r="K13886">
            <v>-7.58</v>
          </cell>
          <cell r="O13886">
            <v>24.46</v>
          </cell>
          <cell r="U13886">
            <v>42887</v>
          </cell>
        </row>
        <row r="13887">
          <cell r="C13887">
            <v>2</v>
          </cell>
          <cell r="F13887">
            <v>54861.19</v>
          </cell>
          <cell r="K13887">
            <v>-5056.5200000000004</v>
          </cell>
          <cell r="O13887">
            <v>16562.310000000001</v>
          </cell>
          <cell r="U13887">
            <v>42887</v>
          </cell>
        </row>
        <row r="13888">
          <cell r="C13888">
            <v>70</v>
          </cell>
          <cell r="F13888">
            <v>-4.8</v>
          </cell>
          <cell r="K13888">
            <v>0</v>
          </cell>
          <cell r="O13888">
            <v>0</v>
          </cell>
          <cell r="U13888">
            <v>42887</v>
          </cell>
        </row>
        <row r="13889">
          <cell r="C13889">
            <v>2</v>
          </cell>
          <cell r="F13889">
            <v>3798.45</v>
          </cell>
          <cell r="K13889">
            <v>-234.57</v>
          </cell>
          <cell r="O13889">
            <v>766.91</v>
          </cell>
          <cell r="U13889">
            <v>42887</v>
          </cell>
        </row>
        <row r="13890">
          <cell r="C13890">
            <v>62</v>
          </cell>
          <cell r="F13890">
            <v>3069.51</v>
          </cell>
          <cell r="K13890">
            <v>0</v>
          </cell>
          <cell r="O13890">
            <v>2022.96</v>
          </cell>
          <cell r="U13890">
            <v>42887</v>
          </cell>
        </row>
        <row r="13891">
          <cell r="C13891">
            <v>64</v>
          </cell>
          <cell r="F13891">
            <v>-2582.9899999999998</v>
          </cell>
          <cell r="K13891">
            <v>0</v>
          </cell>
          <cell r="O13891">
            <v>-2840.6</v>
          </cell>
          <cell r="U13891">
            <v>42887</v>
          </cell>
        </row>
        <row r="13892">
          <cell r="C13892">
            <v>62</v>
          </cell>
          <cell r="F13892">
            <v>665425.56000000006</v>
          </cell>
          <cell r="K13892">
            <v>-180926.51</v>
          </cell>
          <cell r="O13892">
            <v>593447.89</v>
          </cell>
          <cell r="U13892">
            <v>42887</v>
          </cell>
        </row>
        <row r="13893">
          <cell r="C13893">
            <v>64</v>
          </cell>
          <cell r="F13893">
            <v>601197.48</v>
          </cell>
          <cell r="K13893">
            <v>-163553.48000000001</v>
          </cell>
          <cell r="O13893">
            <v>536463.65</v>
          </cell>
          <cell r="U13893">
            <v>42887</v>
          </cell>
        </row>
        <row r="13894">
          <cell r="C13894">
            <v>66</v>
          </cell>
          <cell r="F13894">
            <v>36858.75</v>
          </cell>
          <cell r="K13894">
            <v>-10004.06</v>
          </cell>
          <cell r="O13894">
            <v>32813.78</v>
          </cell>
          <cell r="U13894">
            <v>42887</v>
          </cell>
        </row>
        <row r="13895">
          <cell r="C13895">
            <v>64</v>
          </cell>
          <cell r="F13895">
            <v>74279.259999999995</v>
          </cell>
          <cell r="K13895">
            <v>-10735.18</v>
          </cell>
          <cell r="O13895">
            <v>35211.910000000003</v>
          </cell>
          <cell r="U13895">
            <v>42887</v>
          </cell>
        </row>
        <row r="13896">
          <cell r="C13896">
            <v>2</v>
          </cell>
          <cell r="F13896">
            <v>24819.05</v>
          </cell>
          <cell r="K13896">
            <v>-3087.07</v>
          </cell>
          <cell r="O13896">
            <v>0</v>
          </cell>
          <cell r="U13896">
            <v>42887</v>
          </cell>
        </row>
        <row r="13897">
          <cell r="C13897">
            <v>62</v>
          </cell>
          <cell r="F13897">
            <v>1122580.05</v>
          </cell>
          <cell r="K13897">
            <v>-74776.27</v>
          </cell>
          <cell r="O13897">
            <v>243757.54</v>
          </cell>
          <cell r="U13897">
            <v>42887</v>
          </cell>
        </row>
        <row r="13898">
          <cell r="C13898">
            <v>64</v>
          </cell>
          <cell r="F13898">
            <v>1083138.5900000001</v>
          </cell>
          <cell r="K13898">
            <v>-70429.59</v>
          </cell>
          <cell r="O13898">
            <v>230963.6</v>
          </cell>
          <cell r="U13898">
            <v>42887</v>
          </cell>
        </row>
        <row r="13899">
          <cell r="C13899">
            <v>66</v>
          </cell>
          <cell r="F13899">
            <v>118135.25</v>
          </cell>
          <cell r="K13899">
            <v>-5507.91</v>
          </cell>
          <cell r="O13899">
            <v>18066.189999999999</v>
          </cell>
          <cell r="U13899">
            <v>42887</v>
          </cell>
        </row>
        <row r="13900">
          <cell r="C13900">
            <v>62</v>
          </cell>
          <cell r="F13900">
            <v>7827.53</v>
          </cell>
          <cell r="K13900">
            <v>-2131.5700000000002</v>
          </cell>
          <cell r="O13900">
            <v>7098.14</v>
          </cell>
          <cell r="U13900">
            <v>42887</v>
          </cell>
        </row>
        <row r="13901">
          <cell r="C13901">
            <v>64</v>
          </cell>
          <cell r="F13901">
            <v>67624.53</v>
          </cell>
          <cell r="K13901">
            <v>-18378.240000000002</v>
          </cell>
          <cell r="O13901">
            <v>61199.54</v>
          </cell>
          <cell r="U13901">
            <v>42887</v>
          </cell>
        </row>
        <row r="13902">
          <cell r="C13902">
            <v>66</v>
          </cell>
          <cell r="F13902">
            <v>3517.26</v>
          </cell>
          <cell r="K13902">
            <v>-957.81</v>
          </cell>
          <cell r="O13902">
            <v>3189.51</v>
          </cell>
          <cell r="U13902">
            <v>42887</v>
          </cell>
        </row>
        <row r="13903">
          <cell r="C13903">
            <v>62</v>
          </cell>
          <cell r="F13903">
            <v>13513.58</v>
          </cell>
          <cell r="K13903">
            <v>-815.85</v>
          </cell>
          <cell r="O13903">
            <v>2716.79</v>
          </cell>
          <cell r="U13903">
            <v>42887</v>
          </cell>
        </row>
        <row r="13904">
          <cell r="C13904">
            <v>64</v>
          </cell>
          <cell r="F13904">
            <v>89184.46</v>
          </cell>
          <cell r="K13904">
            <v>-5304.69</v>
          </cell>
          <cell r="O13904">
            <v>17664.580000000002</v>
          </cell>
          <cell r="U13904">
            <v>42887</v>
          </cell>
        </row>
        <row r="13905">
          <cell r="C13905">
            <v>66</v>
          </cell>
          <cell r="F13905">
            <v>6420.68</v>
          </cell>
          <cell r="K13905">
            <v>-388.16</v>
          </cell>
          <cell r="O13905">
            <v>1292.5899999999999</v>
          </cell>
          <cell r="U13905">
            <v>42887</v>
          </cell>
        </row>
        <row r="13906">
          <cell r="C13906">
            <v>66</v>
          </cell>
          <cell r="F13906">
            <v>6878.51</v>
          </cell>
          <cell r="K13906">
            <v>-1852.84</v>
          </cell>
          <cell r="O13906">
            <v>6169.98</v>
          </cell>
          <cell r="U13906">
            <v>42887</v>
          </cell>
        </row>
        <row r="13907">
          <cell r="C13907">
            <v>66</v>
          </cell>
          <cell r="F13907">
            <v>9277.44</v>
          </cell>
          <cell r="K13907">
            <v>-659.63</v>
          </cell>
          <cell r="O13907">
            <v>2196.59</v>
          </cell>
          <cell r="U13907">
            <v>42887</v>
          </cell>
        </row>
        <row r="13908">
          <cell r="C13908">
            <v>64</v>
          </cell>
          <cell r="F13908">
            <v>23253.68</v>
          </cell>
          <cell r="K13908">
            <v>-6329.78</v>
          </cell>
          <cell r="O13908">
            <v>20761.990000000002</v>
          </cell>
          <cell r="U13908">
            <v>42887</v>
          </cell>
        </row>
        <row r="13909">
          <cell r="C13909">
            <v>64</v>
          </cell>
          <cell r="F13909">
            <v>46329.11</v>
          </cell>
          <cell r="K13909">
            <v>-2735.11</v>
          </cell>
          <cell r="O13909">
            <v>8971.2999999999993</v>
          </cell>
          <cell r="U13909">
            <v>42887</v>
          </cell>
        </row>
        <row r="13910">
          <cell r="C13910">
            <v>62</v>
          </cell>
          <cell r="F13910">
            <v>392235.34</v>
          </cell>
          <cell r="K13910">
            <v>-107502.26</v>
          </cell>
          <cell r="O13910">
            <v>357982.51</v>
          </cell>
          <cell r="U13910">
            <v>42887</v>
          </cell>
        </row>
        <row r="13911">
          <cell r="C13911">
            <v>64</v>
          </cell>
          <cell r="F13911">
            <v>350067.26</v>
          </cell>
          <cell r="K13911">
            <v>-95270.97</v>
          </cell>
          <cell r="O13911">
            <v>317252.37</v>
          </cell>
          <cell r="U13911">
            <v>42887</v>
          </cell>
        </row>
        <row r="13912">
          <cell r="C13912">
            <v>66</v>
          </cell>
          <cell r="F13912">
            <v>137688.43</v>
          </cell>
          <cell r="K13912">
            <v>-37480.69</v>
          </cell>
          <cell r="O13912">
            <v>124810.69</v>
          </cell>
          <cell r="U13912">
            <v>42887</v>
          </cell>
        </row>
        <row r="13913">
          <cell r="C13913">
            <v>67</v>
          </cell>
          <cell r="F13913">
            <v>4931.43</v>
          </cell>
          <cell r="K13913">
            <v>-1342.91</v>
          </cell>
          <cell r="O13913">
            <v>4471.91</v>
          </cell>
          <cell r="U13913">
            <v>42887</v>
          </cell>
        </row>
        <row r="13914">
          <cell r="C13914">
            <v>68</v>
          </cell>
          <cell r="F13914">
            <v>18457.740000000002</v>
          </cell>
          <cell r="K13914">
            <v>-5026.3599999999997</v>
          </cell>
          <cell r="O13914">
            <v>16737.79</v>
          </cell>
          <cell r="U13914">
            <v>42887</v>
          </cell>
        </row>
        <row r="13915">
          <cell r="C13915">
            <v>62</v>
          </cell>
          <cell r="F13915">
            <v>592751.09</v>
          </cell>
          <cell r="K13915">
            <v>-41474.51</v>
          </cell>
          <cell r="O13915">
            <v>138110.10999999999</v>
          </cell>
          <cell r="U13915">
            <v>42887</v>
          </cell>
        </row>
        <row r="13916">
          <cell r="C13916">
            <v>64</v>
          </cell>
          <cell r="F13916">
            <v>579996.34</v>
          </cell>
          <cell r="K13916">
            <v>-40751.440000000002</v>
          </cell>
          <cell r="O13916">
            <v>135702.34</v>
          </cell>
          <cell r="U13916">
            <v>42887</v>
          </cell>
        </row>
        <row r="13917">
          <cell r="C13917">
            <v>66</v>
          </cell>
          <cell r="F13917">
            <v>261905.58</v>
          </cell>
          <cell r="K13917">
            <v>-13767.72</v>
          </cell>
          <cell r="O13917">
            <v>45846.52</v>
          </cell>
          <cell r="U13917">
            <v>42887</v>
          </cell>
        </row>
        <row r="13918">
          <cell r="C13918">
            <v>67</v>
          </cell>
          <cell r="F13918">
            <v>8564.7800000000007</v>
          </cell>
          <cell r="K13918">
            <v>-184.92</v>
          </cell>
          <cell r="O13918">
            <v>615.77</v>
          </cell>
          <cell r="U13918">
            <v>42887</v>
          </cell>
        </row>
        <row r="13919">
          <cell r="C13919">
            <v>68</v>
          </cell>
          <cell r="F13919">
            <v>30644.28</v>
          </cell>
          <cell r="K13919">
            <v>-2250.4699999999998</v>
          </cell>
          <cell r="O13919">
            <v>7494.08</v>
          </cell>
          <cell r="U13919">
            <v>42887</v>
          </cell>
        </row>
        <row r="13920">
          <cell r="C13920">
            <v>64</v>
          </cell>
          <cell r="F13920">
            <v>9753.49</v>
          </cell>
          <cell r="K13920">
            <v>0</v>
          </cell>
          <cell r="O13920">
            <v>6241.35</v>
          </cell>
          <cell r="U13920">
            <v>42887</v>
          </cell>
        </row>
        <row r="13921">
          <cell r="C13921">
            <v>2</v>
          </cell>
          <cell r="F13921">
            <v>-25.11</v>
          </cell>
          <cell r="K13921">
            <v>-5.84</v>
          </cell>
          <cell r="O13921">
            <v>14.32</v>
          </cell>
          <cell r="U13921">
            <v>42887</v>
          </cell>
        </row>
        <row r="13922">
          <cell r="C13922">
            <v>4</v>
          </cell>
          <cell r="F13922">
            <v>8.1300000000000008</v>
          </cell>
          <cell r="K13922">
            <v>-0.8</v>
          </cell>
          <cell r="O13922">
            <v>2.62</v>
          </cell>
          <cell r="U13922">
            <v>42887</v>
          </cell>
        </row>
        <row r="13923">
          <cell r="C13923">
            <v>16</v>
          </cell>
          <cell r="F13923">
            <v>93.92</v>
          </cell>
          <cell r="K13923">
            <v>-8.27</v>
          </cell>
          <cell r="O13923">
            <v>27.02</v>
          </cell>
          <cell r="U13923">
            <v>42887</v>
          </cell>
        </row>
        <row r="13924">
          <cell r="C13924">
            <v>1</v>
          </cell>
          <cell r="F13924">
            <v>68.260000000000005</v>
          </cell>
          <cell r="K13924">
            <v>-7.75</v>
          </cell>
          <cell r="O13924">
            <v>25.42</v>
          </cell>
          <cell r="U13924">
            <v>42887</v>
          </cell>
        </row>
        <row r="13925">
          <cell r="C13925">
            <v>2</v>
          </cell>
          <cell r="F13925">
            <v>39427.879999999997</v>
          </cell>
          <cell r="K13925">
            <v>-4474.6000000000004</v>
          </cell>
          <cell r="O13925">
            <v>14674.24</v>
          </cell>
          <cell r="U13925">
            <v>42887</v>
          </cell>
        </row>
        <row r="13926">
          <cell r="C13926">
            <v>15</v>
          </cell>
          <cell r="F13926">
            <v>14.1</v>
          </cell>
          <cell r="K13926">
            <v>-1.27</v>
          </cell>
          <cell r="O13926">
            <v>4.13</v>
          </cell>
          <cell r="U13926">
            <v>42887</v>
          </cell>
        </row>
        <row r="13927">
          <cell r="C13927">
            <v>16</v>
          </cell>
          <cell r="F13927">
            <v>1260.83</v>
          </cell>
          <cell r="K13927">
            <v>-131.85</v>
          </cell>
          <cell r="O13927">
            <v>431.49</v>
          </cell>
          <cell r="U13927">
            <v>42887</v>
          </cell>
        </row>
        <row r="13928">
          <cell r="C13928">
            <v>2</v>
          </cell>
          <cell r="F13928">
            <v>83.99</v>
          </cell>
          <cell r="K13928">
            <v>0</v>
          </cell>
          <cell r="O13928">
            <v>0</v>
          </cell>
          <cell r="U13928">
            <v>42887</v>
          </cell>
        </row>
        <row r="13929">
          <cell r="C13929">
            <v>62</v>
          </cell>
          <cell r="F13929">
            <v>1561.28</v>
          </cell>
          <cell r="K13929">
            <v>0</v>
          </cell>
          <cell r="O13929">
            <v>0</v>
          </cell>
          <cell r="U13929">
            <v>42887</v>
          </cell>
        </row>
        <row r="13930">
          <cell r="C13930">
            <v>64</v>
          </cell>
          <cell r="F13930">
            <v>65.64</v>
          </cell>
          <cell r="K13930">
            <v>0</v>
          </cell>
          <cell r="O13930">
            <v>0</v>
          </cell>
          <cell r="U13930">
            <v>42887</v>
          </cell>
        </row>
        <row r="13931">
          <cell r="C13931">
            <v>66</v>
          </cell>
          <cell r="F13931">
            <v>87.12</v>
          </cell>
          <cell r="K13931">
            <v>0</v>
          </cell>
          <cell r="O13931">
            <v>0</v>
          </cell>
          <cell r="U13931">
            <v>42887</v>
          </cell>
        </row>
        <row r="13932">
          <cell r="C13932">
            <v>2</v>
          </cell>
          <cell r="F13932">
            <v>26</v>
          </cell>
          <cell r="K13932">
            <v>0</v>
          </cell>
          <cell r="O13932">
            <v>0</v>
          </cell>
          <cell r="U13932">
            <v>42887</v>
          </cell>
        </row>
        <row r="13933">
          <cell r="C13933">
            <v>62</v>
          </cell>
          <cell r="F13933">
            <v>65</v>
          </cell>
          <cell r="K13933">
            <v>0</v>
          </cell>
          <cell r="O13933">
            <v>0</v>
          </cell>
          <cell r="U13933">
            <v>42887</v>
          </cell>
        </row>
        <row r="13934">
          <cell r="C13934">
            <v>64</v>
          </cell>
          <cell r="F13934">
            <v>3540</v>
          </cell>
          <cell r="K13934">
            <v>0</v>
          </cell>
          <cell r="O13934">
            <v>0</v>
          </cell>
          <cell r="U13934">
            <v>42887</v>
          </cell>
        </row>
        <row r="13935">
          <cell r="C13935">
            <v>66</v>
          </cell>
          <cell r="F13935">
            <v>5815</v>
          </cell>
          <cell r="K13935">
            <v>0</v>
          </cell>
          <cell r="O13935">
            <v>0</v>
          </cell>
          <cell r="U13935">
            <v>42887</v>
          </cell>
        </row>
        <row r="13936">
          <cell r="C13936">
            <v>62</v>
          </cell>
          <cell r="F13936">
            <v>3540</v>
          </cell>
          <cell r="K13936">
            <v>0</v>
          </cell>
          <cell r="O13936">
            <v>0</v>
          </cell>
          <cell r="U13936">
            <v>42887</v>
          </cell>
        </row>
        <row r="13937">
          <cell r="C13937">
            <v>64</v>
          </cell>
          <cell r="F13937">
            <v>1939.14</v>
          </cell>
          <cell r="K13937">
            <v>0</v>
          </cell>
          <cell r="O13937">
            <v>0</v>
          </cell>
          <cell r="U13937">
            <v>42887</v>
          </cell>
        </row>
        <row r="13938">
          <cell r="C13938">
            <v>62</v>
          </cell>
          <cell r="F13938">
            <v>49229.38</v>
          </cell>
          <cell r="K13938">
            <v>0</v>
          </cell>
          <cell r="O13938">
            <v>0</v>
          </cell>
          <cell r="U13938">
            <v>42887</v>
          </cell>
        </row>
        <row r="13939">
          <cell r="C13939">
            <v>66</v>
          </cell>
          <cell r="F13939">
            <v>4205.49</v>
          </cell>
          <cell r="K13939">
            <v>0</v>
          </cell>
          <cell r="O13939">
            <v>0</v>
          </cell>
          <cell r="U13939">
            <v>42887</v>
          </cell>
        </row>
        <row r="13940">
          <cell r="C13940">
            <v>68</v>
          </cell>
          <cell r="F13940">
            <v>5422.95</v>
          </cell>
          <cell r="K13940">
            <v>0</v>
          </cell>
          <cell r="O13940">
            <v>0</v>
          </cell>
          <cell r="U13940">
            <v>42887</v>
          </cell>
        </row>
        <row r="13941">
          <cell r="C13941">
            <v>15</v>
          </cell>
          <cell r="F13941">
            <v>81.96</v>
          </cell>
          <cell r="K13941">
            <v>-6.98</v>
          </cell>
          <cell r="O13941">
            <v>22.89</v>
          </cell>
          <cell r="U13941">
            <v>42887</v>
          </cell>
        </row>
        <row r="13942">
          <cell r="C13942">
            <v>15</v>
          </cell>
          <cell r="F13942">
            <v>650.6</v>
          </cell>
          <cell r="K13942">
            <v>-27.86</v>
          </cell>
          <cell r="O13942">
            <v>91.37</v>
          </cell>
          <cell r="U13942">
            <v>42887</v>
          </cell>
        </row>
        <row r="13943">
          <cell r="C13943">
            <v>15</v>
          </cell>
          <cell r="F13943">
            <v>4350.99</v>
          </cell>
          <cell r="K13943">
            <v>-262.04000000000002</v>
          </cell>
          <cell r="O13943">
            <v>859.53</v>
          </cell>
          <cell r="U13943">
            <v>42887</v>
          </cell>
        </row>
        <row r="13944">
          <cell r="C13944">
            <v>15</v>
          </cell>
          <cell r="F13944">
            <v>32.950000000000003</v>
          </cell>
          <cell r="K13944">
            <v>-2.91</v>
          </cell>
          <cell r="O13944">
            <v>9.5500000000000007</v>
          </cell>
          <cell r="U13944">
            <v>42887</v>
          </cell>
        </row>
        <row r="13945">
          <cell r="C13945">
            <v>0</v>
          </cell>
          <cell r="F13945">
            <v>0.51</v>
          </cell>
          <cell r="K13945">
            <v>-0.04</v>
          </cell>
          <cell r="O13945">
            <v>0.12</v>
          </cell>
          <cell r="U13945">
            <v>42887</v>
          </cell>
        </row>
        <row r="13946">
          <cell r="C13946">
            <v>0</v>
          </cell>
          <cell r="F13946">
            <v>18.27</v>
          </cell>
          <cell r="K13946">
            <v>-0.99</v>
          </cell>
          <cell r="O13946">
            <v>3.23</v>
          </cell>
          <cell r="U13946">
            <v>42887</v>
          </cell>
        </row>
        <row r="13947">
          <cell r="C13947">
            <v>0</v>
          </cell>
          <cell r="F13947">
            <v>3494.44</v>
          </cell>
          <cell r="K13947">
            <v>0</v>
          </cell>
          <cell r="O13947">
            <v>1175.83</v>
          </cell>
          <cell r="U13947">
            <v>42887</v>
          </cell>
        </row>
        <row r="13948">
          <cell r="C13948">
            <v>0</v>
          </cell>
          <cell r="F13948">
            <v>9549729.6899999995</v>
          </cell>
          <cell r="K13948">
            <v>-1021103.01</v>
          </cell>
          <cell r="O13948">
            <v>3344088.35</v>
          </cell>
          <cell r="U13948">
            <v>42887</v>
          </cell>
        </row>
        <row r="13949">
          <cell r="C13949">
            <v>1</v>
          </cell>
          <cell r="F13949">
            <v>68382.2</v>
          </cell>
          <cell r="K13949">
            <v>-6983.9</v>
          </cell>
          <cell r="O13949">
            <v>22899.74</v>
          </cell>
          <cell r="U13949">
            <v>42887</v>
          </cell>
        </row>
        <row r="13950">
          <cell r="C13950">
            <v>16</v>
          </cell>
          <cell r="F13950">
            <v>19.329999999999998</v>
          </cell>
          <cell r="K13950">
            <v>-1.67</v>
          </cell>
          <cell r="O13950">
            <v>5.47</v>
          </cell>
          <cell r="U13950">
            <v>42887</v>
          </cell>
        </row>
        <row r="13951">
          <cell r="C13951">
            <v>60</v>
          </cell>
          <cell r="F13951">
            <v>158.34</v>
          </cell>
          <cell r="K13951">
            <v>-17.510000000000002</v>
          </cell>
          <cell r="O13951">
            <v>57.16</v>
          </cell>
          <cell r="U13951">
            <v>42887</v>
          </cell>
        </row>
        <row r="13952">
          <cell r="C13952">
            <v>61</v>
          </cell>
          <cell r="F13952">
            <v>97.25</v>
          </cell>
          <cell r="K13952">
            <v>-16.88</v>
          </cell>
          <cell r="O13952">
            <v>34.44</v>
          </cell>
          <cell r="U13952">
            <v>42887</v>
          </cell>
        </row>
        <row r="13953">
          <cell r="C13953">
            <v>70</v>
          </cell>
          <cell r="F13953">
            <v>-33617.599999999999</v>
          </cell>
          <cell r="K13953">
            <v>0</v>
          </cell>
          <cell r="O13953">
            <v>0</v>
          </cell>
          <cell r="U13953">
            <v>42887</v>
          </cell>
        </row>
        <row r="13954">
          <cell r="C13954">
            <v>71</v>
          </cell>
          <cell r="F13954">
            <v>-24</v>
          </cell>
          <cell r="K13954">
            <v>0</v>
          </cell>
          <cell r="O13954">
            <v>0</v>
          </cell>
          <cell r="U13954">
            <v>42887</v>
          </cell>
        </row>
        <row r="13955">
          <cell r="C13955">
            <v>72</v>
          </cell>
          <cell r="F13955">
            <v>-36</v>
          </cell>
          <cell r="K13955">
            <v>0</v>
          </cell>
          <cell r="O13955">
            <v>0</v>
          </cell>
          <cell r="U13955">
            <v>42887</v>
          </cell>
        </row>
        <row r="13956">
          <cell r="C13956">
            <v>74</v>
          </cell>
          <cell r="F13956">
            <v>-3.6</v>
          </cell>
          <cell r="K13956">
            <v>0</v>
          </cell>
          <cell r="O13956">
            <v>0</v>
          </cell>
          <cell r="U13956">
            <v>42887</v>
          </cell>
        </row>
        <row r="13957">
          <cell r="C13957">
            <v>0</v>
          </cell>
          <cell r="F13957">
            <v>2025.02</v>
          </cell>
          <cell r="K13957">
            <v>0</v>
          </cell>
          <cell r="O13957">
            <v>726.33</v>
          </cell>
          <cell r="U13957">
            <v>42887</v>
          </cell>
        </row>
        <row r="13958">
          <cell r="C13958">
            <v>0</v>
          </cell>
          <cell r="F13958">
            <v>-1280.5999999999999</v>
          </cell>
          <cell r="K13958">
            <v>0</v>
          </cell>
          <cell r="O13958">
            <v>-460.69</v>
          </cell>
          <cell r="U13958">
            <v>42887</v>
          </cell>
        </row>
        <row r="13959">
          <cell r="C13959">
            <v>0</v>
          </cell>
          <cell r="F13959">
            <v>93577.74</v>
          </cell>
          <cell r="K13959">
            <v>-7502.26</v>
          </cell>
          <cell r="O13959">
            <v>31262.29</v>
          </cell>
          <cell r="U13959">
            <v>42887</v>
          </cell>
        </row>
        <row r="13960">
          <cell r="C13960">
            <v>1</v>
          </cell>
          <cell r="F13960">
            <v>74.06</v>
          </cell>
          <cell r="K13960">
            <v>-3.95</v>
          </cell>
          <cell r="O13960">
            <v>16.89</v>
          </cell>
          <cell r="U13960">
            <v>42887</v>
          </cell>
        </row>
        <row r="13961">
          <cell r="C13961">
            <v>15</v>
          </cell>
          <cell r="F13961">
            <v>35.07</v>
          </cell>
          <cell r="K13961">
            <v>-9.61</v>
          </cell>
          <cell r="O13961">
            <v>31.54</v>
          </cell>
          <cell r="U13961">
            <v>42887</v>
          </cell>
        </row>
        <row r="13962">
          <cell r="C13962">
            <v>15</v>
          </cell>
          <cell r="F13962">
            <v>4.83</v>
          </cell>
          <cell r="K13962">
            <v>-0.36</v>
          </cell>
          <cell r="O13962">
            <v>1.19</v>
          </cell>
          <cell r="U13962">
            <v>42887</v>
          </cell>
        </row>
        <row r="13963">
          <cell r="C13963">
            <v>15</v>
          </cell>
          <cell r="F13963">
            <v>226.98</v>
          </cell>
          <cell r="K13963">
            <v>-62.2</v>
          </cell>
          <cell r="O13963">
            <v>204.08</v>
          </cell>
          <cell r="U13963">
            <v>42887</v>
          </cell>
        </row>
        <row r="13964">
          <cell r="C13964">
            <v>2</v>
          </cell>
          <cell r="F13964">
            <v>2350.31</v>
          </cell>
          <cell r="K13964">
            <v>-155.13</v>
          </cell>
          <cell r="O13964">
            <v>508.91</v>
          </cell>
          <cell r="U13964">
            <v>42887</v>
          </cell>
        </row>
        <row r="13965">
          <cell r="C13965">
            <v>15</v>
          </cell>
          <cell r="F13965">
            <v>12868.02</v>
          </cell>
          <cell r="K13965">
            <v>-936.69</v>
          </cell>
          <cell r="O13965">
            <v>3072.65</v>
          </cell>
          <cell r="U13965">
            <v>42887</v>
          </cell>
        </row>
        <row r="13966">
          <cell r="C13966">
            <v>15</v>
          </cell>
          <cell r="F13966">
            <v>1682.35</v>
          </cell>
          <cell r="K13966">
            <v>-75.52</v>
          </cell>
          <cell r="O13966">
            <v>247.73</v>
          </cell>
          <cell r="U13966">
            <v>42887</v>
          </cell>
        </row>
        <row r="13967">
          <cell r="C13967">
            <v>15</v>
          </cell>
          <cell r="F13967">
            <v>318.51</v>
          </cell>
          <cell r="K13967">
            <v>-22.43</v>
          </cell>
          <cell r="O13967">
            <v>73.62</v>
          </cell>
          <cell r="U13967">
            <v>42887</v>
          </cell>
        </row>
        <row r="13968">
          <cell r="C13968">
            <v>2</v>
          </cell>
          <cell r="F13968">
            <v>18.52</v>
          </cell>
          <cell r="K13968">
            <v>-1.45</v>
          </cell>
          <cell r="O13968">
            <v>4.75</v>
          </cell>
          <cell r="U13968">
            <v>42887</v>
          </cell>
        </row>
        <row r="13969">
          <cell r="C13969">
            <v>15</v>
          </cell>
          <cell r="F13969">
            <v>1867.89</v>
          </cell>
          <cell r="K13969">
            <v>-111.69</v>
          </cell>
          <cell r="O13969">
            <v>366.55</v>
          </cell>
          <cell r="U13969">
            <v>42887</v>
          </cell>
        </row>
        <row r="13970">
          <cell r="C13970">
            <v>15</v>
          </cell>
          <cell r="F13970">
            <v>28.24</v>
          </cell>
          <cell r="K13970">
            <v>-2.9</v>
          </cell>
          <cell r="O13970">
            <v>9.5</v>
          </cell>
          <cell r="U13970">
            <v>42887</v>
          </cell>
        </row>
        <row r="13971">
          <cell r="C13971">
            <v>2</v>
          </cell>
          <cell r="F13971">
            <v>43.87</v>
          </cell>
          <cell r="K13971">
            <v>-3.12</v>
          </cell>
          <cell r="O13971">
            <v>10.27</v>
          </cell>
          <cell r="U13971">
            <v>42887</v>
          </cell>
        </row>
        <row r="13972">
          <cell r="C13972">
            <v>15</v>
          </cell>
          <cell r="F13972">
            <v>63244.09</v>
          </cell>
          <cell r="K13972">
            <v>-5456.11</v>
          </cell>
          <cell r="O13972">
            <v>17800.96</v>
          </cell>
          <cell r="U13972">
            <v>42887</v>
          </cell>
        </row>
        <row r="13973">
          <cell r="C13973">
            <v>2</v>
          </cell>
          <cell r="F13973">
            <v>1389.28</v>
          </cell>
          <cell r="K13973">
            <v>-29.77</v>
          </cell>
          <cell r="O13973">
            <v>97.67</v>
          </cell>
          <cell r="U13973">
            <v>42887</v>
          </cell>
        </row>
        <row r="13974">
          <cell r="C13974">
            <v>15</v>
          </cell>
          <cell r="F13974">
            <v>7073.7</v>
          </cell>
          <cell r="K13974">
            <v>-219.61</v>
          </cell>
          <cell r="O13974">
            <v>720.37</v>
          </cell>
          <cell r="U13974">
            <v>42887</v>
          </cell>
        </row>
        <row r="13975">
          <cell r="C13975">
            <v>15</v>
          </cell>
          <cell r="F13975">
            <v>32.46</v>
          </cell>
          <cell r="K13975">
            <v>-1.3</v>
          </cell>
          <cell r="O13975">
            <v>4.25</v>
          </cell>
          <cell r="U13975">
            <v>42887</v>
          </cell>
        </row>
        <row r="13976">
          <cell r="C13976">
            <v>2</v>
          </cell>
          <cell r="F13976">
            <v>1929.15</v>
          </cell>
          <cell r="K13976">
            <v>-50.17</v>
          </cell>
          <cell r="O13976">
            <v>164.57</v>
          </cell>
          <cell r="U13976">
            <v>42887</v>
          </cell>
        </row>
        <row r="13977">
          <cell r="C13977">
            <v>15</v>
          </cell>
          <cell r="F13977">
            <v>7924.99</v>
          </cell>
          <cell r="K13977">
            <v>-364.7</v>
          </cell>
          <cell r="O13977">
            <v>1196.19</v>
          </cell>
          <cell r="U13977">
            <v>42887</v>
          </cell>
        </row>
        <row r="13978">
          <cell r="C13978">
            <v>15</v>
          </cell>
          <cell r="F13978">
            <v>3400.87</v>
          </cell>
          <cell r="K13978">
            <v>-233.25</v>
          </cell>
          <cell r="O13978">
            <v>765.06</v>
          </cell>
          <cell r="U13978">
            <v>42887</v>
          </cell>
        </row>
        <row r="13979">
          <cell r="C13979">
            <v>15</v>
          </cell>
          <cell r="F13979">
            <v>78.400000000000006</v>
          </cell>
          <cell r="K13979">
            <v>-16.64</v>
          </cell>
          <cell r="O13979">
            <v>54.57</v>
          </cell>
          <cell r="U13979">
            <v>42887</v>
          </cell>
        </row>
        <row r="13980">
          <cell r="C13980">
            <v>0</v>
          </cell>
          <cell r="F13980">
            <v>56.2</v>
          </cell>
          <cell r="K13980">
            <v>-5.45</v>
          </cell>
          <cell r="O13980">
            <v>17.899999999999999</v>
          </cell>
          <cell r="U13980">
            <v>42887</v>
          </cell>
        </row>
        <row r="13981">
          <cell r="C13981">
            <v>2</v>
          </cell>
          <cell r="F13981">
            <v>169.71</v>
          </cell>
          <cell r="K13981">
            <v>-24.18</v>
          </cell>
          <cell r="O13981">
            <v>79.31</v>
          </cell>
          <cell r="U13981">
            <v>42887</v>
          </cell>
        </row>
        <row r="13982">
          <cell r="C13982">
            <v>16</v>
          </cell>
          <cell r="F13982">
            <v>8.4499999999999993</v>
          </cell>
          <cell r="K13982">
            <v>-1.44</v>
          </cell>
          <cell r="O13982">
            <v>4.72</v>
          </cell>
          <cell r="U13982">
            <v>42887</v>
          </cell>
        </row>
        <row r="13983">
          <cell r="C13983">
            <v>2</v>
          </cell>
          <cell r="F13983">
            <v>33.880000000000003</v>
          </cell>
          <cell r="K13983">
            <v>-2.39</v>
          </cell>
          <cell r="O13983">
            <v>7.83</v>
          </cell>
          <cell r="U13983">
            <v>42887</v>
          </cell>
        </row>
        <row r="13984">
          <cell r="C13984">
            <v>16</v>
          </cell>
          <cell r="F13984">
            <v>1939.12</v>
          </cell>
          <cell r="K13984">
            <v>-166</v>
          </cell>
          <cell r="O13984">
            <v>544.52</v>
          </cell>
          <cell r="U13984">
            <v>42887</v>
          </cell>
        </row>
        <row r="13985">
          <cell r="C13985">
            <v>0</v>
          </cell>
          <cell r="F13985">
            <v>32.79</v>
          </cell>
          <cell r="K13985">
            <v>-2.91</v>
          </cell>
          <cell r="O13985">
            <v>9.5500000000000007</v>
          </cell>
          <cell r="U13985">
            <v>42887</v>
          </cell>
        </row>
        <row r="13986">
          <cell r="C13986">
            <v>2</v>
          </cell>
          <cell r="F13986">
            <v>21.81</v>
          </cell>
          <cell r="K13986">
            <v>-1.66</v>
          </cell>
          <cell r="O13986">
            <v>5.45</v>
          </cell>
          <cell r="U13986">
            <v>42887</v>
          </cell>
        </row>
        <row r="13987">
          <cell r="C13987">
            <v>15</v>
          </cell>
          <cell r="F13987">
            <v>33.869999999999997</v>
          </cell>
          <cell r="K13987">
            <v>-4.2</v>
          </cell>
          <cell r="O13987">
            <v>13.8</v>
          </cell>
          <cell r="U13987">
            <v>42887</v>
          </cell>
        </row>
        <row r="13988">
          <cell r="C13988">
            <v>15</v>
          </cell>
          <cell r="F13988">
            <v>50.79</v>
          </cell>
          <cell r="K13988">
            <v>-4.4000000000000004</v>
          </cell>
          <cell r="O13988">
            <v>14.44</v>
          </cell>
          <cell r="U13988">
            <v>42887</v>
          </cell>
        </row>
        <row r="13989">
          <cell r="C13989">
            <v>0</v>
          </cell>
          <cell r="F13989">
            <v>19.28</v>
          </cell>
          <cell r="K13989">
            <v>-1.59</v>
          </cell>
          <cell r="O13989">
            <v>5.21</v>
          </cell>
          <cell r="U13989">
            <v>42887</v>
          </cell>
        </row>
        <row r="13990">
          <cell r="C13990">
            <v>2</v>
          </cell>
          <cell r="F13990">
            <v>28.8</v>
          </cell>
          <cell r="K13990">
            <v>-3.22</v>
          </cell>
          <cell r="O13990">
            <v>10.54</v>
          </cell>
          <cell r="U13990">
            <v>42887</v>
          </cell>
        </row>
        <row r="13991">
          <cell r="C13991">
            <v>15</v>
          </cell>
          <cell r="F13991">
            <v>10.29</v>
          </cell>
          <cell r="K13991">
            <v>-0.95</v>
          </cell>
          <cell r="O13991">
            <v>3.11</v>
          </cell>
          <cell r="U13991">
            <v>42887</v>
          </cell>
        </row>
        <row r="13992">
          <cell r="C13992">
            <v>16</v>
          </cell>
          <cell r="F13992">
            <v>10.96</v>
          </cell>
          <cell r="K13992">
            <v>-1.1399999999999999</v>
          </cell>
          <cell r="O13992">
            <v>3.72</v>
          </cell>
          <cell r="U13992">
            <v>42887</v>
          </cell>
        </row>
        <row r="13993">
          <cell r="C13993">
            <v>2</v>
          </cell>
          <cell r="F13993">
            <v>8.85</v>
          </cell>
          <cell r="K13993">
            <v>-1.44</v>
          </cell>
          <cell r="O13993">
            <v>4.72</v>
          </cell>
          <cell r="U13993">
            <v>42887</v>
          </cell>
        </row>
        <row r="13994">
          <cell r="C13994">
            <v>15</v>
          </cell>
          <cell r="F13994">
            <v>45.79</v>
          </cell>
          <cell r="K13994">
            <v>-5.26</v>
          </cell>
          <cell r="O13994">
            <v>17.239999999999998</v>
          </cell>
          <cell r="U13994">
            <v>42887</v>
          </cell>
        </row>
        <row r="13995">
          <cell r="C13995">
            <v>2</v>
          </cell>
          <cell r="F13995">
            <v>2.14</v>
          </cell>
          <cell r="K13995">
            <v>-0.54</v>
          </cell>
          <cell r="O13995">
            <v>1.86</v>
          </cell>
          <cell r="U13995">
            <v>42887</v>
          </cell>
        </row>
        <row r="13996">
          <cell r="C13996">
            <v>15</v>
          </cell>
          <cell r="F13996">
            <v>1866.95</v>
          </cell>
          <cell r="K13996">
            <v>-501.04</v>
          </cell>
          <cell r="O13996">
            <v>1635.41</v>
          </cell>
          <cell r="U13996">
            <v>42887</v>
          </cell>
        </row>
        <row r="13997">
          <cell r="C13997">
            <v>16</v>
          </cell>
          <cell r="F13997">
            <v>4.95</v>
          </cell>
          <cell r="K13997">
            <v>-1.33</v>
          </cell>
          <cell r="O13997">
            <v>4.34</v>
          </cell>
          <cell r="U13997">
            <v>42887</v>
          </cell>
        </row>
        <row r="13998">
          <cell r="C13998">
            <v>2</v>
          </cell>
          <cell r="F13998">
            <v>0.98</v>
          </cell>
          <cell r="K13998">
            <v>-0.16</v>
          </cell>
          <cell r="O13998">
            <v>0.52</v>
          </cell>
          <cell r="U13998">
            <v>42887</v>
          </cell>
        </row>
        <row r="13999">
          <cell r="C13999">
            <v>15</v>
          </cell>
          <cell r="F13999">
            <v>3415.4</v>
          </cell>
          <cell r="K13999">
            <v>-559.11</v>
          </cell>
          <cell r="O13999">
            <v>1836.19</v>
          </cell>
          <cell r="U13999">
            <v>42887</v>
          </cell>
        </row>
        <row r="14000">
          <cell r="C14000">
            <v>62</v>
          </cell>
          <cell r="F14000">
            <v>44469</v>
          </cell>
          <cell r="K14000">
            <v>-10091.879999999999</v>
          </cell>
          <cell r="O14000">
            <v>32612.67</v>
          </cell>
          <cell r="U14000">
            <v>42887</v>
          </cell>
        </row>
        <row r="14001">
          <cell r="C14001">
            <v>64</v>
          </cell>
          <cell r="F14001">
            <v>322273.93</v>
          </cell>
          <cell r="K14001">
            <v>-73257.539999999994</v>
          </cell>
          <cell r="O14001">
            <v>236737.25</v>
          </cell>
          <cell r="U14001">
            <v>42887</v>
          </cell>
        </row>
        <row r="14002">
          <cell r="C14002">
            <v>66</v>
          </cell>
          <cell r="F14002">
            <v>35716.050000000003</v>
          </cell>
          <cell r="K14002">
            <v>-7897.57</v>
          </cell>
          <cell r="O14002">
            <v>25521.61</v>
          </cell>
          <cell r="U14002">
            <v>42887</v>
          </cell>
        </row>
        <row r="14003">
          <cell r="C14003">
            <v>94</v>
          </cell>
          <cell r="F14003">
            <v>-11284.85</v>
          </cell>
          <cell r="K14003">
            <v>0</v>
          </cell>
          <cell r="O14003">
            <v>0</v>
          </cell>
          <cell r="U14003">
            <v>42887</v>
          </cell>
        </row>
        <row r="14004">
          <cell r="C14004">
            <v>64</v>
          </cell>
          <cell r="F14004">
            <v>36829.599999999999</v>
          </cell>
          <cell r="K14004">
            <v>-6623.18</v>
          </cell>
          <cell r="O14004">
            <v>21724.37</v>
          </cell>
          <cell r="U14004">
            <v>42887</v>
          </cell>
        </row>
        <row r="14005">
          <cell r="C14005">
            <v>62</v>
          </cell>
          <cell r="F14005">
            <v>60871.22</v>
          </cell>
          <cell r="K14005">
            <v>-3075.18</v>
          </cell>
          <cell r="O14005">
            <v>9937.69</v>
          </cell>
          <cell r="U14005">
            <v>42887</v>
          </cell>
        </row>
        <row r="14006">
          <cell r="C14006">
            <v>64</v>
          </cell>
          <cell r="F14006">
            <v>269339.58</v>
          </cell>
          <cell r="K14006">
            <v>-28913.73</v>
          </cell>
          <cell r="O14006">
            <v>93436.95</v>
          </cell>
          <cell r="U14006">
            <v>42887</v>
          </cell>
        </row>
        <row r="14007">
          <cell r="C14007">
            <v>66</v>
          </cell>
          <cell r="F14007">
            <v>27759.200000000001</v>
          </cell>
          <cell r="K14007">
            <v>-2115.4899999999998</v>
          </cell>
          <cell r="O14007">
            <v>6836.35</v>
          </cell>
          <cell r="U14007">
            <v>42887</v>
          </cell>
        </row>
        <row r="14008">
          <cell r="C14008">
            <v>64</v>
          </cell>
          <cell r="F14008">
            <v>31976.25</v>
          </cell>
          <cell r="K14008">
            <v>-7216.57</v>
          </cell>
          <cell r="O14008">
            <v>23670.720000000001</v>
          </cell>
          <cell r="U14008">
            <v>42887</v>
          </cell>
        </row>
        <row r="14009">
          <cell r="C14009">
            <v>66</v>
          </cell>
          <cell r="F14009">
            <v>51657.95</v>
          </cell>
          <cell r="K14009">
            <v>-11673.68</v>
          </cell>
          <cell r="O14009">
            <v>38290.22</v>
          </cell>
          <cell r="U14009">
            <v>42887</v>
          </cell>
        </row>
        <row r="14010">
          <cell r="C14010">
            <v>64</v>
          </cell>
          <cell r="F14010">
            <v>51850.44</v>
          </cell>
          <cell r="K14010">
            <v>-8457.7000000000007</v>
          </cell>
          <cell r="O14010">
            <v>27741.69</v>
          </cell>
          <cell r="U14010">
            <v>42887</v>
          </cell>
        </row>
        <row r="14011">
          <cell r="C14011">
            <v>64</v>
          </cell>
          <cell r="F14011">
            <v>55257.09</v>
          </cell>
          <cell r="K14011">
            <v>-4589.05</v>
          </cell>
          <cell r="O14011">
            <v>15052.32</v>
          </cell>
          <cell r="U14011">
            <v>42887</v>
          </cell>
        </row>
        <row r="14012">
          <cell r="C14012">
            <v>66</v>
          </cell>
          <cell r="F14012">
            <v>44029.23</v>
          </cell>
          <cell r="K14012">
            <v>-4189.62</v>
          </cell>
          <cell r="O14012">
            <v>13742.14</v>
          </cell>
          <cell r="U14012">
            <v>42887</v>
          </cell>
        </row>
        <row r="14013">
          <cell r="C14013">
            <v>64</v>
          </cell>
          <cell r="F14013">
            <v>33999.1</v>
          </cell>
          <cell r="K14013">
            <v>0</v>
          </cell>
          <cell r="O14013">
            <v>30395.96</v>
          </cell>
          <cell r="U14013">
            <v>42887</v>
          </cell>
        </row>
        <row r="14014">
          <cell r="C14014">
            <v>64</v>
          </cell>
          <cell r="F14014">
            <v>8238.07</v>
          </cell>
          <cell r="K14014">
            <v>0</v>
          </cell>
          <cell r="O14014">
            <v>5686.43</v>
          </cell>
          <cell r="U14014">
            <v>42887</v>
          </cell>
        </row>
        <row r="14015">
          <cell r="C14015">
            <v>1</v>
          </cell>
          <cell r="F14015">
            <v>18.96</v>
          </cell>
          <cell r="K14015">
            <v>-1.45</v>
          </cell>
          <cell r="O14015">
            <v>4.75</v>
          </cell>
          <cell r="U14015">
            <v>42887</v>
          </cell>
        </row>
        <row r="14016">
          <cell r="C14016">
            <v>2</v>
          </cell>
          <cell r="F14016">
            <v>227.52</v>
          </cell>
          <cell r="K14016">
            <v>-17.399999999999999</v>
          </cell>
          <cell r="O14016">
            <v>57</v>
          </cell>
          <cell r="U14016">
            <v>42887</v>
          </cell>
        </row>
        <row r="14017">
          <cell r="C14017">
            <v>16</v>
          </cell>
          <cell r="F14017">
            <v>417.12</v>
          </cell>
          <cell r="K14017">
            <v>-31.9</v>
          </cell>
          <cell r="O14017">
            <v>104.5</v>
          </cell>
          <cell r="U14017">
            <v>42887</v>
          </cell>
        </row>
        <row r="14018">
          <cell r="C14018">
            <v>0</v>
          </cell>
          <cell r="F14018">
            <v>1270.95</v>
          </cell>
          <cell r="K14018">
            <v>-59.32</v>
          </cell>
          <cell r="O14018">
            <v>191.18</v>
          </cell>
          <cell r="U14018">
            <v>42887</v>
          </cell>
        </row>
        <row r="14019">
          <cell r="C14019">
            <v>1</v>
          </cell>
          <cell r="F14019">
            <v>113.02</v>
          </cell>
          <cell r="K14019">
            <v>-4.68</v>
          </cell>
          <cell r="O14019">
            <v>15.08</v>
          </cell>
          <cell r="U14019">
            <v>42887</v>
          </cell>
        </row>
        <row r="14020">
          <cell r="C14020">
            <v>2</v>
          </cell>
          <cell r="F14020">
            <v>242.89</v>
          </cell>
          <cell r="K14020">
            <v>-10.7</v>
          </cell>
          <cell r="O14020">
            <v>34.479999999999997</v>
          </cell>
          <cell r="U14020">
            <v>42887</v>
          </cell>
        </row>
        <row r="14021">
          <cell r="C14021">
            <v>4</v>
          </cell>
          <cell r="F14021">
            <v>7.59</v>
          </cell>
          <cell r="K14021">
            <v>-0.36</v>
          </cell>
          <cell r="O14021">
            <v>1.1599999999999999</v>
          </cell>
          <cell r="U14021">
            <v>42887</v>
          </cell>
        </row>
        <row r="14022">
          <cell r="C14022">
            <v>16</v>
          </cell>
          <cell r="F14022">
            <v>18.05</v>
          </cell>
          <cell r="K14022">
            <v>-0.72</v>
          </cell>
          <cell r="O14022">
            <v>2.3199999999999998</v>
          </cell>
          <cell r="U14022">
            <v>42887</v>
          </cell>
        </row>
        <row r="14023">
          <cell r="C14023">
            <v>1</v>
          </cell>
          <cell r="F14023">
            <v>880.81</v>
          </cell>
          <cell r="K14023">
            <v>-36.9</v>
          </cell>
          <cell r="O14023">
            <v>121.65</v>
          </cell>
          <cell r="U14023">
            <v>42887</v>
          </cell>
        </row>
        <row r="14024">
          <cell r="C14024">
            <v>2</v>
          </cell>
          <cell r="F14024">
            <v>393.14</v>
          </cell>
          <cell r="K14024">
            <v>-23.67</v>
          </cell>
          <cell r="O14024">
            <v>77.83</v>
          </cell>
          <cell r="U14024">
            <v>42887</v>
          </cell>
        </row>
        <row r="14025">
          <cell r="C14025">
            <v>0</v>
          </cell>
          <cell r="F14025">
            <v>8.2799999999999994</v>
          </cell>
          <cell r="K14025">
            <v>-2.2799999999999998</v>
          </cell>
          <cell r="O14025">
            <v>7.44</v>
          </cell>
          <cell r="U14025">
            <v>42887</v>
          </cell>
        </row>
        <row r="14026">
          <cell r="C14026">
            <v>15</v>
          </cell>
          <cell r="F14026">
            <v>47.82</v>
          </cell>
          <cell r="K14026">
            <v>-13.11</v>
          </cell>
          <cell r="O14026">
            <v>43.01</v>
          </cell>
          <cell r="U14026">
            <v>42887</v>
          </cell>
        </row>
        <row r="14027">
          <cell r="C14027">
            <v>0</v>
          </cell>
          <cell r="F14027">
            <v>442.15</v>
          </cell>
          <cell r="K14027">
            <v>-38.659999999999997</v>
          </cell>
          <cell r="O14027">
            <v>127.04</v>
          </cell>
          <cell r="U14027">
            <v>42887</v>
          </cell>
        </row>
        <row r="14028">
          <cell r="C14028">
            <v>1</v>
          </cell>
          <cell r="F14028">
            <v>366.17</v>
          </cell>
          <cell r="K14028">
            <v>-32.49</v>
          </cell>
          <cell r="O14028">
            <v>106.81</v>
          </cell>
          <cell r="U14028">
            <v>42887</v>
          </cell>
        </row>
        <row r="14029">
          <cell r="C14029">
            <v>2</v>
          </cell>
          <cell r="F14029">
            <v>10597.84</v>
          </cell>
          <cell r="K14029">
            <v>-1004.49</v>
          </cell>
          <cell r="O14029">
            <v>3300.64</v>
          </cell>
          <cell r="U14029">
            <v>42887</v>
          </cell>
        </row>
        <row r="14030">
          <cell r="C14030">
            <v>4</v>
          </cell>
          <cell r="F14030">
            <v>692.81</v>
          </cell>
          <cell r="K14030">
            <v>-69.05</v>
          </cell>
          <cell r="O14030">
            <v>226.89</v>
          </cell>
          <cell r="U14030">
            <v>42887</v>
          </cell>
        </row>
        <row r="14031">
          <cell r="C14031">
            <v>15</v>
          </cell>
          <cell r="F14031">
            <v>11.95</v>
          </cell>
          <cell r="K14031">
            <v>-0.75</v>
          </cell>
          <cell r="O14031">
            <v>2.4700000000000002</v>
          </cell>
          <cell r="U14031">
            <v>42887</v>
          </cell>
        </row>
        <row r="14032">
          <cell r="C14032">
            <v>16</v>
          </cell>
          <cell r="F14032">
            <v>3030.69</v>
          </cell>
          <cell r="K14032">
            <v>-290.02</v>
          </cell>
          <cell r="O14032">
            <v>953.23</v>
          </cell>
          <cell r="U14032">
            <v>42887</v>
          </cell>
        </row>
        <row r="14033">
          <cell r="C14033">
            <v>17</v>
          </cell>
          <cell r="F14033">
            <v>38.409999999999997</v>
          </cell>
          <cell r="K14033">
            <v>-2.97</v>
          </cell>
          <cell r="O14033">
            <v>9.77</v>
          </cell>
          <cell r="U14033">
            <v>42887</v>
          </cell>
        </row>
        <row r="14034">
          <cell r="C14034">
            <v>18</v>
          </cell>
          <cell r="F14034">
            <v>91.33</v>
          </cell>
          <cell r="K14034">
            <v>-7.41</v>
          </cell>
          <cell r="O14034">
            <v>24.37</v>
          </cell>
          <cell r="U14034">
            <v>42887</v>
          </cell>
        </row>
        <row r="14035">
          <cell r="C14035">
            <v>0</v>
          </cell>
          <cell r="F14035">
            <v>8489.8799999999992</v>
          </cell>
          <cell r="K14035">
            <v>-499.8</v>
          </cell>
          <cell r="O14035">
            <v>1645.58</v>
          </cell>
          <cell r="U14035">
            <v>42887</v>
          </cell>
        </row>
        <row r="14036">
          <cell r="C14036">
            <v>1</v>
          </cell>
          <cell r="F14036">
            <v>3947.84</v>
          </cell>
          <cell r="K14036">
            <v>-192.56</v>
          </cell>
          <cell r="O14036">
            <v>632.61</v>
          </cell>
          <cell r="U14036">
            <v>42887</v>
          </cell>
        </row>
        <row r="14037">
          <cell r="C14037">
            <v>2</v>
          </cell>
          <cell r="F14037">
            <v>9887.35</v>
          </cell>
          <cell r="K14037">
            <v>-726.14</v>
          </cell>
          <cell r="O14037">
            <v>2383.2800000000002</v>
          </cell>
          <cell r="U14037">
            <v>42887</v>
          </cell>
        </row>
        <row r="14038">
          <cell r="C14038">
            <v>4</v>
          </cell>
          <cell r="F14038">
            <v>953.56</v>
          </cell>
          <cell r="K14038">
            <v>-78.459999999999994</v>
          </cell>
          <cell r="O14038">
            <v>257.18</v>
          </cell>
          <cell r="U14038">
            <v>42887</v>
          </cell>
        </row>
        <row r="14039">
          <cell r="C14039">
            <v>15</v>
          </cell>
          <cell r="F14039">
            <v>62.67</v>
          </cell>
          <cell r="K14039">
            <v>-1.08</v>
          </cell>
          <cell r="O14039">
            <v>3.57</v>
          </cell>
          <cell r="U14039">
            <v>42887</v>
          </cell>
        </row>
        <row r="14040">
          <cell r="C14040">
            <v>16</v>
          </cell>
          <cell r="F14040">
            <v>1840.48</v>
          </cell>
          <cell r="K14040">
            <v>-113.42</v>
          </cell>
          <cell r="O14040">
            <v>372.57</v>
          </cell>
          <cell r="U14040">
            <v>42887</v>
          </cell>
        </row>
        <row r="14041">
          <cell r="C14041">
            <v>17</v>
          </cell>
          <cell r="F14041">
            <v>14.94</v>
          </cell>
          <cell r="K14041">
            <v>-0.72</v>
          </cell>
          <cell r="O14041">
            <v>2.38</v>
          </cell>
          <cell r="U14041">
            <v>42887</v>
          </cell>
        </row>
        <row r="14042">
          <cell r="C14042">
            <v>18</v>
          </cell>
          <cell r="F14042">
            <v>19.989999999999998</v>
          </cell>
          <cell r="K14042">
            <v>-1.26</v>
          </cell>
          <cell r="O14042">
            <v>4.13</v>
          </cell>
          <cell r="U14042">
            <v>42887</v>
          </cell>
        </row>
        <row r="14043">
          <cell r="C14043">
            <v>0</v>
          </cell>
          <cell r="F14043">
            <v>-12.93</v>
          </cell>
          <cell r="K14043">
            <v>0.63</v>
          </cell>
          <cell r="O14043">
            <v>-2.04</v>
          </cell>
          <cell r="U14043">
            <v>42887</v>
          </cell>
        </row>
        <row r="14044">
          <cell r="C14044">
            <v>0</v>
          </cell>
          <cell r="F14044">
            <v>87.69</v>
          </cell>
          <cell r="K14044">
            <v>-24.02</v>
          </cell>
          <cell r="O14044">
            <v>78.72</v>
          </cell>
          <cell r="U14044">
            <v>42887</v>
          </cell>
        </row>
        <row r="14045">
          <cell r="C14045">
            <v>2</v>
          </cell>
          <cell r="F14045">
            <v>502.71</v>
          </cell>
          <cell r="K14045">
            <v>-137.78</v>
          </cell>
          <cell r="O14045">
            <v>451.96</v>
          </cell>
          <cell r="U14045">
            <v>42887</v>
          </cell>
        </row>
        <row r="14046">
          <cell r="C14046">
            <v>4</v>
          </cell>
          <cell r="F14046">
            <v>121.17</v>
          </cell>
          <cell r="K14046">
            <v>-33.22</v>
          </cell>
          <cell r="O14046">
            <v>108.91</v>
          </cell>
          <cell r="U14046">
            <v>42887</v>
          </cell>
        </row>
        <row r="14047">
          <cell r="C14047">
            <v>15</v>
          </cell>
          <cell r="F14047">
            <v>81.09</v>
          </cell>
          <cell r="K14047">
            <v>-22.19</v>
          </cell>
          <cell r="O14047">
            <v>72.81</v>
          </cell>
          <cell r="U14047">
            <v>42887</v>
          </cell>
        </row>
        <row r="14048">
          <cell r="C14048">
            <v>16</v>
          </cell>
          <cell r="F14048">
            <v>25.83</v>
          </cell>
          <cell r="K14048">
            <v>-7.08</v>
          </cell>
          <cell r="O14048">
            <v>23.2</v>
          </cell>
          <cell r="U14048">
            <v>42887</v>
          </cell>
        </row>
        <row r="14049">
          <cell r="C14049">
            <v>2</v>
          </cell>
          <cell r="F14049">
            <v>289</v>
          </cell>
          <cell r="K14049">
            <v>-79.260000000000005</v>
          </cell>
          <cell r="O14049">
            <v>259.91000000000003</v>
          </cell>
          <cell r="U14049">
            <v>42887</v>
          </cell>
        </row>
        <row r="14050">
          <cell r="C14050">
            <v>4</v>
          </cell>
          <cell r="F14050">
            <v>93.85</v>
          </cell>
          <cell r="K14050">
            <v>-25.72</v>
          </cell>
          <cell r="O14050">
            <v>84.38</v>
          </cell>
          <cell r="U14050">
            <v>42887</v>
          </cell>
        </row>
        <row r="14051">
          <cell r="C14051">
            <v>15</v>
          </cell>
          <cell r="F14051">
            <v>2204.14</v>
          </cell>
          <cell r="K14051">
            <v>-601.13</v>
          </cell>
          <cell r="O14051">
            <v>1979.63</v>
          </cell>
          <cell r="U14051">
            <v>42887</v>
          </cell>
        </row>
        <row r="14052">
          <cell r="C14052">
            <v>1</v>
          </cell>
          <cell r="F14052">
            <v>104.16</v>
          </cell>
          <cell r="K14052">
            <v>-5.04</v>
          </cell>
          <cell r="O14052">
            <v>16.559999999999999</v>
          </cell>
          <cell r="U14052">
            <v>42887</v>
          </cell>
        </row>
        <row r="14053">
          <cell r="C14053">
            <v>2</v>
          </cell>
          <cell r="F14053">
            <v>240.54</v>
          </cell>
          <cell r="K14053">
            <v>-10.81</v>
          </cell>
          <cell r="O14053">
            <v>35.49</v>
          </cell>
          <cell r="U14053">
            <v>42887</v>
          </cell>
        </row>
        <row r="14054">
          <cell r="C14054">
            <v>16</v>
          </cell>
          <cell r="F14054">
            <v>315.39</v>
          </cell>
          <cell r="K14054">
            <v>0</v>
          </cell>
          <cell r="O14054">
            <v>136.27000000000001</v>
          </cell>
          <cell r="U14054">
            <v>42887</v>
          </cell>
        </row>
        <row r="14055">
          <cell r="C14055">
            <v>68</v>
          </cell>
          <cell r="F14055">
            <v>13085.52</v>
          </cell>
          <cell r="K14055">
            <v>-584.11</v>
          </cell>
          <cell r="O14055">
            <v>5856.62</v>
          </cell>
          <cell r="U14055">
            <v>42917</v>
          </cell>
        </row>
        <row r="14056">
          <cell r="C14056">
            <v>62</v>
          </cell>
          <cell r="F14056">
            <v>8843.33</v>
          </cell>
          <cell r="K14056">
            <v>-340.07</v>
          </cell>
          <cell r="O14056">
            <v>3409.72</v>
          </cell>
          <cell r="U14056">
            <v>42917</v>
          </cell>
        </row>
        <row r="14057">
          <cell r="C14057">
            <v>64</v>
          </cell>
          <cell r="F14057">
            <v>21210.9</v>
          </cell>
          <cell r="K14057">
            <v>-822.94</v>
          </cell>
          <cell r="O14057">
            <v>8251.27</v>
          </cell>
          <cell r="U14057">
            <v>42917</v>
          </cell>
        </row>
        <row r="14058">
          <cell r="C14058">
            <v>66</v>
          </cell>
          <cell r="F14058">
            <v>30303.63</v>
          </cell>
          <cell r="K14058">
            <v>-1344.39</v>
          </cell>
          <cell r="O14058">
            <v>13479.54</v>
          </cell>
          <cell r="U14058">
            <v>42917</v>
          </cell>
        </row>
        <row r="14059">
          <cell r="C14059">
            <v>66</v>
          </cell>
          <cell r="F14059">
            <v>896.33</v>
          </cell>
          <cell r="K14059">
            <v>-9.66</v>
          </cell>
          <cell r="O14059">
            <v>96.87</v>
          </cell>
          <cell r="U14059">
            <v>42917</v>
          </cell>
        </row>
        <row r="14060">
          <cell r="C14060">
            <v>62</v>
          </cell>
          <cell r="F14060">
            <v>999.44</v>
          </cell>
          <cell r="K14060">
            <v>-27.61</v>
          </cell>
          <cell r="O14060">
            <v>276.83999999999997</v>
          </cell>
          <cell r="U14060">
            <v>42917</v>
          </cell>
        </row>
        <row r="14061">
          <cell r="C14061">
            <v>67</v>
          </cell>
          <cell r="F14061">
            <v>10045.68</v>
          </cell>
          <cell r="K14061">
            <v>-405.58</v>
          </cell>
          <cell r="O14061">
            <v>4066.51</v>
          </cell>
          <cell r="U14061">
            <v>42917</v>
          </cell>
        </row>
        <row r="14062">
          <cell r="C14062">
            <v>62</v>
          </cell>
          <cell r="F14062">
            <v>1960.62</v>
          </cell>
          <cell r="K14062">
            <v>-65.569999999999993</v>
          </cell>
          <cell r="O14062">
            <v>657.43</v>
          </cell>
          <cell r="U14062">
            <v>42917</v>
          </cell>
        </row>
        <row r="14063">
          <cell r="C14063">
            <v>64</v>
          </cell>
          <cell r="F14063">
            <v>7837.25</v>
          </cell>
          <cell r="K14063">
            <v>-414.69</v>
          </cell>
          <cell r="O14063">
            <v>4157.8500000000004</v>
          </cell>
          <cell r="U14063">
            <v>42917</v>
          </cell>
        </row>
        <row r="14064">
          <cell r="C14064">
            <v>1</v>
          </cell>
          <cell r="F14064">
            <v>18456.48</v>
          </cell>
          <cell r="K14064">
            <v>-611.89</v>
          </cell>
          <cell r="O14064">
            <v>6204.75</v>
          </cell>
          <cell r="U14064">
            <v>42917</v>
          </cell>
        </row>
        <row r="14065">
          <cell r="C14065">
            <v>2</v>
          </cell>
          <cell r="F14065">
            <v>5265946.0599999996</v>
          </cell>
          <cell r="K14065">
            <v>-188225.71</v>
          </cell>
          <cell r="O14065">
            <v>1882240.78</v>
          </cell>
          <cell r="U14065">
            <v>42917</v>
          </cell>
        </row>
        <row r="14066">
          <cell r="C14066">
            <v>4</v>
          </cell>
          <cell r="F14066">
            <v>266478.92</v>
          </cell>
          <cell r="K14066">
            <v>-9347.2199999999993</v>
          </cell>
          <cell r="O14066">
            <v>95981.13</v>
          </cell>
          <cell r="U14066">
            <v>42917</v>
          </cell>
        </row>
        <row r="14067">
          <cell r="C14067">
            <v>15</v>
          </cell>
          <cell r="F14067">
            <v>8664.44</v>
          </cell>
          <cell r="K14067">
            <v>-315.14999999999998</v>
          </cell>
          <cell r="O14067">
            <v>2830.63</v>
          </cell>
          <cell r="U14067">
            <v>42917</v>
          </cell>
        </row>
        <row r="14068">
          <cell r="C14068">
            <v>16</v>
          </cell>
          <cell r="F14068">
            <v>543988.82999999996</v>
          </cell>
          <cell r="K14068">
            <v>-23016.85</v>
          </cell>
          <cell r="O14068">
            <v>186748.51</v>
          </cell>
          <cell r="U14068">
            <v>42917</v>
          </cell>
        </row>
        <row r="14069">
          <cell r="C14069">
            <v>17</v>
          </cell>
          <cell r="F14069">
            <v>80.97</v>
          </cell>
          <cell r="K14069">
            <v>-1.29</v>
          </cell>
          <cell r="O14069">
            <v>12.99</v>
          </cell>
          <cell r="U14069">
            <v>42917</v>
          </cell>
        </row>
        <row r="14070">
          <cell r="C14070">
            <v>18</v>
          </cell>
          <cell r="F14070">
            <v>40892.870000000003</v>
          </cell>
          <cell r="K14070">
            <v>-1886.31</v>
          </cell>
          <cell r="O14070">
            <v>16196.58</v>
          </cell>
          <cell r="U14070">
            <v>42917</v>
          </cell>
        </row>
        <row r="14071">
          <cell r="C14071">
            <v>62</v>
          </cell>
          <cell r="F14071">
            <v>1149332.94</v>
          </cell>
          <cell r="K14071">
            <v>-46691.49</v>
          </cell>
          <cell r="O14071">
            <v>468151.77</v>
          </cell>
          <cell r="U14071">
            <v>42917</v>
          </cell>
        </row>
        <row r="14072">
          <cell r="C14072">
            <v>64</v>
          </cell>
          <cell r="F14072">
            <v>216270.04</v>
          </cell>
          <cell r="K14072">
            <v>-8396.76</v>
          </cell>
          <cell r="O14072">
            <v>84190.29</v>
          </cell>
          <cell r="U14072">
            <v>42917</v>
          </cell>
        </row>
        <row r="14073">
          <cell r="C14073">
            <v>66</v>
          </cell>
          <cell r="F14073">
            <v>374298.7</v>
          </cell>
          <cell r="K14073">
            <v>-12426.21</v>
          </cell>
          <cell r="O14073">
            <v>123277</v>
          </cell>
          <cell r="U14073">
            <v>42917</v>
          </cell>
        </row>
        <row r="14074">
          <cell r="C14074">
            <v>68</v>
          </cell>
          <cell r="F14074">
            <v>12054.28</v>
          </cell>
          <cell r="K14074">
            <v>-550.26</v>
          </cell>
          <cell r="O14074">
            <v>5517.23</v>
          </cell>
          <cell r="U14074">
            <v>42917</v>
          </cell>
        </row>
        <row r="14075">
          <cell r="C14075">
            <v>70</v>
          </cell>
          <cell r="F14075">
            <v>-14.4</v>
          </cell>
          <cell r="K14075">
            <v>0</v>
          </cell>
          <cell r="O14075">
            <v>0</v>
          </cell>
          <cell r="U14075">
            <v>42917</v>
          </cell>
        </row>
        <row r="14076">
          <cell r="C14076">
            <v>92</v>
          </cell>
          <cell r="F14076">
            <v>-275.32</v>
          </cell>
          <cell r="K14076">
            <v>0</v>
          </cell>
          <cell r="O14076">
            <v>0</v>
          </cell>
          <cell r="U14076">
            <v>42917</v>
          </cell>
        </row>
        <row r="14077">
          <cell r="C14077">
            <v>94</v>
          </cell>
          <cell r="F14077">
            <v>-2294.96</v>
          </cell>
          <cell r="K14077">
            <v>0</v>
          </cell>
          <cell r="O14077">
            <v>0</v>
          </cell>
          <cell r="U14077">
            <v>42917</v>
          </cell>
        </row>
        <row r="14078">
          <cell r="C14078">
            <v>1</v>
          </cell>
          <cell r="F14078">
            <v>63.6</v>
          </cell>
          <cell r="K14078">
            <v>-0.59</v>
          </cell>
          <cell r="O14078">
            <v>5.91</v>
          </cell>
          <cell r="U14078">
            <v>42917</v>
          </cell>
        </row>
        <row r="14079">
          <cell r="C14079">
            <v>2</v>
          </cell>
          <cell r="F14079">
            <v>23363.22</v>
          </cell>
          <cell r="K14079">
            <v>-199.51</v>
          </cell>
          <cell r="O14079">
            <v>5018.24</v>
          </cell>
          <cell r="U14079">
            <v>42917</v>
          </cell>
        </row>
        <row r="14080">
          <cell r="C14080">
            <v>4</v>
          </cell>
          <cell r="F14080">
            <v>4958.22</v>
          </cell>
          <cell r="K14080">
            <v>-182.63</v>
          </cell>
          <cell r="O14080">
            <v>605.28</v>
          </cell>
          <cell r="U14080">
            <v>42917</v>
          </cell>
        </row>
        <row r="14081">
          <cell r="C14081">
            <v>15</v>
          </cell>
          <cell r="F14081">
            <v>196.91</v>
          </cell>
          <cell r="K14081">
            <v>-2.21</v>
          </cell>
          <cell r="O14081">
            <v>22.13</v>
          </cell>
          <cell r="U14081">
            <v>42917</v>
          </cell>
        </row>
        <row r="14082">
          <cell r="C14082">
            <v>16</v>
          </cell>
          <cell r="F14082">
            <v>3497.16</v>
          </cell>
          <cell r="K14082">
            <v>-38.96</v>
          </cell>
          <cell r="O14082">
            <v>390.76</v>
          </cell>
          <cell r="U14082">
            <v>42917</v>
          </cell>
        </row>
        <row r="14083">
          <cell r="C14083">
            <v>18</v>
          </cell>
          <cell r="F14083">
            <v>1542.74</v>
          </cell>
          <cell r="K14083">
            <v>-37.700000000000003</v>
          </cell>
          <cell r="O14083">
            <v>186.34</v>
          </cell>
          <cell r="U14083">
            <v>42917</v>
          </cell>
        </row>
        <row r="14084">
          <cell r="C14084">
            <v>62</v>
          </cell>
          <cell r="F14084">
            <v>753.09</v>
          </cell>
          <cell r="K14084">
            <v>-8.77</v>
          </cell>
          <cell r="O14084">
            <v>87.97</v>
          </cell>
          <cell r="U14084">
            <v>42917</v>
          </cell>
        </row>
        <row r="14085">
          <cell r="C14085">
            <v>64</v>
          </cell>
          <cell r="F14085">
            <v>4331.43</v>
          </cell>
          <cell r="K14085">
            <v>-52.19</v>
          </cell>
          <cell r="O14085">
            <v>523.26</v>
          </cell>
          <cell r="U14085">
            <v>42917</v>
          </cell>
        </row>
        <row r="14086">
          <cell r="C14086">
            <v>4</v>
          </cell>
          <cell r="F14086">
            <v>7314.55</v>
          </cell>
          <cell r="K14086">
            <v>-291.76</v>
          </cell>
          <cell r="O14086">
            <v>2925.38</v>
          </cell>
          <cell r="U14086">
            <v>42917</v>
          </cell>
        </row>
        <row r="14087">
          <cell r="C14087">
            <v>62</v>
          </cell>
          <cell r="F14087">
            <v>4090.53</v>
          </cell>
          <cell r="K14087">
            <v>-166.16</v>
          </cell>
          <cell r="O14087">
            <v>1666.05</v>
          </cell>
          <cell r="U14087">
            <v>42917</v>
          </cell>
        </row>
        <row r="14088">
          <cell r="C14088">
            <v>66</v>
          </cell>
          <cell r="F14088">
            <v>10873.27</v>
          </cell>
          <cell r="K14088">
            <v>-457.66</v>
          </cell>
          <cell r="O14088">
            <v>4588.78</v>
          </cell>
          <cell r="U14088">
            <v>42917</v>
          </cell>
        </row>
        <row r="14089">
          <cell r="C14089">
            <v>66</v>
          </cell>
          <cell r="F14089">
            <v>7426.95</v>
          </cell>
          <cell r="K14089">
            <v>-279.39999999999998</v>
          </cell>
          <cell r="O14089">
            <v>2801.43</v>
          </cell>
          <cell r="U14089">
            <v>42917</v>
          </cell>
        </row>
        <row r="14090">
          <cell r="C14090">
            <v>2</v>
          </cell>
          <cell r="F14090">
            <v>159330.95000000001</v>
          </cell>
          <cell r="K14090">
            <v>-6285.89</v>
          </cell>
          <cell r="O14090">
            <v>63026.06</v>
          </cell>
          <cell r="U14090">
            <v>42917</v>
          </cell>
        </row>
        <row r="14091">
          <cell r="C14091">
            <v>4</v>
          </cell>
          <cell r="F14091">
            <v>6148</v>
          </cell>
          <cell r="K14091">
            <v>-213.32</v>
          </cell>
          <cell r="O14091">
            <v>2110.14</v>
          </cell>
          <cell r="U14091">
            <v>42917</v>
          </cell>
        </row>
        <row r="14092">
          <cell r="C14092">
            <v>16</v>
          </cell>
          <cell r="F14092">
            <v>2292.37</v>
          </cell>
          <cell r="K14092">
            <v>-63.3</v>
          </cell>
          <cell r="O14092">
            <v>634.75</v>
          </cell>
          <cell r="U14092">
            <v>42917</v>
          </cell>
        </row>
        <row r="14093">
          <cell r="C14093">
            <v>17</v>
          </cell>
          <cell r="F14093">
            <v>2040.86</v>
          </cell>
          <cell r="K14093">
            <v>-58.54</v>
          </cell>
          <cell r="O14093">
            <v>587</v>
          </cell>
          <cell r="U14093">
            <v>42917</v>
          </cell>
        </row>
        <row r="14094">
          <cell r="C14094">
            <v>62</v>
          </cell>
          <cell r="F14094">
            <v>85425.37</v>
          </cell>
          <cell r="K14094">
            <v>-3609.49</v>
          </cell>
          <cell r="O14094">
            <v>36190.589999999997</v>
          </cell>
          <cell r="U14094">
            <v>42917</v>
          </cell>
        </row>
        <row r="14095">
          <cell r="C14095">
            <v>64</v>
          </cell>
          <cell r="F14095">
            <v>17418.77</v>
          </cell>
          <cell r="K14095">
            <v>-757.98</v>
          </cell>
          <cell r="O14095">
            <v>7599.92</v>
          </cell>
          <cell r="U14095">
            <v>42917</v>
          </cell>
        </row>
        <row r="14096">
          <cell r="C14096">
            <v>66</v>
          </cell>
          <cell r="F14096">
            <v>3984.33</v>
          </cell>
          <cell r="K14096">
            <v>-84.4</v>
          </cell>
          <cell r="O14096">
            <v>846.2</v>
          </cell>
          <cell r="U14096">
            <v>42917</v>
          </cell>
        </row>
        <row r="14097">
          <cell r="C14097">
            <v>2</v>
          </cell>
          <cell r="F14097">
            <v>79734.55</v>
          </cell>
          <cell r="K14097">
            <v>-2418.1799999999998</v>
          </cell>
          <cell r="O14097">
            <v>24166.94</v>
          </cell>
          <cell r="U14097">
            <v>42917</v>
          </cell>
        </row>
        <row r="14098">
          <cell r="C14098">
            <v>62</v>
          </cell>
          <cell r="F14098">
            <v>7618.06</v>
          </cell>
          <cell r="K14098">
            <v>-235.9</v>
          </cell>
          <cell r="O14098">
            <v>2365.29</v>
          </cell>
          <cell r="U14098">
            <v>42917</v>
          </cell>
        </row>
        <row r="14099">
          <cell r="C14099">
            <v>2</v>
          </cell>
          <cell r="F14099">
            <v>71024.47</v>
          </cell>
          <cell r="K14099">
            <v>-2094.6</v>
          </cell>
          <cell r="O14099">
            <v>21204.3</v>
          </cell>
          <cell r="U14099">
            <v>42917</v>
          </cell>
        </row>
        <row r="14100">
          <cell r="C14100">
            <v>70</v>
          </cell>
          <cell r="F14100">
            <v>-4.8</v>
          </cell>
          <cell r="K14100">
            <v>0</v>
          </cell>
          <cell r="O14100">
            <v>0</v>
          </cell>
          <cell r="U14100">
            <v>42917</v>
          </cell>
        </row>
        <row r="14101">
          <cell r="C14101">
            <v>2</v>
          </cell>
          <cell r="F14101">
            <v>2211.37</v>
          </cell>
          <cell r="K14101">
            <v>-49.59</v>
          </cell>
          <cell r="O14101">
            <v>425.32</v>
          </cell>
          <cell r="U14101">
            <v>42917</v>
          </cell>
        </row>
        <row r="14102">
          <cell r="C14102">
            <v>62</v>
          </cell>
          <cell r="F14102">
            <v>3482.53</v>
          </cell>
          <cell r="K14102">
            <v>0</v>
          </cell>
          <cell r="O14102">
            <v>2015.45</v>
          </cell>
          <cell r="U14102">
            <v>42917</v>
          </cell>
        </row>
        <row r="14103">
          <cell r="C14103">
            <v>64</v>
          </cell>
          <cell r="F14103">
            <v>-3605.54</v>
          </cell>
          <cell r="K14103">
            <v>0</v>
          </cell>
          <cell r="O14103">
            <v>-3671.04</v>
          </cell>
          <cell r="U14103">
            <v>42917</v>
          </cell>
        </row>
        <row r="14104">
          <cell r="C14104">
            <v>62</v>
          </cell>
          <cell r="F14104">
            <v>800275.56</v>
          </cell>
          <cell r="K14104">
            <v>-60197.24</v>
          </cell>
          <cell r="O14104">
            <v>603568.65</v>
          </cell>
          <cell r="U14104">
            <v>42917</v>
          </cell>
        </row>
        <row r="14105">
          <cell r="C14105">
            <v>64</v>
          </cell>
          <cell r="F14105">
            <v>713876.33</v>
          </cell>
          <cell r="K14105">
            <v>-53692.68</v>
          </cell>
          <cell r="O14105">
            <v>538350.55000000005</v>
          </cell>
          <cell r="U14105">
            <v>42917</v>
          </cell>
        </row>
        <row r="14106">
          <cell r="C14106">
            <v>66</v>
          </cell>
          <cell r="F14106">
            <v>40336.620000000003</v>
          </cell>
          <cell r="K14106">
            <v>-2997.97</v>
          </cell>
          <cell r="O14106">
            <v>30059.11</v>
          </cell>
          <cell r="U14106">
            <v>42917</v>
          </cell>
        </row>
        <row r="14107">
          <cell r="C14107">
            <v>92</v>
          </cell>
          <cell r="F14107">
            <v>-50011.47</v>
          </cell>
          <cell r="K14107">
            <v>0</v>
          </cell>
          <cell r="O14107">
            <v>0</v>
          </cell>
          <cell r="U14107">
            <v>42917</v>
          </cell>
        </row>
        <row r="14108">
          <cell r="C14108">
            <v>94</v>
          </cell>
          <cell r="F14108">
            <v>-3791.73</v>
          </cell>
          <cell r="K14108">
            <v>0</v>
          </cell>
          <cell r="O14108">
            <v>0</v>
          </cell>
          <cell r="U14108">
            <v>42917</v>
          </cell>
        </row>
        <row r="14109">
          <cell r="C14109">
            <v>96</v>
          </cell>
          <cell r="F14109">
            <v>-875</v>
          </cell>
          <cell r="K14109">
            <v>0</v>
          </cell>
          <cell r="O14109">
            <v>0</v>
          </cell>
          <cell r="U14109">
            <v>42917</v>
          </cell>
        </row>
        <row r="14110">
          <cell r="C14110">
            <v>64</v>
          </cell>
          <cell r="F14110">
            <v>78989.19</v>
          </cell>
          <cell r="K14110">
            <v>-3253</v>
          </cell>
          <cell r="O14110">
            <v>32616.22</v>
          </cell>
          <cell r="U14110">
            <v>42917</v>
          </cell>
        </row>
        <row r="14111">
          <cell r="C14111">
            <v>2</v>
          </cell>
          <cell r="F14111">
            <v>27476.03</v>
          </cell>
          <cell r="K14111">
            <v>-1037.77</v>
          </cell>
          <cell r="O14111">
            <v>0</v>
          </cell>
          <cell r="U14111">
            <v>42917</v>
          </cell>
        </row>
        <row r="14112">
          <cell r="C14112">
            <v>62</v>
          </cell>
          <cell r="F14112">
            <v>1227324.42</v>
          </cell>
          <cell r="K14112">
            <v>-25960.959999999999</v>
          </cell>
          <cell r="O14112">
            <v>258891.45</v>
          </cell>
          <cell r="U14112">
            <v>42917</v>
          </cell>
        </row>
        <row r="14113">
          <cell r="C14113">
            <v>64</v>
          </cell>
          <cell r="F14113">
            <v>1153784.6200000001</v>
          </cell>
          <cell r="K14113">
            <v>-23782.6</v>
          </cell>
          <cell r="O14113">
            <v>238410.16</v>
          </cell>
          <cell r="U14113">
            <v>42917</v>
          </cell>
        </row>
        <row r="14114">
          <cell r="C14114">
            <v>66</v>
          </cell>
          <cell r="F14114">
            <v>96257.51</v>
          </cell>
          <cell r="K14114">
            <v>-1521.99</v>
          </cell>
          <cell r="O14114">
            <v>15260.35</v>
          </cell>
          <cell r="U14114">
            <v>42917</v>
          </cell>
        </row>
        <row r="14115">
          <cell r="C14115">
            <v>62</v>
          </cell>
          <cell r="F14115">
            <v>9859.02</v>
          </cell>
          <cell r="K14115">
            <v>-742.28</v>
          </cell>
          <cell r="O14115">
            <v>7555.86</v>
          </cell>
          <cell r="U14115">
            <v>42917</v>
          </cell>
        </row>
        <row r="14116">
          <cell r="C14116">
            <v>64</v>
          </cell>
          <cell r="F14116">
            <v>75768.53</v>
          </cell>
          <cell r="K14116">
            <v>-5683.9</v>
          </cell>
          <cell r="O14116">
            <v>57857.55</v>
          </cell>
          <cell r="U14116">
            <v>42917</v>
          </cell>
        </row>
        <row r="14117">
          <cell r="C14117">
            <v>66</v>
          </cell>
          <cell r="F14117">
            <v>4913.83</v>
          </cell>
          <cell r="K14117">
            <v>-369.96</v>
          </cell>
          <cell r="O14117">
            <v>3765.91</v>
          </cell>
          <cell r="U14117">
            <v>42917</v>
          </cell>
        </row>
        <row r="14118">
          <cell r="C14118">
            <v>62</v>
          </cell>
          <cell r="F14118">
            <v>13897.36</v>
          </cell>
          <cell r="K14118">
            <v>-287.37</v>
          </cell>
          <cell r="O14118">
            <v>2925.15</v>
          </cell>
          <cell r="U14118">
            <v>42917</v>
          </cell>
        </row>
        <row r="14119">
          <cell r="C14119">
            <v>64</v>
          </cell>
          <cell r="F14119">
            <v>94642.62</v>
          </cell>
          <cell r="K14119">
            <v>-1874.52</v>
          </cell>
          <cell r="O14119">
            <v>19081.099999999999</v>
          </cell>
          <cell r="U14119">
            <v>42917</v>
          </cell>
        </row>
        <row r="14120">
          <cell r="C14120">
            <v>66</v>
          </cell>
          <cell r="F14120">
            <v>6991.11</v>
          </cell>
          <cell r="K14120">
            <v>-142.69</v>
          </cell>
          <cell r="O14120">
            <v>1452.47</v>
          </cell>
          <cell r="U14120">
            <v>42917</v>
          </cell>
        </row>
        <row r="14121">
          <cell r="C14121">
            <v>66</v>
          </cell>
          <cell r="F14121">
            <v>8772.4</v>
          </cell>
          <cell r="K14121">
            <v>-655.49</v>
          </cell>
          <cell r="O14121">
            <v>6672.31</v>
          </cell>
          <cell r="U14121">
            <v>42917</v>
          </cell>
        </row>
        <row r="14122">
          <cell r="C14122">
            <v>66</v>
          </cell>
          <cell r="F14122">
            <v>9771.2099999999991</v>
          </cell>
          <cell r="K14122">
            <v>-226.57</v>
          </cell>
          <cell r="O14122">
            <v>2306.27</v>
          </cell>
          <cell r="U14122">
            <v>42917</v>
          </cell>
        </row>
        <row r="14123">
          <cell r="C14123">
            <v>64</v>
          </cell>
          <cell r="F14123">
            <v>27944.240000000002</v>
          </cell>
          <cell r="K14123">
            <v>-2091.9699999999998</v>
          </cell>
          <cell r="O14123">
            <v>20975.13</v>
          </cell>
          <cell r="U14123">
            <v>42917</v>
          </cell>
        </row>
        <row r="14124">
          <cell r="C14124">
            <v>64</v>
          </cell>
          <cell r="F14124">
            <v>44919.11</v>
          </cell>
          <cell r="K14124">
            <v>-765.08</v>
          </cell>
          <cell r="O14124">
            <v>7671.11</v>
          </cell>
          <cell r="U14124">
            <v>42917</v>
          </cell>
        </row>
        <row r="14125">
          <cell r="C14125">
            <v>62</v>
          </cell>
          <cell r="F14125">
            <v>484788.21</v>
          </cell>
          <cell r="K14125">
            <v>-36459.19</v>
          </cell>
          <cell r="O14125">
            <v>371125.46</v>
          </cell>
          <cell r="U14125">
            <v>42917</v>
          </cell>
        </row>
        <row r="14126">
          <cell r="C14126">
            <v>64</v>
          </cell>
          <cell r="F14126">
            <v>397863.18</v>
          </cell>
          <cell r="K14126">
            <v>-29954.07</v>
          </cell>
          <cell r="O14126">
            <v>304908.31</v>
          </cell>
          <cell r="U14126">
            <v>42917</v>
          </cell>
        </row>
        <row r="14127">
          <cell r="C14127">
            <v>66</v>
          </cell>
          <cell r="F14127">
            <v>192461.67</v>
          </cell>
          <cell r="K14127">
            <v>-14227.2</v>
          </cell>
          <cell r="O14127">
            <v>144821.51999999999</v>
          </cell>
          <cell r="U14127">
            <v>42917</v>
          </cell>
        </row>
        <row r="14128">
          <cell r="C14128">
            <v>67</v>
          </cell>
          <cell r="F14128">
            <v>8420.34</v>
          </cell>
          <cell r="K14128">
            <v>-581.83000000000004</v>
          </cell>
          <cell r="O14128">
            <v>5922.51</v>
          </cell>
          <cell r="U14128">
            <v>42917</v>
          </cell>
        </row>
        <row r="14129">
          <cell r="C14129">
            <v>68</v>
          </cell>
          <cell r="F14129">
            <v>24598.59</v>
          </cell>
          <cell r="K14129">
            <v>-1850.36</v>
          </cell>
          <cell r="O14129">
            <v>18835.18</v>
          </cell>
          <cell r="U14129">
            <v>42917</v>
          </cell>
        </row>
        <row r="14130">
          <cell r="C14130">
            <v>94</v>
          </cell>
          <cell r="F14130">
            <v>-11689.75</v>
          </cell>
          <cell r="K14130">
            <v>0</v>
          </cell>
          <cell r="O14130">
            <v>0</v>
          </cell>
          <cell r="U14130">
            <v>42917</v>
          </cell>
        </row>
        <row r="14131">
          <cell r="C14131">
            <v>62</v>
          </cell>
          <cell r="F14131">
            <v>637778.31000000006</v>
          </cell>
          <cell r="K14131">
            <v>-14263.26</v>
          </cell>
          <cell r="O14131">
            <v>145188.76999999999</v>
          </cell>
          <cell r="U14131">
            <v>42917</v>
          </cell>
        </row>
        <row r="14132">
          <cell r="C14132">
            <v>64</v>
          </cell>
          <cell r="F14132">
            <v>615592.61</v>
          </cell>
          <cell r="K14132">
            <v>-13251.58</v>
          </cell>
          <cell r="O14132">
            <v>134890.54</v>
          </cell>
          <cell r="U14132">
            <v>42917</v>
          </cell>
        </row>
        <row r="14133">
          <cell r="C14133">
            <v>66</v>
          </cell>
          <cell r="F14133">
            <v>244608.42</v>
          </cell>
          <cell r="K14133">
            <v>-4975.5200000000004</v>
          </cell>
          <cell r="O14133">
            <v>50646.78</v>
          </cell>
          <cell r="U14133">
            <v>42917</v>
          </cell>
        </row>
        <row r="14134">
          <cell r="C14134">
            <v>67</v>
          </cell>
          <cell r="F14134">
            <v>528.88</v>
          </cell>
          <cell r="K14134">
            <v>-4.03</v>
          </cell>
          <cell r="O14134">
            <v>41</v>
          </cell>
          <cell r="U14134">
            <v>42917</v>
          </cell>
        </row>
        <row r="14135">
          <cell r="C14135">
            <v>68</v>
          </cell>
          <cell r="F14135">
            <v>33163.46</v>
          </cell>
          <cell r="K14135">
            <v>-785.65</v>
          </cell>
          <cell r="O14135">
            <v>7997.3</v>
          </cell>
          <cell r="U14135">
            <v>42917</v>
          </cell>
        </row>
        <row r="14136">
          <cell r="C14136">
            <v>64</v>
          </cell>
          <cell r="F14136">
            <v>13070.68</v>
          </cell>
          <cell r="K14136">
            <v>0</v>
          </cell>
          <cell r="O14136">
            <v>9248.08</v>
          </cell>
          <cell r="U14136">
            <v>42917</v>
          </cell>
        </row>
        <row r="14137">
          <cell r="C14137">
            <v>92</v>
          </cell>
          <cell r="F14137">
            <v>-3419.07</v>
          </cell>
          <cell r="K14137">
            <v>0</v>
          </cell>
          <cell r="O14137">
            <v>0</v>
          </cell>
          <cell r="U14137">
            <v>42917</v>
          </cell>
        </row>
        <row r="14138">
          <cell r="C14138">
            <v>2</v>
          </cell>
          <cell r="F14138">
            <v>-45.37</v>
          </cell>
          <cell r="K14138">
            <v>-0.28000000000000003</v>
          </cell>
          <cell r="O14138">
            <v>-18.64</v>
          </cell>
          <cell r="U14138">
            <v>42917</v>
          </cell>
        </row>
        <row r="14139">
          <cell r="C14139">
            <v>4</v>
          </cell>
          <cell r="F14139">
            <v>8.67</v>
          </cell>
          <cell r="K14139">
            <v>-0.26</v>
          </cell>
          <cell r="O14139">
            <v>2.62</v>
          </cell>
          <cell r="U14139">
            <v>42917</v>
          </cell>
        </row>
        <row r="14140">
          <cell r="C14140">
            <v>16</v>
          </cell>
          <cell r="F14140">
            <v>99.46</v>
          </cell>
          <cell r="K14140">
            <v>-2.69</v>
          </cell>
          <cell r="O14140">
            <v>27.02</v>
          </cell>
          <cell r="U14140">
            <v>42917</v>
          </cell>
        </row>
        <row r="14141">
          <cell r="C14141">
            <v>1</v>
          </cell>
          <cell r="F14141">
            <v>73.48</v>
          </cell>
          <cell r="K14141">
            <v>-2.5299999999999998</v>
          </cell>
          <cell r="O14141">
            <v>25.42</v>
          </cell>
          <cell r="U14141">
            <v>42917</v>
          </cell>
        </row>
        <row r="14142">
          <cell r="C14142">
            <v>2</v>
          </cell>
          <cell r="F14142">
            <v>42438.76</v>
          </cell>
          <cell r="K14142">
            <v>-1463.66</v>
          </cell>
          <cell r="O14142">
            <v>14674.24</v>
          </cell>
          <cell r="U14142">
            <v>42917</v>
          </cell>
        </row>
        <row r="14143">
          <cell r="C14143">
            <v>15</v>
          </cell>
          <cell r="F14143">
            <v>14.95</v>
          </cell>
          <cell r="K14143">
            <v>-0.41</v>
          </cell>
          <cell r="O14143">
            <v>4.13</v>
          </cell>
          <cell r="U14143">
            <v>42917</v>
          </cell>
        </row>
        <row r="14144">
          <cell r="C14144">
            <v>16</v>
          </cell>
          <cell r="F14144">
            <v>1349.34</v>
          </cell>
          <cell r="K14144">
            <v>-43.03</v>
          </cell>
          <cell r="O14144">
            <v>431.49</v>
          </cell>
          <cell r="U14144">
            <v>42917</v>
          </cell>
        </row>
        <row r="14145">
          <cell r="C14145">
            <v>2</v>
          </cell>
          <cell r="F14145">
            <v>83.99</v>
          </cell>
          <cell r="K14145">
            <v>0</v>
          </cell>
          <cell r="O14145">
            <v>0</v>
          </cell>
          <cell r="U14145">
            <v>42917</v>
          </cell>
        </row>
        <row r="14146">
          <cell r="C14146">
            <v>62</v>
          </cell>
          <cell r="F14146">
            <v>1561.28</v>
          </cell>
          <cell r="K14146">
            <v>0</v>
          </cell>
          <cell r="O14146">
            <v>0</v>
          </cell>
          <cell r="U14146">
            <v>42917</v>
          </cell>
        </row>
        <row r="14147">
          <cell r="C14147">
            <v>64</v>
          </cell>
          <cell r="F14147">
            <v>65.64</v>
          </cell>
          <cell r="K14147">
            <v>0</v>
          </cell>
          <cell r="O14147">
            <v>0</v>
          </cell>
          <cell r="U14147">
            <v>42917</v>
          </cell>
        </row>
        <row r="14148">
          <cell r="C14148">
            <v>66</v>
          </cell>
          <cell r="F14148">
            <v>87.12</v>
          </cell>
          <cell r="K14148">
            <v>0</v>
          </cell>
          <cell r="O14148">
            <v>0</v>
          </cell>
          <cell r="U14148">
            <v>42917</v>
          </cell>
        </row>
        <row r="14149">
          <cell r="C14149">
            <v>2</v>
          </cell>
          <cell r="F14149">
            <v>26</v>
          </cell>
          <cell r="K14149">
            <v>0</v>
          </cell>
          <cell r="O14149">
            <v>0</v>
          </cell>
          <cell r="U14149">
            <v>42917</v>
          </cell>
        </row>
        <row r="14150">
          <cell r="C14150">
            <v>62</v>
          </cell>
          <cell r="F14150">
            <v>65</v>
          </cell>
          <cell r="K14150">
            <v>0</v>
          </cell>
          <cell r="O14150">
            <v>0</v>
          </cell>
          <cell r="U14150">
            <v>42917</v>
          </cell>
        </row>
        <row r="14151">
          <cell r="C14151">
            <v>64</v>
          </cell>
          <cell r="F14151">
            <v>3540</v>
          </cell>
          <cell r="K14151">
            <v>0</v>
          </cell>
          <cell r="O14151">
            <v>0</v>
          </cell>
          <cell r="U14151">
            <v>42917</v>
          </cell>
        </row>
        <row r="14152">
          <cell r="C14152">
            <v>66</v>
          </cell>
          <cell r="F14152">
            <v>5815</v>
          </cell>
          <cell r="K14152">
            <v>0</v>
          </cell>
          <cell r="O14152">
            <v>0</v>
          </cell>
          <cell r="U14152">
            <v>42917</v>
          </cell>
        </row>
        <row r="14153">
          <cell r="C14153">
            <v>62</v>
          </cell>
          <cell r="F14153">
            <v>3540</v>
          </cell>
          <cell r="K14153">
            <v>0</v>
          </cell>
          <cell r="O14153">
            <v>0</v>
          </cell>
          <cell r="U14153">
            <v>42917</v>
          </cell>
        </row>
        <row r="14154">
          <cell r="C14154">
            <v>64</v>
          </cell>
          <cell r="F14154">
            <v>1939.14</v>
          </cell>
          <cell r="K14154">
            <v>0</v>
          </cell>
          <cell r="O14154">
            <v>0</v>
          </cell>
          <cell r="U14154">
            <v>42917</v>
          </cell>
        </row>
        <row r="14155">
          <cell r="C14155">
            <v>62</v>
          </cell>
          <cell r="F14155">
            <v>49229.38</v>
          </cell>
          <cell r="K14155">
            <v>0</v>
          </cell>
          <cell r="O14155">
            <v>0</v>
          </cell>
          <cell r="U14155">
            <v>42917</v>
          </cell>
        </row>
        <row r="14156">
          <cell r="C14156">
            <v>66</v>
          </cell>
          <cell r="F14156">
            <v>4205.49</v>
          </cell>
          <cell r="K14156">
            <v>0</v>
          </cell>
          <cell r="O14156">
            <v>0</v>
          </cell>
          <cell r="U14156">
            <v>42917</v>
          </cell>
        </row>
        <row r="14157">
          <cell r="C14157">
            <v>68</v>
          </cell>
          <cell r="F14157">
            <v>5422.95</v>
          </cell>
          <cell r="K14157">
            <v>0</v>
          </cell>
          <cell r="O14157">
            <v>0</v>
          </cell>
          <cell r="U14157">
            <v>42917</v>
          </cell>
        </row>
        <row r="14158">
          <cell r="C14158">
            <v>15</v>
          </cell>
          <cell r="F14158">
            <v>86.66</v>
          </cell>
          <cell r="K14158">
            <v>-2.2799999999999998</v>
          </cell>
          <cell r="O14158">
            <v>22.89</v>
          </cell>
          <cell r="U14158">
            <v>42917</v>
          </cell>
        </row>
        <row r="14159">
          <cell r="C14159">
            <v>15</v>
          </cell>
          <cell r="F14159">
            <v>669.35</v>
          </cell>
          <cell r="K14159">
            <v>-9.11</v>
          </cell>
          <cell r="O14159">
            <v>91.37</v>
          </cell>
          <cell r="U14159">
            <v>42917</v>
          </cell>
        </row>
        <row r="14160">
          <cell r="C14160">
            <v>15</v>
          </cell>
          <cell r="F14160">
            <v>4527.3</v>
          </cell>
          <cell r="K14160">
            <v>-85.73</v>
          </cell>
          <cell r="O14160">
            <v>859.53</v>
          </cell>
          <cell r="U14160">
            <v>42917</v>
          </cell>
        </row>
        <row r="14161">
          <cell r="C14161">
            <v>15</v>
          </cell>
          <cell r="F14161">
            <v>34.909999999999997</v>
          </cell>
          <cell r="K14161">
            <v>-0.95</v>
          </cell>
          <cell r="O14161">
            <v>9.5500000000000007</v>
          </cell>
          <cell r="U14161">
            <v>42917</v>
          </cell>
        </row>
        <row r="14162">
          <cell r="C14162">
            <v>0</v>
          </cell>
          <cell r="F14162">
            <v>3.75</v>
          </cell>
          <cell r="K14162">
            <v>-0.09</v>
          </cell>
          <cell r="O14162">
            <v>0.9</v>
          </cell>
          <cell r="U14162">
            <v>42917</v>
          </cell>
        </row>
        <row r="14163">
          <cell r="C14163">
            <v>0</v>
          </cell>
          <cell r="F14163">
            <v>-6.53</v>
          </cell>
          <cell r="K14163">
            <v>0.4</v>
          </cell>
          <cell r="O14163">
            <v>-1.98</v>
          </cell>
          <cell r="U14163">
            <v>42917</v>
          </cell>
        </row>
        <row r="14164">
          <cell r="C14164">
            <v>0</v>
          </cell>
          <cell r="F14164">
            <v>19957.060000000001</v>
          </cell>
          <cell r="K14164">
            <v>0</v>
          </cell>
          <cell r="O14164">
            <v>3062.38</v>
          </cell>
          <cell r="U14164">
            <v>42917</v>
          </cell>
        </row>
        <row r="14165">
          <cell r="C14165">
            <v>0</v>
          </cell>
          <cell r="F14165">
            <v>12555573.74</v>
          </cell>
          <cell r="K14165">
            <v>-409983.06</v>
          </cell>
          <cell r="O14165">
            <v>4147639.67</v>
          </cell>
          <cell r="U14165">
            <v>42917</v>
          </cell>
        </row>
        <row r="14166">
          <cell r="C14166">
            <v>1</v>
          </cell>
          <cell r="F14166">
            <v>74212.95</v>
          </cell>
          <cell r="K14166">
            <v>-2297.48</v>
          </cell>
          <cell r="O14166">
            <v>23268.38</v>
          </cell>
          <cell r="U14166">
            <v>42917</v>
          </cell>
        </row>
        <row r="14167">
          <cell r="C14167">
            <v>16</v>
          </cell>
          <cell r="F14167">
            <v>23.47</v>
          </cell>
          <cell r="K14167">
            <v>-0.65</v>
          </cell>
          <cell r="O14167">
            <v>6.52</v>
          </cell>
          <cell r="U14167">
            <v>42917</v>
          </cell>
        </row>
        <row r="14168">
          <cell r="C14168">
            <v>60</v>
          </cell>
          <cell r="F14168">
            <v>184.48</v>
          </cell>
          <cell r="K14168">
            <v>-6.21</v>
          </cell>
          <cell r="O14168">
            <v>62.13</v>
          </cell>
          <cell r="U14168">
            <v>42917</v>
          </cell>
        </row>
        <row r="14169">
          <cell r="C14169">
            <v>61</v>
          </cell>
          <cell r="F14169">
            <v>144.78</v>
          </cell>
          <cell r="K14169">
            <v>-6.22</v>
          </cell>
          <cell r="O14169">
            <v>48.42</v>
          </cell>
          <cell r="U14169">
            <v>42917</v>
          </cell>
        </row>
        <row r="14170">
          <cell r="C14170">
            <v>70</v>
          </cell>
          <cell r="F14170">
            <v>-40021.599999999999</v>
          </cell>
          <cell r="K14170">
            <v>0</v>
          </cell>
          <cell r="O14170">
            <v>0</v>
          </cell>
          <cell r="U14170">
            <v>42917</v>
          </cell>
        </row>
        <row r="14171">
          <cell r="C14171">
            <v>71</v>
          </cell>
          <cell r="F14171">
            <v>-27.6</v>
          </cell>
          <cell r="K14171">
            <v>0</v>
          </cell>
          <cell r="O14171">
            <v>0</v>
          </cell>
          <cell r="U14171">
            <v>42917</v>
          </cell>
        </row>
        <row r="14172">
          <cell r="C14172">
            <v>72</v>
          </cell>
          <cell r="F14172">
            <v>-31.2</v>
          </cell>
          <cell r="K14172">
            <v>0</v>
          </cell>
          <cell r="O14172">
            <v>0</v>
          </cell>
          <cell r="U14172">
            <v>42917</v>
          </cell>
        </row>
        <row r="14173">
          <cell r="C14173">
            <v>0</v>
          </cell>
          <cell r="F14173">
            <v>-13126.35</v>
          </cell>
          <cell r="K14173">
            <v>0</v>
          </cell>
          <cell r="O14173">
            <v>-668.64</v>
          </cell>
          <cell r="U14173">
            <v>42917</v>
          </cell>
        </row>
        <row r="14174">
          <cell r="C14174">
            <v>0</v>
          </cell>
          <cell r="F14174">
            <v>70994.95</v>
          </cell>
          <cell r="K14174">
            <v>-5544.46</v>
          </cell>
          <cell r="O14174">
            <v>24082.560000000001</v>
          </cell>
          <cell r="U14174">
            <v>42917</v>
          </cell>
        </row>
        <row r="14175">
          <cell r="C14175">
            <v>1</v>
          </cell>
          <cell r="F14175">
            <v>469.83</v>
          </cell>
          <cell r="K14175">
            <v>-39.01</v>
          </cell>
          <cell r="O14175">
            <v>146.18</v>
          </cell>
          <cell r="U14175">
            <v>42917</v>
          </cell>
        </row>
        <row r="14176">
          <cell r="C14176">
            <v>15</v>
          </cell>
          <cell r="F14176">
            <v>41.53</v>
          </cell>
          <cell r="K14176">
            <v>-3.15</v>
          </cell>
          <cell r="O14176">
            <v>31.54</v>
          </cell>
          <cell r="U14176">
            <v>42917</v>
          </cell>
        </row>
        <row r="14177">
          <cell r="C14177">
            <v>15</v>
          </cell>
          <cell r="F14177">
            <v>5.07</v>
          </cell>
          <cell r="K14177">
            <v>-0.12</v>
          </cell>
          <cell r="O14177">
            <v>1.19</v>
          </cell>
          <cell r="U14177">
            <v>42917</v>
          </cell>
        </row>
        <row r="14178">
          <cell r="C14178">
            <v>15</v>
          </cell>
          <cell r="F14178">
            <v>268.82</v>
          </cell>
          <cell r="K14178">
            <v>-20.36</v>
          </cell>
          <cell r="O14178">
            <v>204.08</v>
          </cell>
          <cell r="U14178">
            <v>42917</v>
          </cell>
        </row>
        <row r="14179">
          <cell r="C14179">
            <v>2</v>
          </cell>
          <cell r="F14179">
            <v>2454.7199999999998</v>
          </cell>
          <cell r="K14179">
            <v>-50.72</v>
          </cell>
          <cell r="O14179">
            <v>508.91</v>
          </cell>
          <cell r="U14179">
            <v>42917</v>
          </cell>
        </row>
        <row r="14180">
          <cell r="C14180">
            <v>15</v>
          </cell>
          <cell r="F14180">
            <v>13498.26</v>
          </cell>
          <cell r="K14180">
            <v>-306.45</v>
          </cell>
          <cell r="O14180">
            <v>3072.65</v>
          </cell>
          <cell r="U14180">
            <v>42917</v>
          </cell>
        </row>
        <row r="14181">
          <cell r="C14181">
            <v>15</v>
          </cell>
          <cell r="F14181">
            <v>1733.16</v>
          </cell>
          <cell r="K14181">
            <v>-24.71</v>
          </cell>
          <cell r="O14181">
            <v>247.73</v>
          </cell>
          <cell r="U14181">
            <v>42917</v>
          </cell>
        </row>
        <row r="14182">
          <cell r="C14182">
            <v>15</v>
          </cell>
          <cell r="F14182">
            <v>333.62</v>
          </cell>
          <cell r="K14182">
            <v>-7.32</v>
          </cell>
          <cell r="O14182">
            <v>73.62</v>
          </cell>
          <cell r="U14182">
            <v>42917</v>
          </cell>
        </row>
        <row r="14183">
          <cell r="C14183">
            <v>2</v>
          </cell>
          <cell r="F14183">
            <v>19.5</v>
          </cell>
          <cell r="K14183">
            <v>-0.47</v>
          </cell>
          <cell r="O14183">
            <v>4.75</v>
          </cell>
          <cell r="U14183">
            <v>42917</v>
          </cell>
        </row>
        <row r="14184">
          <cell r="C14184">
            <v>15</v>
          </cell>
          <cell r="F14184">
            <v>1943.05</v>
          </cell>
          <cell r="K14184">
            <v>-36.53</v>
          </cell>
          <cell r="O14184">
            <v>366.55</v>
          </cell>
          <cell r="U14184">
            <v>42917</v>
          </cell>
        </row>
        <row r="14185">
          <cell r="C14185">
            <v>15</v>
          </cell>
          <cell r="F14185">
            <v>30.2</v>
          </cell>
          <cell r="K14185">
            <v>-0.94</v>
          </cell>
          <cell r="O14185">
            <v>9.5</v>
          </cell>
          <cell r="U14185">
            <v>42917</v>
          </cell>
        </row>
        <row r="14186">
          <cell r="C14186">
            <v>2</v>
          </cell>
          <cell r="F14186">
            <v>45.97</v>
          </cell>
          <cell r="K14186">
            <v>-1.02</v>
          </cell>
          <cell r="O14186">
            <v>10.27</v>
          </cell>
          <cell r="U14186">
            <v>42917</v>
          </cell>
        </row>
        <row r="14187">
          <cell r="C14187">
            <v>15</v>
          </cell>
          <cell r="F14187">
            <v>82230.210000000006</v>
          </cell>
          <cell r="K14187">
            <v>-2611.4899999999998</v>
          </cell>
          <cell r="O14187">
            <v>22090.13</v>
          </cell>
          <cell r="U14187">
            <v>42917</v>
          </cell>
        </row>
        <row r="14188">
          <cell r="C14188">
            <v>2</v>
          </cell>
          <cell r="F14188">
            <v>1409.29</v>
          </cell>
          <cell r="K14188">
            <v>-9.76</v>
          </cell>
          <cell r="O14188">
            <v>97.67</v>
          </cell>
          <cell r="U14188">
            <v>42917</v>
          </cell>
        </row>
        <row r="14189">
          <cell r="C14189">
            <v>15</v>
          </cell>
          <cell r="F14189">
            <v>7221.45</v>
          </cell>
          <cell r="K14189">
            <v>-71.86</v>
          </cell>
          <cell r="O14189">
            <v>720.37</v>
          </cell>
          <cell r="U14189">
            <v>42917</v>
          </cell>
        </row>
        <row r="14190">
          <cell r="C14190">
            <v>15</v>
          </cell>
          <cell r="F14190">
            <v>33.340000000000003</v>
          </cell>
          <cell r="K14190">
            <v>-0.42</v>
          </cell>
          <cell r="O14190">
            <v>4.25</v>
          </cell>
          <cell r="U14190">
            <v>42917</v>
          </cell>
        </row>
        <row r="14191">
          <cell r="C14191">
            <v>2</v>
          </cell>
          <cell r="F14191">
            <v>1962.92</v>
          </cell>
          <cell r="K14191">
            <v>-16.399999999999999</v>
          </cell>
          <cell r="O14191">
            <v>164.57</v>
          </cell>
          <cell r="U14191">
            <v>42917</v>
          </cell>
        </row>
        <row r="14192">
          <cell r="C14192">
            <v>15</v>
          </cell>
          <cell r="F14192">
            <v>8170.42</v>
          </cell>
          <cell r="K14192">
            <v>-119.27</v>
          </cell>
          <cell r="O14192">
            <v>1196.19</v>
          </cell>
          <cell r="U14192">
            <v>42917</v>
          </cell>
        </row>
        <row r="14193">
          <cell r="C14193">
            <v>15</v>
          </cell>
          <cell r="F14193">
            <v>3557.77</v>
          </cell>
          <cell r="K14193">
            <v>-76.349999999999994</v>
          </cell>
          <cell r="O14193">
            <v>765.06</v>
          </cell>
          <cell r="U14193">
            <v>42917</v>
          </cell>
        </row>
        <row r="14194">
          <cell r="C14194">
            <v>15</v>
          </cell>
          <cell r="F14194">
            <v>89.6</v>
          </cell>
          <cell r="K14194">
            <v>-5.44</v>
          </cell>
          <cell r="O14194">
            <v>54.57</v>
          </cell>
          <cell r="U14194">
            <v>42917</v>
          </cell>
        </row>
        <row r="14195">
          <cell r="C14195">
            <v>0</v>
          </cell>
          <cell r="F14195">
            <v>59.88</v>
          </cell>
          <cell r="K14195">
            <v>-1.77</v>
          </cell>
          <cell r="O14195">
            <v>17.899999999999999</v>
          </cell>
          <cell r="U14195">
            <v>42917</v>
          </cell>
        </row>
        <row r="14196">
          <cell r="C14196">
            <v>2</v>
          </cell>
          <cell r="F14196">
            <v>185.99</v>
          </cell>
          <cell r="K14196">
            <v>-7.9</v>
          </cell>
          <cell r="O14196">
            <v>79.31</v>
          </cell>
          <cell r="U14196">
            <v>42917</v>
          </cell>
        </row>
        <row r="14197">
          <cell r="C14197">
            <v>16</v>
          </cell>
          <cell r="F14197">
            <v>9.42</v>
          </cell>
          <cell r="K14197">
            <v>-0.47</v>
          </cell>
          <cell r="O14197">
            <v>4.72</v>
          </cell>
          <cell r="U14197">
            <v>42917</v>
          </cell>
        </row>
        <row r="14198">
          <cell r="C14198">
            <v>2</v>
          </cell>
          <cell r="F14198">
            <v>105.31</v>
          </cell>
          <cell r="K14198">
            <v>-2.73</v>
          </cell>
          <cell r="O14198">
            <v>27.37</v>
          </cell>
          <cell r="U14198">
            <v>42917</v>
          </cell>
        </row>
        <row r="14199">
          <cell r="C14199">
            <v>16</v>
          </cell>
          <cell r="F14199">
            <v>2664.27</v>
          </cell>
          <cell r="K14199">
            <v>-71.430000000000007</v>
          </cell>
          <cell r="O14199">
            <v>716.19</v>
          </cell>
          <cell r="U14199">
            <v>42917</v>
          </cell>
        </row>
        <row r="14200">
          <cell r="C14200">
            <v>0</v>
          </cell>
          <cell r="F14200">
            <v>34.75</v>
          </cell>
          <cell r="K14200">
            <v>-0.95</v>
          </cell>
          <cell r="O14200">
            <v>9.5500000000000007</v>
          </cell>
          <cell r="U14200">
            <v>42917</v>
          </cell>
        </row>
        <row r="14201">
          <cell r="C14201">
            <v>2</v>
          </cell>
          <cell r="F14201">
            <v>22.93</v>
          </cell>
          <cell r="K14201">
            <v>-0.54</v>
          </cell>
          <cell r="O14201">
            <v>5.45</v>
          </cell>
          <cell r="U14201">
            <v>42917</v>
          </cell>
        </row>
        <row r="14202">
          <cell r="C14202">
            <v>15</v>
          </cell>
          <cell r="F14202">
            <v>36.69</v>
          </cell>
          <cell r="K14202">
            <v>-1.38</v>
          </cell>
          <cell r="O14202">
            <v>13.8</v>
          </cell>
          <cell r="U14202">
            <v>42917</v>
          </cell>
        </row>
        <row r="14203">
          <cell r="C14203">
            <v>15</v>
          </cell>
          <cell r="F14203">
            <v>53.77</v>
          </cell>
          <cell r="K14203">
            <v>-1.42</v>
          </cell>
          <cell r="O14203">
            <v>14.44</v>
          </cell>
          <cell r="U14203">
            <v>42917</v>
          </cell>
        </row>
        <row r="14204">
          <cell r="C14204">
            <v>0</v>
          </cell>
          <cell r="F14204">
            <v>20.350000000000001</v>
          </cell>
          <cell r="K14204">
            <v>-0.52</v>
          </cell>
          <cell r="O14204">
            <v>5.21</v>
          </cell>
          <cell r="U14204">
            <v>42917</v>
          </cell>
        </row>
        <row r="14205">
          <cell r="C14205">
            <v>2</v>
          </cell>
          <cell r="F14205">
            <v>30.96</v>
          </cell>
          <cell r="K14205">
            <v>-1.06</v>
          </cell>
          <cell r="O14205">
            <v>10.54</v>
          </cell>
          <cell r="U14205">
            <v>42917</v>
          </cell>
        </row>
        <row r="14206">
          <cell r="C14206">
            <v>15</v>
          </cell>
          <cell r="F14206">
            <v>10.93</v>
          </cell>
          <cell r="K14206">
            <v>-0.31</v>
          </cell>
          <cell r="O14206">
            <v>3.11</v>
          </cell>
          <cell r="U14206">
            <v>42917</v>
          </cell>
        </row>
        <row r="14207">
          <cell r="C14207">
            <v>16</v>
          </cell>
          <cell r="F14207">
            <v>11.72</v>
          </cell>
          <cell r="K14207">
            <v>-0.38</v>
          </cell>
          <cell r="O14207">
            <v>3.72</v>
          </cell>
          <cell r="U14207">
            <v>42917</v>
          </cell>
        </row>
        <row r="14208">
          <cell r="C14208">
            <v>2</v>
          </cell>
          <cell r="F14208">
            <v>9.82</v>
          </cell>
          <cell r="K14208">
            <v>-0.47</v>
          </cell>
          <cell r="O14208">
            <v>4.72</v>
          </cell>
          <cell r="U14208">
            <v>42917</v>
          </cell>
        </row>
        <row r="14209">
          <cell r="C14209">
            <v>15</v>
          </cell>
          <cell r="F14209">
            <v>49.34</v>
          </cell>
          <cell r="K14209">
            <v>-1.71</v>
          </cell>
          <cell r="O14209">
            <v>17.239999999999998</v>
          </cell>
          <cell r="U14209">
            <v>42917</v>
          </cell>
        </row>
        <row r="14210">
          <cell r="C14210">
            <v>2</v>
          </cell>
          <cell r="F14210">
            <v>2.52</v>
          </cell>
          <cell r="K14210">
            <v>-0.16</v>
          </cell>
          <cell r="O14210">
            <v>1.86</v>
          </cell>
          <cell r="U14210">
            <v>42917</v>
          </cell>
        </row>
        <row r="14211">
          <cell r="C14211">
            <v>15</v>
          </cell>
          <cell r="F14211">
            <v>2196.42</v>
          </cell>
          <cell r="K14211">
            <v>-171.57</v>
          </cell>
          <cell r="O14211">
            <v>1635.41</v>
          </cell>
          <cell r="U14211">
            <v>42917</v>
          </cell>
        </row>
        <row r="14212">
          <cell r="C14212">
            <v>16</v>
          </cell>
          <cell r="F14212">
            <v>5.81</v>
          </cell>
          <cell r="K14212">
            <v>-0.47</v>
          </cell>
          <cell r="O14212">
            <v>4.34</v>
          </cell>
          <cell r="U14212">
            <v>42917</v>
          </cell>
        </row>
        <row r="14213">
          <cell r="C14213">
            <v>2</v>
          </cell>
          <cell r="F14213">
            <v>1.08</v>
          </cell>
          <cell r="K14213">
            <v>-0.06</v>
          </cell>
          <cell r="O14213">
            <v>0.52</v>
          </cell>
          <cell r="U14213">
            <v>42917</v>
          </cell>
        </row>
        <row r="14214">
          <cell r="C14214">
            <v>15</v>
          </cell>
          <cell r="F14214">
            <v>3788.61</v>
          </cell>
          <cell r="K14214">
            <v>-185.9</v>
          </cell>
          <cell r="O14214">
            <v>1836.19</v>
          </cell>
          <cell r="U14214">
            <v>42917</v>
          </cell>
        </row>
        <row r="14215">
          <cell r="C14215">
            <v>62</v>
          </cell>
          <cell r="F14215">
            <v>42090.78</v>
          </cell>
          <cell r="K14215">
            <v>-2707.69</v>
          </cell>
          <cell r="O14215">
            <v>26747.49</v>
          </cell>
          <cell r="U14215">
            <v>42917</v>
          </cell>
        </row>
        <row r="14216">
          <cell r="C14216">
            <v>64</v>
          </cell>
          <cell r="F14216">
            <v>363143.18</v>
          </cell>
          <cell r="K14216">
            <v>-23415.94</v>
          </cell>
          <cell r="O14216">
            <v>231310.61</v>
          </cell>
          <cell r="U14216">
            <v>42917</v>
          </cell>
        </row>
        <row r="14217">
          <cell r="C14217">
            <v>66</v>
          </cell>
          <cell r="F14217">
            <v>48677.32</v>
          </cell>
          <cell r="K14217">
            <v>-3075.76</v>
          </cell>
          <cell r="O14217">
            <v>30383.38</v>
          </cell>
          <cell r="U14217">
            <v>42917</v>
          </cell>
        </row>
        <row r="14218">
          <cell r="C14218">
            <v>92</v>
          </cell>
          <cell r="F14218">
            <v>-17537.419999999998</v>
          </cell>
          <cell r="K14218">
            <v>0</v>
          </cell>
          <cell r="O14218">
            <v>0</v>
          </cell>
          <cell r="U14218">
            <v>42917</v>
          </cell>
        </row>
        <row r="14219">
          <cell r="C14219">
            <v>64</v>
          </cell>
          <cell r="F14219">
            <v>41263.22</v>
          </cell>
          <cell r="K14219">
            <v>-1983.34</v>
          </cell>
          <cell r="O14219">
            <v>19886.009999999998</v>
          </cell>
          <cell r="U14219">
            <v>42917</v>
          </cell>
        </row>
        <row r="14220">
          <cell r="C14220">
            <v>62</v>
          </cell>
          <cell r="F14220">
            <v>67219.28</v>
          </cell>
          <cell r="K14220">
            <v>-1248.17</v>
          </cell>
          <cell r="O14220">
            <v>12329.8</v>
          </cell>
          <cell r="U14220">
            <v>42917</v>
          </cell>
        </row>
        <row r="14221">
          <cell r="C14221">
            <v>64</v>
          </cell>
          <cell r="F14221">
            <v>290962.71000000002</v>
          </cell>
          <cell r="K14221">
            <v>-9436.17</v>
          </cell>
          <cell r="O14221">
            <v>93213.74</v>
          </cell>
          <cell r="U14221">
            <v>42917</v>
          </cell>
        </row>
        <row r="14222">
          <cell r="C14222">
            <v>66</v>
          </cell>
          <cell r="F14222">
            <v>29327.119999999999</v>
          </cell>
          <cell r="K14222">
            <v>-758.72</v>
          </cell>
          <cell r="O14222">
            <v>7494.92</v>
          </cell>
          <cell r="U14222">
            <v>42917</v>
          </cell>
        </row>
        <row r="14223">
          <cell r="C14223">
            <v>64</v>
          </cell>
          <cell r="F14223">
            <v>39001.230000000003</v>
          </cell>
          <cell r="K14223">
            <v>-2515.54</v>
          </cell>
          <cell r="O14223">
            <v>25222.080000000002</v>
          </cell>
          <cell r="U14223">
            <v>42917</v>
          </cell>
        </row>
        <row r="14224">
          <cell r="C14224">
            <v>66</v>
          </cell>
          <cell r="F14224">
            <v>64754.31</v>
          </cell>
          <cell r="K14224">
            <v>-4153.71</v>
          </cell>
          <cell r="O14224">
            <v>41647.160000000003</v>
          </cell>
          <cell r="U14224">
            <v>42917</v>
          </cell>
        </row>
        <row r="14225">
          <cell r="C14225">
            <v>64</v>
          </cell>
          <cell r="F14225">
            <v>68781.25</v>
          </cell>
          <cell r="K14225">
            <v>-3199.8</v>
          </cell>
          <cell r="O14225">
            <v>32082.86</v>
          </cell>
          <cell r="U14225">
            <v>42917</v>
          </cell>
        </row>
        <row r="14226">
          <cell r="C14226">
            <v>64</v>
          </cell>
          <cell r="F14226">
            <v>54440.09</v>
          </cell>
          <cell r="K14226">
            <v>-1225.26</v>
          </cell>
          <cell r="O14226">
            <v>12285.04</v>
          </cell>
          <cell r="U14226">
            <v>42917</v>
          </cell>
        </row>
        <row r="14227">
          <cell r="C14227">
            <v>66</v>
          </cell>
          <cell r="F14227">
            <v>45188.42</v>
          </cell>
          <cell r="K14227">
            <v>-1332.26</v>
          </cell>
          <cell r="O14227">
            <v>13357.89</v>
          </cell>
          <cell r="U14227">
            <v>42917</v>
          </cell>
        </row>
        <row r="14228">
          <cell r="C14228">
            <v>64</v>
          </cell>
          <cell r="F14228">
            <v>32458.27</v>
          </cell>
          <cell r="K14228">
            <v>0</v>
          </cell>
          <cell r="O14228">
            <v>30049.360000000001</v>
          </cell>
          <cell r="U14228">
            <v>42917</v>
          </cell>
        </row>
        <row r="14229">
          <cell r="C14229">
            <v>64</v>
          </cell>
          <cell r="F14229">
            <v>10362.91</v>
          </cell>
          <cell r="K14229">
            <v>0</v>
          </cell>
          <cell r="O14229">
            <v>8109.78</v>
          </cell>
          <cell r="U14229">
            <v>42917</v>
          </cell>
        </row>
        <row r="14230">
          <cell r="C14230">
            <v>92</v>
          </cell>
          <cell r="F14230">
            <v>-2201.65</v>
          </cell>
          <cell r="K14230">
            <v>0</v>
          </cell>
          <cell r="O14230">
            <v>0</v>
          </cell>
          <cell r="U14230">
            <v>42917</v>
          </cell>
        </row>
        <row r="14231">
          <cell r="C14231">
            <v>1</v>
          </cell>
          <cell r="F14231">
            <v>19.940000000000001</v>
          </cell>
          <cell r="K14231">
            <v>-0.47</v>
          </cell>
          <cell r="O14231">
            <v>4.75</v>
          </cell>
          <cell r="U14231">
            <v>42917</v>
          </cell>
        </row>
        <row r="14232">
          <cell r="C14232">
            <v>2</v>
          </cell>
          <cell r="F14232">
            <v>239.28</v>
          </cell>
          <cell r="K14232">
            <v>-5.64</v>
          </cell>
          <cell r="O14232">
            <v>57</v>
          </cell>
          <cell r="U14232">
            <v>42917</v>
          </cell>
        </row>
        <row r="14233">
          <cell r="C14233">
            <v>16</v>
          </cell>
          <cell r="F14233">
            <v>438.68</v>
          </cell>
          <cell r="K14233">
            <v>-10.34</v>
          </cell>
          <cell r="O14233">
            <v>104.5</v>
          </cell>
          <cell r="U14233">
            <v>42917</v>
          </cell>
        </row>
        <row r="14234">
          <cell r="C14234">
            <v>0</v>
          </cell>
          <cell r="F14234">
            <v>1315.42</v>
          </cell>
          <cell r="K14234">
            <v>-19.850000000000001</v>
          </cell>
          <cell r="O14234">
            <v>191.89</v>
          </cell>
          <cell r="U14234">
            <v>42917</v>
          </cell>
        </row>
        <row r="14235">
          <cell r="C14235">
            <v>1</v>
          </cell>
          <cell r="F14235">
            <v>116.14</v>
          </cell>
          <cell r="K14235">
            <v>-1.56</v>
          </cell>
          <cell r="O14235">
            <v>15.08</v>
          </cell>
          <cell r="U14235">
            <v>42917</v>
          </cell>
        </row>
        <row r="14236">
          <cell r="C14236">
            <v>2</v>
          </cell>
          <cell r="F14236">
            <v>252.12</v>
          </cell>
          <cell r="K14236">
            <v>-3.6</v>
          </cell>
          <cell r="O14236">
            <v>34.799999999999997</v>
          </cell>
          <cell r="U14236">
            <v>42917</v>
          </cell>
        </row>
        <row r="14237">
          <cell r="C14237">
            <v>4</v>
          </cell>
          <cell r="F14237">
            <v>7.83</v>
          </cell>
          <cell r="K14237">
            <v>-0.12</v>
          </cell>
          <cell r="O14237">
            <v>1.1599999999999999</v>
          </cell>
          <cell r="U14237">
            <v>42917</v>
          </cell>
        </row>
        <row r="14238">
          <cell r="C14238">
            <v>16</v>
          </cell>
          <cell r="F14238">
            <v>18.53</v>
          </cell>
          <cell r="K14238">
            <v>-0.24</v>
          </cell>
          <cell r="O14238">
            <v>2.3199999999999998</v>
          </cell>
          <cell r="U14238">
            <v>42917</v>
          </cell>
        </row>
        <row r="14239">
          <cell r="C14239">
            <v>1</v>
          </cell>
          <cell r="F14239">
            <v>905.41</v>
          </cell>
          <cell r="K14239">
            <v>-12.3</v>
          </cell>
          <cell r="O14239">
            <v>121.65</v>
          </cell>
          <cell r="U14239">
            <v>42917</v>
          </cell>
        </row>
        <row r="14240">
          <cell r="C14240">
            <v>2</v>
          </cell>
          <cell r="F14240">
            <v>408.92</v>
          </cell>
          <cell r="K14240">
            <v>-7.89</v>
          </cell>
          <cell r="O14240">
            <v>77.83</v>
          </cell>
          <cell r="U14240">
            <v>42917</v>
          </cell>
        </row>
        <row r="14241">
          <cell r="C14241">
            <v>0</v>
          </cell>
          <cell r="F14241">
            <v>12.18</v>
          </cell>
          <cell r="K14241">
            <v>-0.94</v>
          </cell>
          <cell r="O14241">
            <v>9.25</v>
          </cell>
          <cell r="U14241">
            <v>42917</v>
          </cell>
        </row>
        <row r="14242">
          <cell r="C14242">
            <v>15</v>
          </cell>
          <cell r="F14242">
            <v>56.65</v>
          </cell>
          <cell r="K14242">
            <v>-4.28</v>
          </cell>
          <cell r="O14242">
            <v>43.01</v>
          </cell>
          <cell r="U14242">
            <v>42917</v>
          </cell>
        </row>
        <row r="14243">
          <cell r="C14243">
            <v>0</v>
          </cell>
          <cell r="F14243">
            <v>468.14</v>
          </cell>
          <cell r="K14243">
            <v>-12.67</v>
          </cell>
          <cell r="O14243">
            <v>127.04</v>
          </cell>
          <cell r="U14243">
            <v>42917</v>
          </cell>
        </row>
        <row r="14244">
          <cell r="C14244">
            <v>1</v>
          </cell>
          <cell r="F14244">
            <v>388</v>
          </cell>
          <cell r="K14244">
            <v>-10.66</v>
          </cell>
          <cell r="O14244">
            <v>106.81</v>
          </cell>
          <cell r="U14244">
            <v>42917</v>
          </cell>
        </row>
        <row r="14245">
          <cell r="C14245">
            <v>2</v>
          </cell>
          <cell r="F14245">
            <v>11183.18</v>
          </cell>
          <cell r="K14245">
            <v>-325.91000000000003</v>
          </cell>
          <cell r="O14245">
            <v>3274.26</v>
          </cell>
          <cell r="U14245">
            <v>42917</v>
          </cell>
        </row>
        <row r="14246">
          <cell r="C14246">
            <v>4</v>
          </cell>
          <cell r="F14246">
            <v>739.3</v>
          </cell>
          <cell r="K14246">
            <v>-22.56</v>
          </cell>
          <cell r="O14246">
            <v>226.89</v>
          </cell>
          <cell r="U14246">
            <v>42917</v>
          </cell>
        </row>
        <row r="14247">
          <cell r="C14247">
            <v>15</v>
          </cell>
          <cell r="F14247">
            <v>12.45</v>
          </cell>
          <cell r="K14247">
            <v>-0.25</v>
          </cell>
          <cell r="O14247">
            <v>2.4700000000000002</v>
          </cell>
          <cell r="U14247">
            <v>42917</v>
          </cell>
        </row>
        <row r="14248">
          <cell r="C14248">
            <v>16</v>
          </cell>
          <cell r="F14248">
            <v>3224.79</v>
          </cell>
          <cell r="K14248">
            <v>-94.85</v>
          </cell>
          <cell r="O14248">
            <v>952.91</v>
          </cell>
          <cell r="U14248">
            <v>42917</v>
          </cell>
        </row>
        <row r="14249">
          <cell r="C14249">
            <v>17</v>
          </cell>
          <cell r="F14249">
            <v>40.4</v>
          </cell>
          <cell r="K14249">
            <v>-0.98</v>
          </cell>
          <cell r="O14249">
            <v>9.77</v>
          </cell>
          <cell r="U14249">
            <v>42917</v>
          </cell>
        </row>
        <row r="14250">
          <cell r="C14250">
            <v>18</v>
          </cell>
          <cell r="F14250">
            <v>96.3</v>
          </cell>
          <cell r="K14250">
            <v>-2.44</v>
          </cell>
          <cell r="O14250">
            <v>24.37</v>
          </cell>
          <cell r="U14250">
            <v>42917</v>
          </cell>
        </row>
        <row r="14251">
          <cell r="C14251">
            <v>0</v>
          </cell>
          <cell r="F14251">
            <v>8769.85</v>
          </cell>
          <cell r="K14251">
            <v>-165.45</v>
          </cell>
          <cell r="O14251">
            <v>1636.18</v>
          </cell>
          <cell r="U14251">
            <v>42917</v>
          </cell>
        </row>
        <row r="14252">
          <cell r="C14252">
            <v>1</v>
          </cell>
          <cell r="F14252">
            <v>4084.24</v>
          </cell>
          <cell r="K14252">
            <v>-63.47</v>
          </cell>
          <cell r="O14252">
            <v>634.1</v>
          </cell>
          <cell r="U14252">
            <v>42917</v>
          </cell>
        </row>
        <row r="14253">
          <cell r="C14253">
            <v>2</v>
          </cell>
          <cell r="F14253">
            <v>10349.89</v>
          </cell>
          <cell r="K14253">
            <v>-237.49</v>
          </cell>
          <cell r="O14253">
            <v>2376.66</v>
          </cell>
          <cell r="U14253">
            <v>42917</v>
          </cell>
        </row>
        <row r="14254">
          <cell r="C14254">
            <v>4</v>
          </cell>
          <cell r="F14254">
            <v>1033.79</v>
          </cell>
          <cell r="K14254">
            <v>-26.23</v>
          </cell>
          <cell r="O14254">
            <v>264.62</v>
          </cell>
          <cell r="U14254">
            <v>42917</v>
          </cell>
        </row>
        <row r="14255">
          <cell r="C14255">
            <v>15</v>
          </cell>
          <cell r="F14255">
            <v>63.39</v>
          </cell>
          <cell r="K14255">
            <v>-0.36</v>
          </cell>
          <cell r="O14255">
            <v>3.57</v>
          </cell>
          <cell r="U14255">
            <v>42917</v>
          </cell>
        </row>
        <row r="14256">
          <cell r="C14256">
            <v>16</v>
          </cell>
          <cell r="F14256">
            <v>1915.93</v>
          </cell>
          <cell r="K14256">
            <v>-37.049999999999997</v>
          </cell>
          <cell r="O14256">
            <v>372.37</v>
          </cell>
          <cell r="U14256">
            <v>42917</v>
          </cell>
        </row>
        <row r="14257">
          <cell r="C14257">
            <v>17</v>
          </cell>
          <cell r="F14257">
            <v>15.42</v>
          </cell>
          <cell r="K14257">
            <v>-0.24</v>
          </cell>
          <cell r="O14257">
            <v>2.38</v>
          </cell>
          <cell r="U14257">
            <v>42917</v>
          </cell>
        </row>
        <row r="14258">
          <cell r="C14258">
            <v>18</v>
          </cell>
          <cell r="F14258">
            <v>20.84</v>
          </cell>
          <cell r="K14258">
            <v>-0.41</v>
          </cell>
          <cell r="O14258">
            <v>4.13</v>
          </cell>
          <cell r="U14258">
            <v>42917</v>
          </cell>
        </row>
        <row r="14259">
          <cell r="C14259">
            <v>0</v>
          </cell>
          <cell r="F14259">
            <v>-6.97</v>
          </cell>
          <cell r="K14259">
            <v>1.49</v>
          </cell>
          <cell r="O14259">
            <v>-5.95</v>
          </cell>
          <cell r="U14259">
            <v>42917</v>
          </cell>
        </row>
        <row r="14260">
          <cell r="C14260">
            <v>0</v>
          </cell>
          <cell r="F14260">
            <v>101.72</v>
          </cell>
          <cell r="K14260">
            <v>-7.65</v>
          </cell>
          <cell r="O14260">
            <v>77.06</v>
          </cell>
          <cell r="U14260">
            <v>42917</v>
          </cell>
        </row>
        <row r="14261">
          <cell r="C14261">
            <v>2</v>
          </cell>
          <cell r="F14261">
            <v>592.95000000000005</v>
          </cell>
          <cell r="K14261">
            <v>-44.9</v>
          </cell>
          <cell r="O14261">
            <v>450.1</v>
          </cell>
          <cell r="U14261">
            <v>42917</v>
          </cell>
        </row>
        <row r="14262">
          <cell r="C14262">
            <v>4</v>
          </cell>
          <cell r="F14262">
            <v>138.62</v>
          </cell>
          <cell r="K14262">
            <v>-10.7</v>
          </cell>
          <cell r="O14262">
            <v>105.33</v>
          </cell>
          <cell r="U14262">
            <v>42917</v>
          </cell>
        </row>
        <row r="14263">
          <cell r="C14263">
            <v>15</v>
          </cell>
          <cell r="F14263">
            <v>96.05</v>
          </cell>
          <cell r="K14263">
            <v>-7.23</v>
          </cell>
          <cell r="O14263">
            <v>72.81</v>
          </cell>
          <cell r="U14263">
            <v>42917</v>
          </cell>
        </row>
        <row r="14264">
          <cell r="C14264">
            <v>16</v>
          </cell>
          <cell r="F14264">
            <v>30.61</v>
          </cell>
          <cell r="K14264">
            <v>-2.2999999999999998</v>
          </cell>
          <cell r="O14264">
            <v>23.2</v>
          </cell>
          <cell r="U14264">
            <v>42917</v>
          </cell>
        </row>
        <row r="14265">
          <cell r="C14265">
            <v>2</v>
          </cell>
          <cell r="F14265">
            <v>353.66</v>
          </cell>
          <cell r="K14265">
            <v>-27.01</v>
          </cell>
          <cell r="O14265">
            <v>268.67</v>
          </cell>
          <cell r="U14265">
            <v>42917</v>
          </cell>
        </row>
        <row r="14266">
          <cell r="C14266">
            <v>4</v>
          </cell>
          <cell r="F14266">
            <v>111.16</v>
          </cell>
          <cell r="K14266">
            <v>-8.41</v>
          </cell>
          <cell r="O14266">
            <v>84.38</v>
          </cell>
          <cell r="U14266">
            <v>42917</v>
          </cell>
        </row>
        <row r="14267">
          <cell r="C14267">
            <v>15</v>
          </cell>
          <cell r="F14267">
            <v>2537.7399999999998</v>
          </cell>
          <cell r="K14267">
            <v>-201.86</v>
          </cell>
          <cell r="O14267">
            <v>1933.23</v>
          </cell>
          <cell r="U14267">
            <v>42917</v>
          </cell>
        </row>
        <row r="14268">
          <cell r="C14268">
            <v>1</v>
          </cell>
          <cell r="F14268">
            <v>107.52</v>
          </cell>
          <cell r="K14268">
            <v>-1.68</v>
          </cell>
          <cell r="O14268">
            <v>16.559999999999999</v>
          </cell>
          <cell r="U14268">
            <v>42917</v>
          </cell>
        </row>
        <row r="14269">
          <cell r="C14269">
            <v>2</v>
          </cell>
          <cell r="F14269">
            <v>247.78</v>
          </cell>
          <cell r="K14269">
            <v>-3.57</v>
          </cell>
          <cell r="O14269">
            <v>35.49</v>
          </cell>
          <cell r="U14269">
            <v>42917</v>
          </cell>
        </row>
        <row r="14270">
          <cell r="C14270">
            <v>16</v>
          </cell>
          <cell r="F14270">
            <v>544.55999999999995</v>
          </cell>
          <cell r="K14270">
            <v>0</v>
          </cell>
          <cell r="O14270">
            <v>290</v>
          </cell>
          <cell r="U14270">
            <v>42917</v>
          </cell>
        </row>
        <row r="14271">
          <cell r="C14271">
            <v>0</v>
          </cell>
          <cell r="F14271">
            <v>-10.74</v>
          </cell>
          <cell r="K14271">
            <v>0</v>
          </cell>
          <cell r="O14271">
            <v>0</v>
          </cell>
          <cell r="U14271">
            <v>42948</v>
          </cell>
        </row>
        <row r="14272">
          <cell r="C14272">
            <v>68</v>
          </cell>
          <cell r="F14272">
            <v>13981.17</v>
          </cell>
          <cell r="K14272">
            <v>-911.67</v>
          </cell>
          <cell r="O14272">
            <v>6315.77</v>
          </cell>
          <cell r="U14272">
            <v>42948</v>
          </cell>
        </row>
        <row r="14273">
          <cell r="C14273">
            <v>62</v>
          </cell>
          <cell r="F14273">
            <v>8778.98</v>
          </cell>
          <cell r="K14273">
            <v>-497.61</v>
          </cell>
          <cell r="O14273">
            <v>3447.28</v>
          </cell>
          <cell r="U14273">
            <v>42948</v>
          </cell>
        </row>
        <row r="14274">
          <cell r="C14274">
            <v>64</v>
          </cell>
          <cell r="F14274">
            <v>21865.79</v>
          </cell>
          <cell r="K14274">
            <v>-1276.33</v>
          </cell>
          <cell r="O14274">
            <v>8842.02</v>
          </cell>
          <cell r="U14274">
            <v>42948</v>
          </cell>
        </row>
        <row r="14275">
          <cell r="C14275">
            <v>66</v>
          </cell>
          <cell r="F14275">
            <v>28155.360000000001</v>
          </cell>
          <cell r="K14275">
            <v>-1814.98</v>
          </cell>
          <cell r="O14275">
            <v>12573.59</v>
          </cell>
          <cell r="U14275">
            <v>42948</v>
          </cell>
        </row>
        <row r="14276">
          <cell r="C14276">
            <v>66</v>
          </cell>
          <cell r="F14276">
            <v>56.3</v>
          </cell>
          <cell r="K14276">
            <v>0</v>
          </cell>
          <cell r="O14276">
            <v>0</v>
          </cell>
          <cell r="U14276">
            <v>42948</v>
          </cell>
        </row>
        <row r="14277">
          <cell r="C14277">
            <v>62</v>
          </cell>
          <cell r="F14277">
            <v>943.71</v>
          </cell>
          <cell r="K14277">
            <v>-37.6</v>
          </cell>
          <cell r="O14277">
            <v>260.48</v>
          </cell>
          <cell r="U14277">
            <v>42948</v>
          </cell>
        </row>
        <row r="14278">
          <cell r="C14278">
            <v>67</v>
          </cell>
          <cell r="F14278">
            <v>9664.8700000000008</v>
          </cell>
          <cell r="K14278">
            <v>-532.80999999999995</v>
          </cell>
          <cell r="O14278">
            <v>3691.16</v>
          </cell>
          <cell r="U14278">
            <v>42948</v>
          </cell>
        </row>
        <row r="14279">
          <cell r="C14279">
            <v>62</v>
          </cell>
          <cell r="F14279">
            <v>1793.87</v>
          </cell>
          <cell r="K14279">
            <v>-84.18</v>
          </cell>
          <cell r="O14279">
            <v>583.16</v>
          </cell>
          <cell r="U14279">
            <v>42948</v>
          </cell>
        </row>
        <row r="14280">
          <cell r="C14280">
            <v>1</v>
          </cell>
          <cell r="F14280">
            <v>18554.05</v>
          </cell>
          <cell r="K14280">
            <v>-914.34</v>
          </cell>
          <cell r="O14280">
            <v>6333.97</v>
          </cell>
          <cell r="U14280">
            <v>42948</v>
          </cell>
        </row>
        <row r="14281">
          <cell r="C14281">
            <v>2</v>
          </cell>
          <cell r="F14281">
            <v>5144673.59</v>
          </cell>
          <cell r="K14281">
            <v>-268204.15999999997</v>
          </cell>
          <cell r="O14281">
            <v>1857715.25</v>
          </cell>
          <cell r="U14281">
            <v>42948</v>
          </cell>
        </row>
        <row r="14282">
          <cell r="C14282">
            <v>4</v>
          </cell>
          <cell r="F14282">
            <v>273702.28000000003</v>
          </cell>
          <cell r="K14282">
            <v>-14687.34</v>
          </cell>
          <cell r="O14282">
            <v>99912.08</v>
          </cell>
          <cell r="U14282">
            <v>42948</v>
          </cell>
        </row>
        <row r="14283">
          <cell r="C14283">
            <v>15</v>
          </cell>
          <cell r="F14283">
            <v>7923.44</v>
          </cell>
          <cell r="K14283">
            <v>-378.75</v>
          </cell>
          <cell r="O14283">
            <v>2642.17</v>
          </cell>
          <cell r="U14283">
            <v>42948</v>
          </cell>
        </row>
        <row r="14284">
          <cell r="C14284">
            <v>16</v>
          </cell>
          <cell r="F14284">
            <v>396930.52</v>
          </cell>
          <cell r="K14284">
            <v>-19598.84</v>
          </cell>
          <cell r="O14284">
            <v>136022.37</v>
          </cell>
          <cell r="U14284">
            <v>42948</v>
          </cell>
        </row>
        <row r="14285">
          <cell r="C14285">
            <v>17</v>
          </cell>
          <cell r="F14285">
            <v>111.16</v>
          </cell>
          <cell r="K14285">
            <v>-2.94</v>
          </cell>
          <cell r="O14285">
            <v>20.39</v>
          </cell>
          <cell r="U14285">
            <v>42948</v>
          </cell>
        </row>
        <row r="14286">
          <cell r="C14286">
            <v>18</v>
          </cell>
          <cell r="F14286">
            <v>37771.919999999998</v>
          </cell>
          <cell r="K14286">
            <v>-2109.12</v>
          </cell>
          <cell r="O14286">
            <v>14611.3</v>
          </cell>
          <cell r="U14286">
            <v>42948</v>
          </cell>
        </row>
        <row r="14287">
          <cell r="C14287">
            <v>62</v>
          </cell>
          <cell r="F14287">
            <v>1132810.67</v>
          </cell>
          <cell r="K14287">
            <v>-67533.929999999993</v>
          </cell>
          <cell r="O14287">
            <v>467272.54</v>
          </cell>
          <cell r="U14287">
            <v>42948</v>
          </cell>
        </row>
        <row r="14288">
          <cell r="C14288">
            <v>64</v>
          </cell>
          <cell r="F14288">
            <v>216940.56</v>
          </cell>
          <cell r="K14288">
            <v>-12419.2</v>
          </cell>
          <cell r="O14288">
            <v>86036.32</v>
          </cell>
          <cell r="U14288">
            <v>42948</v>
          </cell>
        </row>
        <row r="14289">
          <cell r="C14289">
            <v>66</v>
          </cell>
          <cell r="F14289">
            <v>401512.7</v>
          </cell>
          <cell r="K14289">
            <v>-19467.86</v>
          </cell>
          <cell r="O14289">
            <v>134121</v>
          </cell>
          <cell r="U14289">
            <v>42948</v>
          </cell>
        </row>
        <row r="14290">
          <cell r="C14290">
            <v>68</v>
          </cell>
          <cell r="F14290">
            <v>11187.44</v>
          </cell>
          <cell r="K14290">
            <v>-736.01</v>
          </cell>
          <cell r="O14290">
            <v>5098.82</v>
          </cell>
          <cell r="U14290">
            <v>42948</v>
          </cell>
        </row>
        <row r="14291">
          <cell r="C14291">
            <v>70</v>
          </cell>
          <cell r="F14291">
            <v>-14.4</v>
          </cell>
          <cell r="K14291">
            <v>0</v>
          </cell>
          <cell r="O14291">
            <v>0</v>
          </cell>
          <cell r="U14291">
            <v>42948</v>
          </cell>
        </row>
        <row r="14292">
          <cell r="C14292">
            <v>92</v>
          </cell>
          <cell r="F14292">
            <v>-445.71</v>
          </cell>
          <cell r="K14292">
            <v>0</v>
          </cell>
          <cell r="O14292">
            <v>0</v>
          </cell>
          <cell r="U14292">
            <v>42948</v>
          </cell>
        </row>
        <row r="14293">
          <cell r="C14293">
            <v>94</v>
          </cell>
          <cell r="F14293">
            <v>-2643.44</v>
          </cell>
          <cell r="K14293">
            <v>0</v>
          </cell>
          <cell r="O14293">
            <v>0</v>
          </cell>
          <cell r="U14293">
            <v>42948</v>
          </cell>
        </row>
        <row r="14294">
          <cell r="C14294">
            <v>1</v>
          </cell>
          <cell r="F14294">
            <v>74.040000000000006</v>
          </cell>
          <cell r="K14294">
            <v>-1.04</v>
          </cell>
          <cell r="O14294">
            <v>7.22</v>
          </cell>
          <cell r="U14294">
            <v>42948</v>
          </cell>
        </row>
        <row r="14295">
          <cell r="C14295">
            <v>2</v>
          </cell>
          <cell r="F14295">
            <v>12554.52</v>
          </cell>
          <cell r="K14295">
            <v>-179.88</v>
          </cell>
          <cell r="O14295">
            <v>2018.6</v>
          </cell>
          <cell r="U14295">
            <v>42948</v>
          </cell>
        </row>
        <row r="14296">
          <cell r="C14296">
            <v>4</v>
          </cell>
          <cell r="F14296">
            <v>99.03</v>
          </cell>
          <cell r="K14296">
            <v>-0.96</v>
          </cell>
          <cell r="O14296">
            <v>6.61</v>
          </cell>
          <cell r="U14296">
            <v>42948</v>
          </cell>
        </row>
        <row r="14297">
          <cell r="C14297">
            <v>15</v>
          </cell>
          <cell r="F14297">
            <v>53.88</v>
          </cell>
          <cell r="K14297">
            <v>-0.5</v>
          </cell>
          <cell r="O14297">
            <v>7.25</v>
          </cell>
          <cell r="U14297">
            <v>42948</v>
          </cell>
        </row>
        <row r="14298">
          <cell r="C14298">
            <v>16</v>
          </cell>
          <cell r="F14298">
            <v>6604.09</v>
          </cell>
          <cell r="K14298">
            <v>-110.34</v>
          </cell>
          <cell r="O14298">
            <v>764.62</v>
          </cell>
          <cell r="U14298">
            <v>42948</v>
          </cell>
        </row>
        <row r="14299">
          <cell r="C14299">
            <v>18</v>
          </cell>
          <cell r="F14299">
            <v>799.29</v>
          </cell>
          <cell r="K14299">
            <v>-13.45</v>
          </cell>
          <cell r="O14299">
            <v>101.32</v>
          </cell>
          <cell r="U14299">
            <v>42948</v>
          </cell>
        </row>
        <row r="14300">
          <cell r="C14300">
            <v>62</v>
          </cell>
          <cell r="F14300">
            <v>1032.9000000000001</v>
          </cell>
          <cell r="K14300">
            <v>-17.45</v>
          </cell>
          <cell r="O14300">
            <v>120.89</v>
          </cell>
          <cell r="U14300">
            <v>42948</v>
          </cell>
        </row>
        <row r="14301">
          <cell r="C14301">
            <v>64</v>
          </cell>
          <cell r="F14301">
            <v>3857.92</v>
          </cell>
          <cell r="K14301">
            <v>-67.59</v>
          </cell>
          <cell r="O14301">
            <v>468.21</v>
          </cell>
          <cell r="U14301">
            <v>42948</v>
          </cell>
        </row>
        <row r="14302">
          <cell r="C14302">
            <v>4</v>
          </cell>
          <cell r="F14302">
            <v>7515.89</v>
          </cell>
          <cell r="K14302">
            <v>-454.57</v>
          </cell>
          <cell r="O14302">
            <v>3149.09</v>
          </cell>
          <cell r="U14302">
            <v>42948</v>
          </cell>
        </row>
        <row r="14303">
          <cell r="C14303">
            <v>62</v>
          </cell>
          <cell r="F14303">
            <v>3803.17</v>
          </cell>
          <cell r="K14303">
            <v>-216.3</v>
          </cell>
          <cell r="O14303">
            <v>1498.45</v>
          </cell>
          <cell r="U14303">
            <v>42948</v>
          </cell>
        </row>
        <row r="14304">
          <cell r="C14304">
            <v>66</v>
          </cell>
          <cell r="F14304">
            <v>11182.59</v>
          </cell>
          <cell r="K14304">
            <v>-698.75</v>
          </cell>
          <cell r="O14304">
            <v>4840.7</v>
          </cell>
          <cell r="U14304">
            <v>42948</v>
          </cell>
        </row>
        <row r="14305">
          <cell r="C14305">
            <v>66</v>
          </cell>
          <cell r="F14305">
            <v>6787.3</v>
          </cell>
          <cell r="K14305">
            <v>-362.47</v>
          </cell>
          <cell r="O14305">
            <v>2511.08</v>
          </cell>
          <cell r="U14305">
            <v>42948</v>
          </cell>
        </row>
        <row r="14306">
          <cell r="C14306">
            <v>2</v>
          </cell>
          <cell r="F14306">
            <v>153167.15</v>
          </cell>
          <cell r="K14306">
            <v>-8818.7999999999993</v>
          </cell>
          <cell r="O14306">
            <v>61093.79</v>
          </cell>
          <cell r="U14306">
            <v>42948</v>
          </cell>
        </row>
        <row r="14307">
          <cell r="C14307">
            <v>4</v>
          </cell>
          <cell r="F14307">
            <v>6304.35</v>
          </cell>
          <cell r="K14307">
            <v>-323.62</v>
          </cell>
          <cell r="O14307">
            <v>2241.9</v>
          </cell>
          <cell r="U14307">
            <v>42948</v>
          </cell>
        </row>
        <row r="14308">
          <cell r="C14308">
            <v>16</v>
          </cell>
          <cell r="F14308">
            <v>2140.42</v>
          </cell>
          <cell r="K14308">
            <v>-87.84</v>
          </cell>
          <cell r="O14308">
            <v>608.54999999999995</v>
          </cell>
          <cell r="U14308">
            <v>42948</v>
          </cell>
        </row>
        <row r="14309">
          <cell r="C14309">
            <v>17</v>
          </cell>
          <cell r="F14309">
            <v>1964.49</v>
          </cell>
          <cell r="K14309">
            <v>-80.7</v>
          </cell>
          <cell r="O14309">
            <v>559.04999999999995</v>
          </cell>
          <cell r="U14309">
            <v>42948</v>
          </cell>
        </row>
        <row r="14310">
          <cell r="C14310">
            <v>62</v>
          </cell>
          <cell r="F14310">
            <v>80955.12</v>
          </cell>
          <cell r="K14310">
            <v>-4989.3100000000004</v>
          </cell>
          <cell r="O14310">
            <v>34564.33</v>
          </cell>
          <cell r="U14310">
            <v>42948</v>
          </cell>
        </row>
        <row r="14311">
          <cell r="C14311">
            <v>64</v>
          </cell>
          <cell r="F14311">
            <v>16804.400000000001</v>
          </cell>
          <cell r="K14311">
            <v>-1127.8699999999999</v>
          </cell>
          <cell r="O14311">
            <v>7813.49</v>
          </cell>
          <cell r="U14311">
            <v>42948</v>
          </cell>
        </row>
        <row r="14312">
          <cell r="C14312">
            <v>66</v>
          </cell>
          <cell r="F14312">
            <v>4032.26</v>
          </cell>
          <cell r="K14312">
            <v>-129.04</v>
          </cell>
          <cell r="O14312">
            <v>893.92</v>
          </cell>
          <cell r="U14312">
            <v>42948</v>
          </cell>
        </row>
        <row r="14313">
          <cell r="C14313">
            <v>62</v>
          </cell>
          <cell r="F14313">
            <v>1162.18</v>
          </cell>
          <cell r="K14313">
            <v>-20.170000000000002</v>
          </cell>
          <cell r="O14313">
            <v>139.69999999999999</v>
          </cell>
          <cell r="U14313">
            <v>42948</v>
          </cell>
        </row>
        <row r="14314">
          <cell r="C14314">
            <v>2</v>
          </cell>
          <cell r="F14314">
            <v>79286.78</v>
          </cell>
          <cell r="K14314">
            <v>-3618.04</v>
          </cell>
          <cell r="O14314">
            <v>25064.48</v>
          </cell>
          <cell r="U14314">
            <v>42948</v>
          </cell>
        </row>
        <row r="14315">
          <cell r="C14315">
            <v>62</v>
          </cell>
          <cell r="F14315">
            <v>8322.1299999999992</v>
          </cell>
          <cell r="K14315">
            <v>-395.55</v>
          </cell>
          <cell r="O14315">
            <v>2740.29</v>
          </cell>
          <cell r="U14315">
            <v>42948</v>
          </cell>
        </row>
        <row r="14316">
          <cell r="C14316">
            <v>2</v>
          </cell>
          <cell r="F14316">
            <v>909.61</v>
          </cell>
          <cell r="K14316">
            <v>-15.71</v>
          </cell>
          <cell r="O14316">
            <v>108.81</v>
          </cell>
          <cell r="U14316">
            <v>42948</v>
          </cell>
        </row>
        <row r="14317">
          <cell r="C14317">
            <v>2</v>
          </cell>
          <cell r="F14317">
            <v>67293.03</v>
          </cell>
          <cell r="K14317">
            <v>-2886.94</v>
          </cell>
          <cell r="O14317">
            <v>20000.03</v>
          </cell>
          <cell r="U14317">
            <v>42948</v>
          </cell>
        </row>
        <row r="14318">
          <cell r="C14318">
            <v>70</v>
          </cell>
          <cell r="F14318">
            <v>-4.8</v>
          </cell>
          <cell r="K14318">
            <v>0</v>
          </cell>
          <cell r="O14318">
            <v>0</v>
          </cell>
          <cell r="U14318">
            <v>42948</v>
          </cell>
        </row>
        <row r="14319">
          <cell r="C14319">
            <v>2</v>
          </cell>
          <cell r="F14319">
            <v>1773.92</v>
          </cell>
          <cell r="K14319">
            <v>-49.92</v>
          </cell>
          <cell r="O14319">
            <v>345.82</v>
          </cell>
          <cell r="U14319">
            <v>42948</v>
          </cell>
        </row>
        <row r="14320">
          <cell r="C14320">
            <v>62</v>
          </cell>
          <cell r="F14320">
            <v>2904.13</v>
          </cell>
          <cell r="K14320">
            <v>0</v>
          </cell>
          <cell r="O14320">
            <v>1794.42</v>
          </cell>
          <cell r="U14320">
            <v>42948</v>
          </cell>
        </row>
        <row r="14321">
          <cell r="C14321">
            <v>62</v>
          </cell>
          <cell r="F14321">
            <v>736245.2</v>
          </cell>
          <cell r="K14321">
            <v>-82938.5</v>
          </cell>
          <cell r="O14321">
            <v>574299.57999999996</v>
          </cell>
          <cell r="U14321">
            <v>42948</v>
          </cell>
        </row>
        <row r="14322">
          <cell r="C14322">
            <v>64</v>
          </cell>
          <cell r="F14322">
            <v>694907.98</v>
          </cell>
          <cell r="K14322">
            <v>-78342.899999999994</v>
          </cell>
          <cell r="O14322">
            <v>542733.71</v>
          </cell>
          <cell r="U14322">
            <v>42948</v>
          </cell>
        </row>
        <row r="14323">
          <cell r="C14323">
            <v>66</v>
          </cell>
          <cell r="F14323">
            <v>40508.22</v>
          </cell>
          <cell r="K14323">
            <v>-4513.3100000000004</v>
          </cell>
          <cell r="O14323">
            <v>31266.74</v>
          </cell>
          <cell r="U14323">
            <v>42948</v>
          </cell>
        </row>
        <row r="14324">
          <cell r="C14324">
            <v>92</v>
          </cell>
          <cell r="F14324">
            <v>-49268.01</v>
          </cell>
          <cell r="K14324">
            <v>0</v>
          </cell>
          <cell r="O14324">
            <v>0</v>
          </cell>
          <cell r="U14324">
            <v>42948</v>
          </cell>
        </row>
        <row r="14325">
          <cell r="C14325">
            <v>94</v>
          </cell>
          <cell r="F14325">
            <v>-3783.58</v>
          </cell>
          <cell r="K14325">
            <v>0</v>
          </cell>
          <cell r="O14325">
            <v>0</v>
          </cell>
          <cell r="U14325">
            <v>42948</v>
          </cell>
        </row>
        <row r="14326">
          <cell r="C14326">
            <v>96</v>
          </cell>
          <cell r="F14326">
            <v>-875</v>
          </cell>
          <cell r="K14326">
            <v>0</v>
          </cell>
          <cell r="O14326">
            <v>0</v>
          </cell>
          <cell r="U14326">
            <v>42948</v>
          </cell>
        </row>
        <row r="14327">
          <cell r="C14327">
            <v>64</v>
          </cell>
          <cell r="F14327">
            <v>78135.72</v>
          </cell>
          <cell r="K14327">
            <v>-4670.82</v>
          </cell>
          <cell r="O14327">
            <v>32357.919999999998</v>
          </cell>
          <cell r="U14327">
            <v>42948</v>
          </cell>
        </row>
        <row r="14328">
          <cell r="C14328">
            <v>2</v>
          </cell>
          <cell r="F14328">
            <v>26664.13</v>
          </cell>
          <cell r="K14328">
            <v>-1489.88</v>
          </cell>
          <cell r="O14328">
            <v>0</v>
          </cell>
          <cell r="U14328">
            <v>42948</v>
          </cell>
        </row>
        <row r="14329">
          <cell r="C14329">
            <v>62</v>
          </cell>
          <cell r="F14329">
            <v>1205958.48</v>
          </cell>
          <cell r="K14329">
            <v>-37319.57</v>
          </cell>
          <cell r="O14329">
            <v>257172.88</v>
          </cell>
          <cell r="U14329">
            <v>42948</v>
          </cell>
        </row>
        <row r="14330">
          <cell r="C14330">
            <v>64</v>
          </cell>
          <cell r="F14330">
            <v>1172335.77</v>
          </cell>
          <cell r="K14330">
            <v>-35542.83</v>
          </cell>
          <cell r="O14330">
            <v>246182.96</v>
          </cell>
          <cell r="U14330">
            <v>42948</v>
          </cell>
        </row>
        <row r="14331">
          <cell r="C14331">
            <v>66</v>
          </cell>
          <cell r="F14331">
            <v>111755.08</v>
          </cell>
          <cell r="K14331">
            <v>-2554.7600000000002</v>
          </cell>
          <cell r="O14331">
            <v>17698.650000000001</v>
          </cell>
          <cell r="U14331">
            <v>42948</v>
          </cell>
        </row>
        <row r="14332">
          <cell r="C14332">
            <v>62</v>
          </cell>
          <cell r="F14332">
            <v>9590.16</v>
          </cell>
          <cell r="K14332">
            <v>-1081.44</v>
          </cell>
          <cell r="O14332">
            <v>7605.94</v>
          </cell>
          <cell r="U14332">
            <v>42948</v>
          </cell>
        </row>
        <row r="14333">
          <cell r="C14333">
            <v>64</v>
          </cell>
          <cell r="F14333">
            <v>68928.12</v>
          </cell>
          <cell r="K14333">
            <v>-7732.78</v>
          </cell>
          <cell r="O14333">
            <v>54385.96</v>
          </cell>
          <cell r="U14333">
            <v>42948</v>
          </cell>
        </row>
        <row r="14334">
          <cell r="C14334">
            <v>66</v>
          </cell>
          <cell r="F14334">
            <v>4695</v>
          </cell>
          <cell r="K14334">
            <v>-529.44000000000005</v>
          </cell>
          <cell r="O14334">
            <v>3723.6</v>
          </cell>
          <cell r="U14334">
            <v>42948</v>
          </cell>
        </row>
        <row r="14335">
          <cell r="C14335">
            <v>62</v>
          </cell>
          <cell r="F14335">
            <v>14329.85</v>
          </cell>
          <cell r="K14335">
            <v>-406.38</v>
          </cell>
          <cell r="O14335">
            <v>2858.12</v>
          </cell>
          <cell r="U14335">
            <v>42948</v>
          </cell>
        </row>
        <row r="14336">
          <cell r="C14336">
            <v>64</v>
          </cell>
          <cell r="F14336">
            <v>91378.86</v>
          </cell>
          <cell r="K14336">
            <v>-2631.58</v>
          </cell>
          <cell r="O14336">
            <v>18508.39</v>
          </cell>
          <cell r="U14336">
            <v>42948</v>
          </cell>
        </row>
        <row r="14337">
          <cell r="C14337">
            <v>66</v>
          </cell>
          <cell r="F14337">
            <v>11101.43</v>
          </cell>
          <cell r="K14337">
            <v>-274.39999999999998</v>
          </cell>
          <cell r="O14337">
            <v>1929.87</v>
          </cell>
          <cell r="U14337">
            <v>42948</v>
          </cell>
        </row>
        <row r="14338">
          <cell r="C14338">
            <v>66</v>
          </cell>
          <cell r="F14338">
            <v>8050.56</v>
          </cell>
          <cell r="K14338">
            <v>-907.83</v>
          </cell>
          <cell r="O14338">
            <v>6384.89</v>
          </cell>
          <cell r="U14338">
            <v>42948</v>
          </cell>
        </row>
        <row r="14339">
          <cell r="C14339">
            <v>66</v>
          </cell>
          <cell r="F14339">
            <v>10725.99</v>
          </cell>
          <cell r="K14339">
            <v>-336.84</v>
          </cell>
          <cell r="O14339">
            <v>2369.02</v>
          </cell>
          <cell r="U14339">
            <v>42948</v>
          </cell>
        </row>
        <row r="14340">
          <cell r="C14340">
            <v>64</v>
          </cell>
          <cell r="F14340">
            <v>30592.39</v>
          </cell>
          <cell r="K14340">
            <v>-3429.53</v>
          </cell>
          <cell r="O14340">
            <v>23758.63</v>
          </cell>
          <cell r="U14340">
            <v>42948</v>
          </cell>
        </row>
        <row r="14341">
          <cell r="C14341">
            <v>64</v>
          </cell>
          <cell r="F14341">
            <v>45437.67</v>
          </cell>
          <cell r="K14341">
            <v>-1261.83</v>
          </cell>
          <cell r="O14341">
            <v>8741.5300000000007</v>
          </cell>
          <cell r="U14341">
            <v>42948</v>
          </cell>
        </row>
        <row r="14342">
          <cell r="C14342">
            <v>62</v>
          </cell>
          <cell r="F14342">
            <v>435521.79</v>
          </cell>
          <cell r="K14342">
            <v>-49110.79</v>
          </cell>
          <cell r="O14342">
            <v>345404.57</v>
          </cell>
          <cell r="U14342">
            <v>42948</v>
          </cell>
        </row>
        <row r="14343">
          <cell r="C14343">
            <v>64</v>
          </cell>
          <cell r="F14343">
            <v>417594.29</v>
          </cell>
          <cell r="K14343">
            <v>-47082.65</v>
          </cell>
          <cell r="O14343">
            <v>331140.28000000003</v>
          </cell>
          <cell r="U14343">
            <v>42948</v>
          </cell>
        </row>
        <row r="14344">
          <cell r="C14344">
            <v>66</v>
          </cell>
          <cell r="F14344">
            <v>209204.24</v>
          </cell>
          <cell r="K14344">
            <v>-23030.03</v>
          </cell>
          <cell r="O14344">
            <v>161974.01999999999</v>
          </cell>
          <cell r="U14344">
            <v>42948</v>
          </cell>
        </row>
        <row r="14345">
          <cell r="C14345">
            <v>67</v>
          </cell>
          <cell r="F14345">
            <v>7152.78</v>
          </cell>
          <cell r="K14345">
            <v>-728.49</v>
          </cell>
          <cell r="O14345">
            <v>5123.63</v>
          </cell>
          <cell r="U14345">
            <v>42948</v>
          </cell>
        </row>
        <row r="14346">
          <cell r="C14346">
            <v>68</v>
          </cell>
          <cell r="F14346">
            <v>22759.07</v>
          </cell>
          <cell r="K14346">
            <v>-2566.44</v>
          </cell>
          <cell r="O14346">
            <v>18050.21</v>
          </cell>
          <cell r="U14346">
            <v>42948</v>
          </cell>
        </row>
        <row r="14347">
          <cell r="C14347">
            <v>92</v>
          </cell>
          <cell r="F14347">
            <v>-6856.73</v>
          </cell>
          <cell r="K14347">
            <v>0</v>
          </cell>
          <cell r="O14347">
            <v>0</v>
          </cell>
          <cell r="U14347">
            <v>42948</v>
          </cell>
        </row>
        <row r="14348">
          <cell r="C14348">
            <v>94</v>
          </cell>
          <cell r="F14348">
            <v>-5600</v>
          </cell>
          <cell r="K14348">
            <v>0</v>
          </cell>
          <cell r="O14348">
            <v>0</v>
          </cell>
          <cell r="U14348">
            <v>42948</v>
          </cell>
        </row>
        <row r="14349">
          <cell r="C14349">
            <v>62</v>
          </cell>
          <cell r="F14349">
            <v>627922.73</v>
          </cell>
          <cell r="K14349">
            <v>-20360.29</v>
          </cell>
          <cell r="O14349">
            <v>143197.35999999999</v>
          </cell>
          <cell r="U14349">
            <v>42948</v>
          </cell>
        </row>
        <row r="14350">
          <cell r="C14350">
            <v>64</v>
          </cell>
          <cell r="F14350">
            <v>636549.21</v>
          </cell>
          <cell r="K14350">
            <v>-20577.599999999999</v>
          </cell>
          <cell r="O14350">
            <v>144725.64000000001</v>
          </cell>
          <cell r="U14350">
            <v>42948</v>
          </cell>
        </row>
        <row r="14351">
          <cell r="C14351">
            <v>66</v>
          </cell>
          <cell r="F14351">
            <v>250833.59</v>
          </cell>
          <cell r="K14351">
            <v>-7901.79</v>
          </cell>
          <cell r="O14351">
            <v>55574.66</v>
          </cell>
          <cell r="U14351">
            <v>42948</v>
          </cell>
        </row>
        <row r="14352">
          <cell r="C14352">
            <v>67</v>
          </cell>
          <cell r="F14352">
            <v>495.69</v>
          </cell>
          <cell r="K14352">
            <v>-5.62</v>
          </cell>
          <cell r="O14352">
            <v>39.479999999999997</v>
          </cell>
          <cell r="U14352">
            <v>42948</v>
          </cell>
        </row>
        <row r="14353">
          <cell r="C14353">
            <v>68</v>
          </cell>
          <cell r="F14353">
            <v>32839.5</v>
          </cell>
          <cell r="K14353">
            <v>-1110.17</v>
          </cell>
          <cell r="O14353">
            <v>7807.99</v>
          </cell>
          <cell r="U14353">
            <v>42948</v>
          </cell>
        </row>
        <row r="14354">
          <cell r="C14354">
            <v>64</v>
          </cell>
          <cell r="F14354">
            <v>11413.72</v>
          </cell>
          <cell r="K14354">
            <v>0</v>
          </cell>
          <cell r="O14354">
            <v>7956.2</v>
          </cell>
          <cell r="U14354">
            <v>42948</v>
          </cell>
        </row>
        <row r="14355">
          <cell r="C14355">
            <v>94</v>
          </cell>
          <cell r="F14355">
            <v>-2802.95</v>
          </cell>
          <cell r="K14355">
            <v>0</v>
          </cell>
          <cell r="O14355">
            <v>0</v>
          </cell>
          <cell r="U14355">
            <v>42948</v>
          </cell>
        </row>
        <row r="14356">
          <cell r="C14356">
            <v>4</v>
          </cell>
          <cell r="F14356">
            <v>8.5500000000000007</v>
          </cell>
          <cell r="K14356">
            <v>-0.38</v>
          </cell>
          <cell r="O14356">
            <v>2.62</v>
          </cell>
          <cell r="U14356">
            <v>42948</v>
          </cell>
        </row>
        <row r="14357">
          <cell r="C14357">
            <v>16</v>
          </cell>
          <cell r="F14357">
            <v>98.26</v>
          </cell>
          <cell r="K14357">
            <v>-3.89</v>
          </cell>
          <cell r="O14357">
            <v>27.02</v>
          </cell>
          <cell r="U14357">
            <v>42948</v>
          </cell>
        </row>
        <row r="14358">
          <cell r="C14358">
            <v>1</v>
          </cell>
          <cell r="F14358">
            <v>72.34</v>
          </cell>
          <cell r="K14358">
            <v>-3.67</v>
          </cell>
          <cell r="O14358">
            <v>25.42</v>
          </cell>
          <cell r="U14358">
            <v>42948</v>
          </cell>
        </row>
        <row r="14359">
          <cell r="C14359">
            <v>2</v>
          </cell>
          <cell r="F14359">
            <v>41784.120000000003</v>
          </cell>
          <cell r="K14359">
            <v>-2118.3000000000002</v>
          </cell>
          <cell r="O14359">
            <v>14674.24</v>
          </cell>
          <cell r="U14359">
            <v>42948</v>
          </cell>
        </row>
        <row r="14360">
          <cell r="C14360">
            <v>15</v>
          </cell>
          <cell r="F14360">
            <v>14.76</v>
          </cell>
          <cell r="K14360">
            <v>-0.6</v>
          </cell>
          <cell r="O14360">
            <v>4.13</v>
          </cell>
          <cell r="U14360">
            <v>42948</v>
          </cell>
        </row>
        <row r="14361">
          <cell r="C14361">
            <v>16</v>
          </cell>
          <cell r="F14361">
            <v>1330.03</v>
          </cell>
          <cell r="K14361">
            <v>-62.34</v>
          </cell>
          <cell r="O14361">
            <v>431.49</v>
          </cell>
          <cell r="U14361">
            <v>42948</v>
          </cell>
        </row>
        <row r="14362">
          <cell r="C14362">
            <v>2</v>
          </cell>
          <cell r="F14362">
            <v>83.99</v>
          </cell>
          <cell r="K14362">
            <v>0</v>
          </cell>
          <cell r="O14362">
            <v>0</v>
          </cell>
          <cell r="U14362">
            <v>42948</v>
          </cell>
        </row>
        <row r="14363">
          <cell r="C14363">
            <v>62</v>
          </cell>
          <cell r="F14363">
            <v>1561.28</v>
          </cell>
          <cell r="K14363">
            <v>0</v>
          </cell>
          <cell r="O14363">
            <v>0</v>
          </cell>
          <cell r="U14363">
            <v>42948</v>
          </cell>
        </row>
        <row r="14364">
          <cell r="C14364">
            <v>64</v>
          </cell>
          <cell r="F14364">
            <v>65.64</v>
          </cell>
          <cell r="K14364">
            <v>0</v>
          </cell>
          <cell r="O14364">
            <v>0</v>
          </cell>
          <cell r="U14364">
            <v>42948</v>
          </cell>
        </row>
        <row r="14365">
          <cell r="C14365">
            <v>66</v>
          </cell>
          <cell r="F14365">
            <v>87.12</v>
          </cell>
          <cell r="K14365">
            <v>0</v>
          </cell>
          <cell r="O14365">
            <v>0</v>
          </cell>
          <cell r="U14365">
            <v>42948</v>
          </cell>
        </row>
        <row r="14366">
          <cell r="C14366">
            <v>2</v>
          </cell>
          <cell r="F14366">
            <v>26</v>
          </cell>
          <cell r="K14366">
            <v>0</v>
          </cell>
          <cell r="O14366">
            <v>0</v>
          </cell>
          <cell r="U14366">
            <v>42948</v>
          </cell>
        </row>
        <row r="14367">
          <cell r="C14367">
            <v>62</v>
          </cell>
          <cell r="F14367">
            <v>65</v>
          </cell>
          <cell r="K14367">
            <v>0</v>
          </cell>
          <cell r="O14367">
            <v>0</v>
          </cell>
          <cell r="U14367">
            <v>42948</v>
          </cell>
        </row>
        <row r="14368">
          <cell r="C14368">
            <v>64</v>
          </cell>
          <cell r="F14368">
            <v>3540</v>
          </cell>
          <cell r="K14368">
            <v>0</v>
          </cell>
          <cell r="O14368">
            <v>0</v>
          </cell>
          <cell r="U14368">
            <v>42948</v>
          </cell>
        </row>
        <row r="14369">
          <cell r="C14369">
            <v>66</v>
          </cell>
          <cell r="F14369">
            <v>5815</v>
          </cell>
          <cell r="K14369">
            <v>0</v>
          </cell>
          <cell r="O14369">
            <v>0</v>
          </cell>
          <cell r="U14369">
            <v>42948</v>
          </cell>
        </row>
        <row r="14370">
          <cell r="C14370">
            <v>62</v>
          </cell>
          <cell r="F14370">
            <v>3540</v>
          </cell>
          <cell r="K14370">
            <v>0</v>
          </cell>
          <cell r="O14370">
            <v>0</v>
          </cell>
          <cell r="U14370">
            <v>42948</v>
          </cell>
        </row>
        <row r="14371">
          <cell r="C14371">
            <v>64</v>
          </cell>
          <cell r="F14371">
            <v>1939.14</v>
          </cell>
          <cell r="K14371">
            <v>0</v>
          </cell>
          <cell r="O14371">
            <v>0</v>
          </cell>
          <cell r="U14371">
            <v>42948</v>
          </cell>
        </row>
        <row r="14372">
          <cell r="C14372">
            <v>62</v>
          </cell>
          <cell r="F14372">
            <v>49229.38</v>
          </cell>
          <cell r="K14372">
            <v>0</v>
          </cell>
          <cell r="O14372">
            <v>0</v>
          </cell>
          <cell r="U14372">
            <v>42948</v>
          </cell>
        </row>
        <row r="14373">
          <cell r="C14373">
            <v>66</v>
          </cell>
          <cell r="F14373">
            <v>4205.49</v>
          </cell>
          <cell r="K14373">
            <v>0</v>
          </cell>
          <cell r="O14373">
            <v>0</v>
          </cell>
          <cell r="U14373">
            <v>42948</v>
          </cell>
        </row>
        <row r="14374">
          <cell r="C14374">
            <v>68</v>
          </cell>
          <cell r="F14374">
            <v>5422.95</v>
          </cell>
          <cell r="K14374">
            <v>0</v>
          </cell>
          <cell r="O14374">
            <v>0</v>
          </cell>
          <cell r="U14374">
            <v>42948</v>
          </cell>
        </row>
        <row r="14375">
          <cell r="C14375">
            <v>15</v>
          </cell>
          <cell r="F14375">
            <v>85.64</v>
          </cell>
          <cell r="K14375">
            <v>-3.3</v>
          </cell>
          <cell r="O14375">
            <v>22.89</v>
          </cell>
          <cell r="U14375">
            <v>42948</v>
          </cell>
        </row>
        <row r="14376">
          <cell r="C14376">
            <v>15</v>
          </cell>
          <cell r="F14376">
            <v>665.27</v>
          </cell>
          <cell r="K14376">
            <v>-13.19</v>
          </cell>
          <cell r="O14376">
            <v>91.37</v>
          </cell>
          <cell r="U14376">
            <v>42948</v>
          </cell>
        </row>
        <row r="14377">
          <cell r="C14377">
            <v>15</v>
          </cell>
          <cell r="F14377">
            <v>4488.97</v>
          </cell>
          <cell r="K14377">
            <v>-124.06</v>
          </cell>
          <cell r="O14377">
            <v>859.53</v>
          </cell>
          <cell r="U14377">
            <v>42948</v>
          </cell>
        </row>
        <row r="14378">
          <cell r="C14378">
            <v>15</v>
          </cell>
          <cell r="F14378">
            <v>34.479999999999997</v>
          </cell>
          <cell r="K14378">
            <v>-1.38</v>
          </cell>
          <cell r="O14378">
            <v>9.5500000000000007</v>
          </cell>
          <cell r="U14378">
            <v>42948</v>
          </cell>
        </row>
        <row r="14379">
          <cell r="C14379">
            <v>2</v>
          </cell>
          <cell r="F14379">
            <v>42.04</v>
          </cell>
          <cell r="K14379">
            <v>-1.8</v>
          </cell>
          <cell r="O14379">
            <v>12.53</v>
          </cell>
          <cell r="U14379">
            <v>42948</v>
          </cell>
        </row>
        <row r="14380">
          <cell r="C14380">
            <v>0</v>
          </cell>
          <cell r="F14380">
            <v>48.23</v>
          </cell>
          <cell r="K14380">
            <v>-1.23</v>
          </cell>
          <cell r="O14380">
            <v>8.56</v>
          </cell>
          <cell r="U14380">
            <v>42948</v>
          </cell>
        </row>
        <row r="14381">
          <cell r="C14381">
            <v>2</v>
          </cell>
          <cell r="F14381">
            <v>17</v>
          </cell>
          <cell r="K14381">
            <v>-0.68</v>
          </cell>
          <cell r="O14381">
            <v>4.78</v>
          </cell>
          <cell r="U14381">
            <v>42948</v>
          </cell>
        </row>
        <row r="14382">
          <cell r="C14382">
            <v>0</v>
          </cell>
          <cell r="F14382">
            <v>15.71</v>
          </cell>
          <cell r="K14382">
            <v>-0.1</v>
          </cell>
          <cell r="O14382">
            <v>4.3099999999999996</v>
          </cell>
          <cell r="U14382">
            <v>42948</v>
          </cell>
        </row>
        <row r="14383">
          <cell r="C14383">
            <v>0</v>
          </cell>
          <cell r="F14383">
            <v>10002.91</v>
          </cell>
          <cell r="K14383">
            <v>0</v>
          </cell>
          <cell r="O14383">
            <v>3526.78</v>
          </cell>
          <cell r="U14383">
            <v>42948</v>
          </cell>
        </row>
        <row r="14384">
          <cell r="C14384">
            <v>0</v>
          </cell>
          <cell r="F14384">
            <v>12125306.91</v>
          </cell>
          <cell r="K14384">
            <v>-583650.63</v>
          </cell>
          <cell r="O14384">
            <v>4054803.26</v>
          </cell>
          <cell r="U14384">
            <v>42948</v>
          </cell>
        </row>
        <row r="14385">
          <cell r="C14385">
            <v>1</v>
          </cell>
          <cell r="F14385">
            <v>72064.350000000006</v>
          </cell>
          <cell r="K14385">
            <v>-3298.75</v>
          </cell>
          <cell r="O14385">
            <v>22865.48</v>
          </cell>
          <cell r="U14385">
            <v>42948</v>
          </cell>
        </row>
        <row r="14386">
          <cell r="C14386">
            <v>16</v>
          </cell>
          <cell r="F14386">
            <v>18.46</v>
          </cell>
          <cell r="K14386">
            <v>-0.7</v>
          </cell>
          <cell r="O14386">
            <v>4.8600000000000003</v>
          </cell>
          <cell r="U14386">
            <v>42948</v>
          </cell>
        </row>
        <row r="14387">
          <cell r="C14387">
            <v>60</v>
          </cell>
          <cell r="F14387">
            <v>173.41</v>
          </cell>
          <cell r="K14387">
            <v>-8.56</v>
          </cell>
          <cell r="O14387">
            <v>59.22</v>
          </cell>
          <cell r="U14387">
            <v>42948</v>
          </cell>
        </row>
        <row r="14388">
          <cell r="C14388">
            <v>61</v>
          </cell>
          <cell r="F14388">
            <v>182.23</v>
          </cell>
          <cell r="K14388">
            <v>-10.31</v>
          </cell>
          <cell r="O14388">
            <v>62.31</v>
          </cell>
          <cell r="U14388">
            <v>42948</v>
          </cell>
        </row>
        <row r="14389">
          <cell r="C14389">
            <v>70</v>
          </cell>
          <cell r="F14389">
            <v>-40137</v>
          </cell>
          <cell r="K14389">
            <v>0</v>
          </cell>
          <cell r="O14389">
            <v>0</v>
          </cell>
          <cell r="U14389">
            <v>42948</v>
          </cell>
        </row>
        <row r="14390">
          <cell r="C14390">
            <v>71</v>
          </cell>
          <cell r="F14390">
            <v>-27.6</v>
          </cell>
          <cell r="K14390">
            <v>0</v>
          </cell>
          <cell r="O14390">
            <v>0</v>
          </cell>
          <cell r="U14390">
            <v>42948</v>
          </cell>
        </row>
        <row r="14391">
          <cell r="C14391">
            <v>72</v>
          </cell>
          <cell r="F14391">
            <v>-22.8</v>
          </cell>
          <cell r="K14391">
            <v>0</v>
          </cell>
          <cell r="O14391">
            <v>0</v>
          </cell>
          <cell r="U14391">
            <v>42948</v>
          </cell>
        </row>
        <row r="14392">
          <cell r="C14392">
            <v>0</v>
          </cell>
          <cell r="F14392">
            <v>-2511.2600000000002</v>
          </cell>
          <cell r="K14392">
            <v>0</v>
          </cell>
          <cell r="O14392">
            <v>-906.12</v>
          </cell>
          <cell r="U14392">
            <v>42948</v>
          </cell>
        </row>
        <row r="14393">
          <cell r="C14393">
            <v>0</v>
          </cell>
          <cell r="F14393">
            <v>43945.51</v>
          </cell>
          <cell r="K14393">
            <v>-3227.13</v>
          </cell>
          <cell r="O14393">
            <v>14548.69</v>
          </cell>
          <cell r="U14393">
            <v>42948</v>
          </cell>
        </row>
        <row r="14394">
          <cell r="C14394">
            <v>1</v>
          </cell>
          <cell r="F14394">
            <v>53.04</v>
          </cell>
          <cell r="K14394">
            <v>-1.42</v>
          </cell>
          <cell r="O14394">
            <v>5.91</v>
          </cell>
          <cell r="U14394">
            <v>42948</v>
          </cell>
        </row>
        <row r="14395">
          <cell r="C14395">
            <v>15</v>
          </cell>
          <cell r="F14395">
            <v>40.130000000000003</v>
          </cell>
          <cell r="K14395">
            <v>-4.55</v>
          </cell>
          <cell r="O14395">
            <v>31.54</v>
          </cell>
          <cell r="U14395">
            <v>42948</v>
          </cell>
        </row>
        <row r="14396">
          <cell r="C14396">
            <v>15</v>
          </cell>
          <cell r="F14396">
            <v>5.0199999999999996</v>
          </cell>
          <cell r="K14396">
            <v>-0.17</v>
          </cell>
          <cell r="O14396">
            <v>1.19</v>
          </cell>
          <cell r="U14396">
            <v>42948</v>
          </cell>
        </row>
        <row r="14397">
          <cell r="C14397">
            <v>15</v>
          </cell>
          <cell r="F14397">
            <v>259.73</v>
          </cell>
          <cell r="K14397">
            <v>-29.45</v>
          </cell>
          <cell r="O14397">
            <v>204.08</v>
          </cell>
          <cell r="U14397">
            <v>42948</v>
          </cell>
        </row>
        <row r="14398">
          <cell r="C14398">
            <v>2</v>
          </cell>
          <cell r="F14398">
            <v>2432</v>
          </cell>
          <cell r="K14398">
            <v>-73.44</v>
          </cell>
          <cell r="O14398">
            <v>508.91</v>
          </cell>
          <cell r="U14398">
            <v>42948</v>
          </cell>
        </row>
        <row r="14399">
          <cell r="C14399">
            <v>15</v>
          </cell>
          <cell r="F14399">
            <v>13361.12</v>
          </cell>
          <cell r="K14399">
            <v>-443.59</v>
          </cell>
          <cell r="O14399">
            <v>3072.65</v>
          </cell>
          <cell r="U14399">
            <v>42948</v>
          </cell>
        </row>
        <row r="14400">
          <cell r="C14400">
            <v>15</v>
          </cell>
          <cell r="F14400">
            <v>1722.14</v>
          </cell>
          <cell r="K14400">
            <v>-35.729999999999997</v>
          </cell>
          <cell r="O14400">
            <v>247.73</v>
          </cell>
          <cell r="U14400">
            <v>42948</v>
          </cell>
        </row>
        <row r="14401">
          <cell r="C14401">
            <v>15</v>
          </cell>
          <cell r="F14401">
            <v>330.31</v>
          </cell>
          <cell r="K14401">
            <v>-10.63</v>
          </cell>
          <cell r="O14401">
            <v>73.62</v>
          </cell>
          <cell r="U14401">
            <v>42948</v>
          </cell>
        </row>
        <row r="14402">
          <cell r="C14402">
            <v>2</v>
          </cell>
          <cell r="F14402">
            <v>19.28</v>
          </cell>
          <cell r="K14402">
            <v>-0.69</v>
          </cell>
          <cell r="O14402">
            <v>4.75</v>
          </cell>
          <cell r="U14402">
            <v>42948</v>
          </cell>
        </row>
        <row r="14403">
          <cell r="C14403">
            <v>15</v>
          </cell>
          <cell r="F14403">
            <v>1926.68</v>
          </cell>
          <cell r="K14403">
            <v>-52.9</v>
          </cell>
          <cell r="O14403">
            <v>366.55</v>
          </cell>
          <cell r="U14403">
            <v>42948</v>
          </cell>
        </row>
        <row r="14404">
          <cell r="C14404">
            <v>15</v>
          </cell>
          <cell r="F14404">
            <v>29.76</v>
          </cell>
          <cell r="K14404">
            <v>-1.38</v>
          </cell>
          <cell r="O14404">
            <v>9.5</v>
          </cell>
          <cell r="U14404">
            <v>42948</v>
          </cell>
        </row>
        <row r="14405">
          <cell r="C14405">
            <v>2</v>
          </cell>
          <cell r="F14405">
            <v>45.51</v>
          </cell>
          <cell r="K14405">
            <v>-1.48</v>
          </cell>
          <cell r="O14405">
            <v>10.27</v>
          </cell>
          <cell r="U14405">
            <v>42948</v>
          </cell>
        </row>
        <row r="14406">
          <cell r="C14406">
            <v>15</v>
          </cell>
          <cell r="F14406">
            <v>73827.960000000006</v>
          </cell>
          <cell r="K14406">
            <v>-2874.02</v>
          </cell>
          <cell r="O14406">
            <v>19925.14</v>
          </cell>
          <cell r="U14406">
            <v>42948</v>
          </cell>
        </row>
        <row r="14407">
          <cell r="C14407">
            <v>2</v>
          </cell>
          <cell r="F14407">
            <v>1404.96</v>
          </cell>
          <cell r="K14407">
            <v>-14.09</v>
          </cell>
          <cell r="O14407">
            <v>97.67</v>
          </cell>
          <cell r="U14407">
            <v>42948</v>
          </cell>
        </row>
        <row r="14408">
          <cell r="C14408">
            <v>15</v>
          </cell>
          <cell r="F14408">
            <v>7189.29</v>
          </cell>
          <cell r="K14408">
            <v>-104.02</v>
          </cell>
          <cell r="O14408">
            <v>720.37</v>
          </cell>
          <cell r="U14408">
            <v>42948</v>
          </cell>
        </row>
        <row r="14409">
          <cell r="C14409">
            <v>15</v>
          </cell>
          <cell r="F14409">
            <v>33.15</v>
          </cell>
          <cell r="K14409">
            <v>-0.61</v>
          </cell>
          <cell r="O14409">
            <v>4.25</v>
          </cell>
          <cell r="U14409">
            <v>42948</v>
          </cell>
        </row>
        <row r="14410">
          <cell r="C14410">
            <v>2</v>
          </cell>
          <cell r="F14410">
            <v>1955.59</v>
          </cell>
          <cell r="K14410">
            <v>-23.73</v>
          </cell>
          <cell r="O14410">
            <v>164.57</v>
          </cell>
          <cell r="U14410">
            <v>42948</v>
          </cell>
        </row>
        <row r="14411">
          <cell r="C14411">
            <v>15</v>
          </cell>
          <cell r="F14411">
            <v>8117.03</v>
          </cell>
          <cell r="K14411">
            <v>-172.66</v>
          </cell>
          <cell r="O14411">
            <v>1196.19</v>
          </cell>
          <cell r="U14411">
            <v>42948</v>
          </cell>
        </row>
        <row r="14412">
          <cell r="C14412">
            <v>15</v>
          </cell>
          <cell r="F14412">
            <v>3523.72</v>
          </cell>
          <cell r="K14412">
            <v>-110.4</v>
          </cell>
          <cell r="O14412">
            <v>765.06</v>
          </cell>
          <cell r="U14412">
            <v>42948</v>
          </cell>
        </row>
        <row r="14413">
          <cell r="C14413">
            <v>15</v>
          </cell>
          <cell r="F14413">
            <v>87.16</v>
          </cell>
          <cell r="K14413">
            <v>-7.88</v>
          </cell>
          <cell r="O14413">
            <v>54.57</v>
          </cell>
          <cell r="U14413">
            <v>42948</v>
          </cell>
        </row>
        <row r="14414">
          <cell r="C14414">
            <v>0</v>
          </cell>
          <cell r="F14414">
            <v>59.07</v>
          </cell>
          <cell r="K14414">
            <v>-2.58</v>
          </cell>
          <cell r="O14414">
            <v>17.899999999999999</v>
          </cell>
          <cell r="U14414">
            <v>42948</v>
          </cell>
        </row>
        <row r="14415">
          <cell r="C14415">
            <v>2</v>
          </cell>
          <cell r="F14415">
            <v>173.48</v>
          </cell>
          <cell r="K14415">
            <v>-10.73</v>
          </cell>
          <cell r="O14415">
            <v>74.53</v>
          </cell>
          <cell r="U14415">
            <v>42948</v>
          </cell>
        </row>
        <row r="14416">
          <cell r="C14416">
            <v>16</v>
          </cell>
          <cell r="F14416">
            <v>9.2100000000000009</v>
          </cell>
          <cell r="K14416">
            <v>-0.68</v>
          </cell>
          <cell r="O14416">
            <v>4.72</v>
          </cell>
          <cell r="U14416">
            <v>42948</v>
          </cell>
        </row>
        <row r="14417">
          <cell r="C14417">
            <v>2</v>
          </cell>
          <cell r="F14417">
            <v>55.7</v>
          </cell>
          <cell r="K14417">
            <v>-1.97</v>
          </cell>
          <cell r="O14417">
            <v>13.66</v>
          </cell>
          <cell r="U14417">
            <v>42948</v>
          </cell>
        </row>
        <row r="14418">
          <cell r="C14418">
            <v>16</v>
          </cell>
          <cell r="F14418">
            <v>2511.09</v>
          </cell>
          <cell r="K14418">
            <v>-98.41</v>
          </cell>
          <cell r="O14418">
            <v>681.82</v>
          </cell>
          <cell r="U14418">
            <v>42948</v>
          </cell>
        </row>
        <row r="14419">
          <cell r="C14419">
            <v>0</v>
          </cell>
          <cell r="F14419">
            <v>36.21</v>
          </cell>
          <cell r="K14419">
            <v>-1.45</v>
          </cell>
          <cell r="O14419">
            <v>10.039999999999999</v>
          </cell>
          <cell r="U14419">
            <v>42948</v>
          </cell>
        </row>
        <row r="14420">
          <cell r="C14420">
            <v>2</v>
          </cell>
          <cell r="F14420">
            <v>22.69</v>
          </cell>
          <cell r="K14420">
            <v>-0.78</v>
          </cell>
          <cell r="O14420">
            <v>5.45</v>
          </cell>
          <cell r="U14420">
            <v>42948</v>
          </cell>
        </row>
        <row r="14421">
          <cell r="C14421">
            <v>15</v>
          </cell>
          <cell r="F14421">
            <v>36.090000000000003</v>
          </cell>
          <cell r="K14421">
            <v>-1.98</v>
          </cell>
          <cell r="O14421">
            <v>13.8</v>
          </cell>
          <cell r="U14421">
            <v>42948</v>
          </cell>
        </row>
        <row r="14422">
          <cell r="C14422">
            <v>15</v>
          </cell>
          <cell r="F14422">
            <v>53.12</v>
          </cell>
          <cell r="K14422">
            <v>-2.0699999999999998</v>
          </cell>
          <cell r="O14422">
            <v>14.44</v>
          </cell>
          <cell r="U14422">
            <v>42948</v>
          </cell>
        </row>
        <row r="14423">
          <cell r="C14423">
            <v>0</v>
          </cell>
          <cell r="F14423">
            <v>20.12</v>
          </cell>
          <cell r="K14423">
            <v>-0.75</v>
          </cell>
          <cell r="O14423">
            <v>5.21</v>
          </cell>
          <cell r="U14423">
            <v>42948</v>
          </cell>
        </row>
        <row r="14424">
          <cell r="C14424">
            <v>2</v>
          </cell>
          <cell r="F14424">
            <v>30.5</v>
          </cell>
          <cell r="K14424">
            <v>-1.52</v>
          </cell>
          <cell r="O14424">
            <v>10.54</v>
          </cell>
          <cell r="U14424">
            <v>42948</v>
          </cell>
        </row>
        <row r="14425">
          <cell r="C14425">
            <v>15</v>
          </cell>
          <cell r="F14425">
            <v>10.79</v>
          </cell>
          <cell r="K14425">
            <v>-0.45</v>
          </cell>
          <cell r="O14425">
            <v>3.11</v>
          </cell>
          <cell r="U14425">
            <v>42948</v>
          </cell>
        </row>
        <row r="14426">
          <cell r="C14426">
            <v>16</v>
          </cell>
          <cell r="F14426">
            <v>11.56</v>
          </cell>
          <cell r="K14426">
            <v>-0.54</v>
          </cell>
          <cell r="O14426">
            <v>3.72</v>
          </cell>
          <cell r="U14426">
            <v>42948</v>
          </cell>
        </row>
        <row r="14427">
          <cell r="C14427">
            <v>2</v>
          </cell>
          <cell r="F14427">
            <v>9.61</v>
          </cell>
          <cell r="K14427">
            <v>-0.68</v>
          </cell>
          <cell r="O14427">
            <v>4.72</v>
          </cell>
          <cell r="U14427">
            <v>42948</v>
          </cell>
        </row>
        <row r="14428">
          <cell r="C14428">
            <v>15</v>
          </cell>
          <cell r="F14428">
            <v>48.57</v>
          </cell>
          <cell r="K14428">
            <v>-2.48</v>
          </cell>
          <cell r="O14428">
            <v>17.239999999999998</v>
          </cell>
          <cell r="U14428">
            <v>42948</v>
          </cell>
        </row>
        <row r="14429">
          <cell r="C14429">
            <v>2</v>
          </cell>
          <cell r="F14429">
            <v>2.42</v>
          </cell>
          <cell r="K14429">
            <v>-0.26</v>
          </cell>
          <cell r="O14429">
            <v>1.86</v>
          </cell>
          <cell r="U14429">
            <v>42948</v>
          </cell>
        </row>
        <row r="14430">
          <cell r="C14430">
            <v>15</v>
          </cell>
          <cell r="F14430">
            <v>2122.73</v>
          </cell>
          <cell r="K14430">
            <v>-245.96</v>
          </cell>
          <cell r="O14430">
            <v>1635.93</v>
          </cell>
          <cell r="U14430">
            <v>42948</v>
          </cell>
        </row>
        <row r="14431">
          <cell r="C14431">
            <v>16</v>
          </cell>
          <cell r="F14431">
            <v>5.62</v>
          </cell>
          <cell r="K14431">
            <v>-0.66</v>
          </cell>
          <cell r="O14431">
            <v>4.34</v>
          </cell>
          <cell r="U14431">
            <v>42948</v>
          </cell>
        </row>
        <row r="14432">
          <cell r="C14432">
            <v>2</v>
          </cell>
          <cell r="F14432">
            <v>1.06</v>
          </cell>
          <cell r="K14432">
            <v>-0.08</v>
          </cell>
          <cell r="O14432">
            <v>0.52</v>
          </cell>
          <cell r="U14432">
            <v>42948</v>
          </cell>
        </row>
        <row r="14433">
          <cell r="C14433">
            <v>15</v>
          </cell>
          <cell r="F14433">
            <v>3707.76</v>
          </cell>
          <cell r="K14433">
            <v>-266.75</v>
          </cell>
          <cell r="O14433">
            <v>1836.19</v>
          </cell>
          <cell r="U14433">
            <v>42948</v>
          </cell>
        </row>
        <row r="14434">
          <cell r="C14434">
            <v>62</v>
          </cell>
          <cell r="F14434">
            <v>32050.25</v>
          </cell>
          <cell r="K14434">
            <v>-3080.78</v>
          </cell>
          <cell r="O14434">
            <v>21027.25</v>
          </cell>
          <cell r="U14434">
            <v>42948</v>
          </cell>
        </row>
        <row r="14435">
          <cell r="C14435">
            <v>64</v>
          </cell>
          <cell r="F14435">
            <v>370777.62</v>
          </cell>
          <cell r="K14435">
            <v>-35627.99</v>
          </cell>
          <cell r="O14435">
            <v>243171.43</v>
          </cell>
          <cell r="U14435">
            <v>42948</v>
          </cell>
        </row>
        <row r="14436">
          <cell r="C14436">
            <v>66</v>
          </cell>
          <cell r="F14436">
            <v>44506.879999999997</v>
          </cell>
          <cell r="K14436">
            <v>-4204.62</v>
          </cell>
          <cell r="O14436">
            <v>28697.72</v>
          </cell>
          <cell r="U14436">
            <v>42948</v>
          </cell>
        </row>
        <row r="14437">
          <cell r="C14437">
            <v>92</v>
          </cell>
          <cell r="F14437">
            <v>-10701.94</v>
          </cell>
          <cell r="K14437">
            <v>0</v>
          </cell>
          <cell r="O14437">
            <v>0</v>
          </cell>
          <cell r="U14437">
            <v>42948</v>
          </cell>
        </row>
        <row r="14438">
          <cell r="C14438">
            <v>94</v>
          </cell>
          <cell r="F14438">
            <v>-6481.51</v>
          </cell>
          <cell r="K14438">
            <v>0</v>
          </cell>
          <cell r="O14438">
            <v>0</v>
          </cell>
          <cell r="U14438">
            <v>42948</v>
          </cell>
        </row>
        <row r="14439">
          <cell r="C14439">
            <v>64</v>
          </cell>
          <cell r="F14439">
            <v>44423.88</v>
          </cell>
          <cell r="K14439">
            <v>-3421.78</v>
          </cell>
          <cell r="O14439">
            <v>23704.99</v>
          </cell>
          <cell r="U14439">
            <v>42948</v>
          </cell>
        </row>
        <row r="14440">
          <cell r="C14440">
            <v>62</v>
          </cell>
          <cell r="F14440">
            <v>71563.02</v>
          </cell>
          <cell r="K14440">
            <v>-2206.0100000000002</v>
          </cell>
          <cell r="O14440">
            <v>15056.69</v>
          </cell>
          <cell r="U14440">
            <v>42948</v>
          </cell>
        </row>
        <row r="14441">
          <cell r="C14441">
            <v>64</v>
          </cell>
          <cell r="F14441">
            <v>287793.27</v>
          </cell>
          <cell r="K14441">
            <v>-13889.89</v>
          </cell>
          <cell r="O14441">
            <v>94802.45</v>
          </cell>
          <cell r="U14441">
            <v>42948</v>
          </cell>
        </row>
        <row r="14442">
          <cell r="C14442">
            <v>66</v>
          </cell>
          <cell r="F14442">
            <v>30990.49</v>
          </cell>
          <cell r="K14442">
            <v>-1144.83</v>
          </cell>
          <cell r="O14442">
            <v>7813.81</v>
          </cell>
          <cell r="U14442">
            <v>42948</v>
          </cell>
        </row>
        <row r="14443">
          <cell r="C14443">
            <v>64</v>
          </cell>
          <cell r="F14443">
            <v>41537.35</v>
          </cell>
          <cell r="K14443">
            <v>-3992.72</v>
          </cell>
          <cell r="O14443">
            <v>27660.22</v>
          </cell>
          <cell r="U14443">
            <v>42948</v>
          </cell>
        </row>
        <row r="14444">
          <cell r="C14444">
            <v>66</v>
          </cell>
          <cell r="F14444">
            <v>56137.86</v>
          </cell>
          <cell r="K14444">
            <v>-5370.75</v>
          </cell>
          <cell r="O14444">
            <v>37206.81</v>
          </cell>
          <cell r="U14444">
            <v>42948</v>
          </cell>
        </row>
        <row r="14445">
          <cell r="C14445">
            <v>64</v>
          </cell>
          <cell r="F14445">
            <v>51896.76</v>
          </cell>
          <cell r="K14445">
            <v>-3158.63</v>
          </cell>
          <cell r="O14445">
            <v>21881.919999999998</v>
          </cell>
          <cell r="U14445">
            <v>42948</v>
          </cell>
        </row>
        <row r="14446">
          <cell r="C14446">
            <v>64</v>
          </cell>
          <cell r="F14446">
            <v>61958.01</v>
          </cell>
          <cell r="K14446">
            <v>-2424.56</v>
          </cell>
          <cell r="O14446">
            <v>16796.55</v>
          </cell>
          <cell r="U14446">
            <v>42948</v>
          </cell>
        </row>
        <row r="14447">
          <cell r="C14447">
            <v>66</v>
          </cell>
          <cell r="F14447">
            <v>44968.58</v>
          </cell>
          <cell r="K14447">
            <v>-2013.25</v>
          </cell>
          <cell r="O14447">
            <v>13947.13</v>
          </cell>
          <cell r="U14447">
            <v>42948</v>
          </cell>
        </row>
        <row r="14448">
          <cell r="C14448">
            <v>64</v>
          </cell>
          <cell r="F14448">
            <v>28541.49</v>
          </cell>
          <cell r="K14448">
            <v>0</v>
          </cell>
          <cell r="O14448">
            <v>23039.200000000001</v>
          </cell>
          <cell r="U14448">
            <v>42948</v>
          </cell>
        </row>
        <row r="14449">
          <cell r="C14449">
            <v>64</v>
          </cell>
          <cell r="F14449">
            <v>23251.77</v>
          </cell>
          <cell r="K14449">
            <v>0</v>
          </cell>
          <cell r="O14449">
            <v>18495.12</v>
          </cell>
          <cell r="U14449">
            <v>42948</v>
          </cell>
        </row>
        <row r="14450">
          <cell r="C14450">
            <v>94</v>
          </cell>
          <cell r="F14450">
            <v>-3356.76</v>
          </cell>
          <cell r="K14450">
            <v>0</v>
          </cell>
          <cell r="O14450">
            <v>0</v>
          </cell>
          <cell r="U14450">
            <v>42948</v>
          </cell>
        </row>
        <row r="14451">
          <cell r="C14451">
            <v>1</v>
          </cell>
          <cell r="F14451">
            <v>19.72</v>
          </cell>
          <cell r="K14451">
            <v>-0.69</v>
          </cell>
          <cell r="O14451">
            <v>4.75</v>
          </cell>
          <cell r="U14451">
            <v>42948</v>
          </cell>
        </row>
        <row r="14452">
          <cell r="C14452">
            <v>2</v>
          </cell>
          <cell r="F14452">
            <v>236.64</v>
          </cell>
          <cell r="K14452">
            <v>-8.2799999999999994</v>
          </cell>
          <cell r="O14452">
            <v>57</v>
          </cell>
          <cell r="U14452">
            <v>42948</v>
          </cell>
        </row>
        <row r="14453">
          <cell r="C14453">
            <v>16</v>
          </cell>
          <cell r="F14453">
            <v>433.84</v>
          </cell>
          <cell r="K14453">
            <v>-15.18</v>
          </cell>
          <cell r="O14453">
            <v>104.5</v>
          </cell>
          <cell r="U14453">
            <v>42948</v>
          </cell>
        </row>
        <row r="14454">
          <cell r="C14454">
            <v>0</v>
          </cell>
          <cell r="F14454">
            <v>1300.31</v>
          </cell>
          <cell r="K14454">
            <v>-27.97</v>
          </cell>
          <cell r="O14454">
            <v>190.88</v>
          </cell>
          <cell r="U14454">
            <v>42948</v>
          </cell>
        </row>
        <row r="14455">
          <cell r="C14455">
            <v>1</v>
          </cell>
          <cell r="F14455">
            <v>115.49</v>
          </cell>
          <cell r="K14455">
            <v>-2.21</v>
          </cell>
          <cell r="O14455">
            <v>15.08</v>
          </cell>
          <cell r="U14455">
            <v>42948</v>
          </cell>
        </row>
        <row r="14456">
          <cell r="C14456">
            <v>2</v>
          </cell>
          <cell r="F14456">
            <v>250.62</v>
          </cell>
          <cell r="K14456">
            <v>-5.0999999999999996</v>
          </cell>
          <cell r="O14456">
            <v>34.799999999999997</v>
          </cell>
          <cell r="U14456">
            <v>42948</v>
          </cell>
        </row>
        <row r="14457">
          <cell r="C14457">
            <v>4</v>
          </cell>
          <cell r="F14457">
            <v>7.78</v>
          </cell>
          <cell r="K14457">
            <v>-0.17</v>
          </cell>
          <cell r="O14457">
            <v>1.1599999999999999</v>
          </cell>
          <cell r="U14457">
            <v>42948</v>
          </cell>
        </row>
        <row r="14458">
          <cell r="C14458">
            <v>16</v>
          </cell>
          <cell r="F14458">
            <v>18.43</v>
          </cell>
          <cell r="K14458">
            <v>-0.34</v>
          </cell>
          <cell r="O14458">
            <v>2.3199999999999998</v>
          </cell>
          <cell r="U14458">
            <v>42948</v>
          </cell>
        </row>
        <row r="14459">
          <cell r="C14459">
            <v>1</v>
          </cell>
          <cell r="F14459">
            <v>900.22</v>
          </cell>
          <cell r="K14459">
            <v>-17.489999999999998</v>
          </cell>
          <cell r="O14459">
            <v>121.65</v>
          </cell>
          <cell r="U14459">
            <v>42948</v>
          </cell>
        </row>
        <row r="14460">
          <cell r="C14460">
            <v>2</v>
          </cell>
          <cell r="F14460">
            <v>405.55</v>
          </cell>
          <cell r="K14460">
            <v>-11.26</v>
          </cell>
          <cell r="O14460">
            <v>77.83</v>
          </cell>
          <cell r="U14460">
            <v>42948</v>
          </cell>
        </row>
        <row r="14461">
          <cell r="C14461">
            <v>0</v>
          </cell>
          <cell r="F14461">
            <v>11.85</v>
          </cell>
          <cell r="K14461">
            <v>-1.35</v>
          </cell>
          <cell r="O14461">
            <v>9.3000000000000007</v>
          </cell>
          <cell r="U14461">
            <v>42948</v>
          </cell>
        </row>
        <row r="14462">
          <cell r="C14462">
            <v>15</v>
          </cell>
          <cell r="F14462">
            <v>54.73</v>
          </cell>
          <cell r="K14462">
            <v>-6.2</v>
          </cell>
          <cell r="O14462">
            <v>43.01</v>
          </cell>
          <cell r="U14462">
            <v>42948</v>
          </cell>
        </row>
        <row r="14463">
          <cell r="C14463">
            <v>0</v>
          </cell>
          <cell r="F14463">
            <v>462.39</v>
          </cell>
          <cell r="K14463">
            <v>-18.420000000000002</v>
          </cell>
          <cell r="O14463">
            <v>127.04</v>
          </cell>
          <cell r="U14463">
            <v>42948</v>
          </cell>
        </row>
        <row r="14464">
          <cell r="C14464">
            <v>1</v>
          </cell>
          <cell r="F14464">
            <v>383.16</v>
          </cell>
          <cell r="K14464">
            <v>-15.5</v>
          </cell>
          <cell r="O14464">
            <v>106.81</v>
          </cell>
          <cell r="U14464">
            <v>42948</v>
          </cell>
        </row>
        <row r="14465">
          <cell r="C14465">
            <v>2</v>
          </cell>
          <cell r="F14465">
            <v>11251.21</v>
          </cell>
          <cell r="K14465">
            <v>-485.78</v>
          </cell>
          <cell r="O14465">
            <v>3334</v>
          </cell>
          <cell r="U14465">
            <v>42948</v>
          </cell>
        </row>
        <row r="14466">
          <cell r="C14466">
            <v>4</v>
          </cell>
          <cell r="F14466">
            <v>728.98</v>
          </cell>
          <cell r="K14466">
            <v>-32.880000000000003</v>
          </cell>
          <cell r="O14466">
            <v>226.89</v>
          </cell>
          <cell r="U14466">
            <v>42948</v>
          </cell>
        </row>
        <row r="14467">
          <cell r="C14467">
            <v>15</v>
          </cell>
          <cell r="F14467">
            <v>12.34</v>
          </cell>
          <cell r="K14467">
            <v>-0.36</v>
          </cell>
          <cell r="O14467">
            <v>2.4700000000000002</v>
          </cell>
          <cell r="U14467">
            <v>42948</v>
          </cell>
        </row>
        <row r="14468">
          <cell r="C14468">
            <v>16</v>
          </cell>
          <cell r="F14468">
            <v>3181.51</v>
          </cell>
          <cell r="K14468">
            <v>-138.13</v>
          </cell>
          <cell r="O14468">
            <v>952.91</v>
          </cell>
          <cell r="U14468">
            <v>42948</v>
          </cell>
        </row>
        <row r="14469">
          <cell r="C14469">
            <v>17</v>
          </cell>
          <cell r="F14469">
            <v>39.96</v>
          </cell>
          <cell r="K14469">
            <v>-1.42</v>
          </cell>
          <cell r="O14469">
            <v>9.77</v>
          </cell>
          <cell r="U14469">
            <v>42948</v>
          </cell>
        </row>
        <row r="14470">
          <cell r="C14470">
            <v>18</v>
          </cell>
          <cell r="F14470">
            <v>95.2</v>
          </cell>
          <cell r="K14470">
            <v>-3.54</v>
          </cell>
          <cell r="O14470">
            <v>24.37</v>
          </cell>
          <cell r="U14470">
            <v>42948</v>
          </cell>
        </row>
        <row r="14471">
          <cell r="C14471">
            <v>0</v>
          </cell>
          <cell r="F14471">
            <v>8782.99</v>
          </cell>
          <cell r="K14471">
            <v>-239.65</v>
          </cell>
          <cell r="O14471">
            <v>1658.2</v>
          </cell>
          <cell r="U14471">
            <v>42948</v>
          </cell>
        </row>
        <row r="14472">
          <cell r="C14472">
            <v>1</v>
          </cell>
          <cell r="F14472">
            <v>4052.61</v>
          </cell>
          <cell r="K14472">
            <v>-91.27</v>
          </cell>
          <cell r="O14472">
            <v>633.24</v>
          </cell>
          <cell r="U14472">
            <v>42948</v>
          </cell>
        </row>
        <row r="14473">
          <cell r="C14473">
            <v>2</v>
          </cell>
          <cell r="F14473">
            <v>10256.31</v>
          </cell>
          <cell r="K14473">
            <v>-343.3</v>
          </cell>
          <cell r="O14473">
            <v>2376.9699999999998</v>
          </cell>
          <cell r="U14473">
            <v>42948</v>
          </cell>
        </row>
        <row r="14474">
          <cell r="C14474">
            <v>4</v>
          </cell>
          <cell r="F14474">
            <v>1021.64</v>
          </cell>
          <cell r="K14474">
            <v>-38.380000000000003</v>
          </cell>
          <cell r="O14474">
            <v>264.62</v>
          </cell>
          <cell r="U14474">
            <v>42948</v>
          </cell>
        </row>
        <row r="14475">
          <cell r="C14475">
            <v>15</v>
          </cell>
          <cell r="F14475">
            <v>63.24</v>
          </cell>
          <cell r="K14475">
            <v>-0.51</v>
          </cell>
          <cell r="O14475">
            <v>3.57</v>
          </cell>
          <cell r="U14475">
            <v>42948</v>
          </cell>
        </row>
        <row r="14476">
          <cell r="C14476">
            <v>16</v>
          </cell>
          <cell r="F14476">
            <v>1899.13</v>
          </cell>
          <cell r="K14476">
            <v>-53.85</v>
          </cell>
          <cell r="O14476">
            <v>372.37</v>
          </cell>
          <cell r="U14476">
            <v>42948</v>
          </cell>
        </row>
        <row r="14477">
          <cell r="C14477">
            <v>17</v>
          </cell>
          <cell r="F14477">
            <v>15.32</v>
          </cell>
          <cell r="K14477">
            <v>-0.34</v>
          </cell>
          <cell r="O14477">
            <v>2.38</v>
          </cell>
          <cell r="U14477">
            <v>42948</v>
          </cell>
        </row>
        <row r="14478">
          <cell r="C14478">
            <v>18</v>
          </cell>
          <cell r="F14478">
            <v>20.66</v>
          </cell>
          <cell r="K14478">
            <v>-0.59</v>
          </cell>
          <cell r="O14478">
            <v>4.13</v>
          </cell>
          <cell r="U14478">
            <v>42948</v>
          </cell>
        </row>
        <row r="14479">
          <cell r="C14479">
            <v>0</v>
          </cell>
          <cell r="F14479">
            <v>-34.049999999999997</v>
          </cell>
          <cell r="K14479">
            <v>4.68</v>
          </cell>
          <cell r="O14479">
            <v>-23.86</v>
          </cell>
          <cell r="U14479">
            <v>42948</v>
          </cell>
        </row>
        <row r="14480">
          <cell r="C14480">
            <v>0</v>
          </cell>
          <cell r="F14480">
            <v>98.21</v>
          </cell>
          <cell r="K14480">
            <v>-11.07</v>
          </cell>
          <cell r="O14480">
            <v>77</v>
          </cell>
          <cell r="U14480">
            <v>42948</v>
          </cell>
        </row>
        <row r="14481">
          <cell r="C14481">
            <v>2</v>
          </cell>
          <cell r="F14481">
            <v>579.17999999999995</v>
          </cell>
          <cell r="K14481">
            <v>-65.56</v>
          </cell>
          <cell r="O14481">
            <v>454.97</v>
          </cell>
          <cell r="U14481">
            <v>42948</v>
          </cell>
        </row>
        <row r="14482">
          <cell r="C14482">
            <v>4</v>
          </cell>
          <cell r="F14482">
            <v>132.84</v>
          </cell>
          <cell r="K14482">
            <v>-15.03</v>
          </cell>
          <cell r="O14482">
            <v>104.31</v>
          </cell>
          <cell r="U14482">
            <v>42948</v>
          </cell>
        </row>
        <row r="14483">
          <cell r="C14483">
            <v>15</v>
          </cell>
          <cell r="F14483">
            <v>92.81</v>
          </cell>
          <cell r="K14483">
            <v>-10.47</v>
          </cell>
          <cell r="O14483">
            <v>72.81</v>
          </cell>
          <cell r="U14483">
            <v>42948</v>
          </cell>
        </row>
        <row r="14484">
          <cell r="C14484">
            <v>16</v>
          </cell>
          <cell r="F14484">
            <v>29.57</v>
          </cell>
          <cell r="K14484">
            <v>-3.34</v>
          </cell>
          <cell r="O14484">
            <v>23.2</v>
          </cell>
          <cell r="U14484">
            <v>42948</v>
          </cell>
        </row>
        <row r="14485">
          <cell r="C14485">
            <v>2</v>
          </cell>
          <cell r="F14485">
            <v>340.37</v>
          </cell>
          <cell r="K14485">
            <v>-38.61</v>
          </cell>
          <cell r="O14485">
            <v>267.48</v>
          </cell>
          <cell r="U14485">
            <v>42948</v>
          </cell>
        </row>
        <row r="14486">
          <cell r="C14486">
            <v>4</v>
          </cell>
          <cell r="F14486">
            <v>107.39</v>
          </cell>
          <cell r="K14486">
            <v>-12.18</v>
          </cell>
          <cell r="O14486">
            <v>84.38</v>
          </cell>
          <cell r="U14486">
            <v>42948</v>
          </cell>
        </row>
        <row r="14487">
          <cell r="C14487">
            <v>15</v>
          </cell>
          <cell r="F14487">
            <v>2403.6799999999998</v>
          </cell>
          <cell r="K14487">
            <v>-272.7</v>
          </cell>
          <cell r="O14487">
            <v>1888.61</v>
          </cell>
          <cell r="U14487">
            <v>42948</v>
          </cell>
        </row>
        <row r="14488">
          <cell r="C14488">
            <v>1</v>
          </cell>
          <cell r="F14488">
            <v>106.8</v>
          </cell>
          <cell r="K14488">
            <v>-2.4</v>
          </cell>
          <cell r="O14488">
            <v>16.559999999999999</v>
          </cell>
          <cell r="U14488">
            <v>42948</v>
          </cell>
        </row>
        <row r="14489">
          <cell r="C14489">
            <v>2</v>
          </cell>
          <cell r="F14489">
            <v>246.2</v>
          </cell>
          <cell r="K14489">
            <v>-5.15</v>
          </cell>
          <cell r="O14489">
            <v>35.49</v>
          </cell>
          <cell r="U14489">
            <v>42948</v>
          </cell>
        </row>
        <row r="14490">
          <cell r="C14490">
            <v>16</v>
          </cell>
          <cell r="F14490">
            <v>372.61</v>
          </cell>
          <cell r="K14490">
            <v>0</v>
          </cell>
          <cell r="O14490">
            <v>164.22</v>
          </cell>
          <cell r="U14490">
            <v>42948</v>
          </cell>
        </row>
        <row r="14491">
          <cell r="C14491">
            <v>68</v>
          </cell>
          <cell r="F14491">
            <v>14580.02</v>
          </cell>
          <cell r="K14491">
            <v>-328.79</v>
          </cell>
          <cell r="O14491">
            <v>5542.77</v>
          </cell>
          <cell r="U14491">
            <v>42979</v>
          </cell>
        </row>
        <row r="14492">
          <cell r="C14492">
            <v>62</v>
          </cell>
          <cell r="F14492">
            <v>8034.46</v>
          </cell>
          <cell r="K14492">
            <v>-142.6</v>
          </cell>
          <cell r="O14492">
            <v>2403.89</v>
          </cell>
          <cell r="U14492">
            <v>42979</v>
          </cell>
        </row>
        <row r="14493">
          <cell r="C14493">
            <v>64</v>
          </cell>
          <cell r="F14493">
            <v>20087.11</v>
          </cell>
          <cell r="K14493">
            <v>-393.69</v>
          </cell>
          <cell r="O14493">
            <v>6636.74</v>
          </cell>
          <cell r="U14493">
            <v>42979</v>
          </cell>
        </row>
        <row r="14494">
          <cell r="C14494">
            <v>66</v>
          </cell>
          <cell r="F14494">
            <v>24244.23</v>
          </cell>
          <cell r="K14494">
            <v>-515.33000000000004</v>
          </cell>
          <cell r="O14494">
            <v>8687.23</v>
          </cell>
          <cell r="U14494">
            <v>42979</v>
          </cell>
        </row>
        <row r="14495">
          <cell r="C14495">
            <v>66</v>
          </cell>
          <cell r="F14495">
            <v>-56.3</v>
          </cell>
          <cell r="K14495">
            <v>0</v>
          </cell>
          <cell r="O14495">
            <v>0</v>
          </cell>
          <cell r="U14495">
            <v>42979</v>
          </cell>
        </row>
        <row r="14496">
          <cell r="C14496">
            <v>66</v>
          </cell>
          <cell r="F14496">
            <v>78.2</v>
          </cell>
          <cell r="K14496">
            <v>0</v>
          </cell>
          <cell r="O14496">
            <v>0</v>
          </cell>
          <cell r="U14496">
            <v>42979</v>
          </cell>
        </row>
        <row r="14497">
          <cell r="C14497">
            <v>62</v>
          </cell>
          <cell r="F14497">
            <v>918.84</v>
          </cell>
          <cell r="K14497">
            <v>-13.11</v>
          </cell>
          <cell r="O14497">
            <v>220.95</v>
          </cell>
          <cell r="U14497">
            <v>42979</v>
          </cell>
        </row>
        <row r="14498">
          <cell r="C14498">
            <v>67</v>
          </cell>
          <cell r="F14498">
            <v>9060.5</v>
          </cell>
          <cell r="K14498">
            <v>-183.2</v>
          </cell>
          <cell r="O14498">
            <v>3088.39</v>
          </cell>
          <cell r="U14498">
            <v>42979</v>
          </cell>
        </row>
        <row r="14499">
          <cell r="C14499">
            <v>62</v>
          </cell>
          <cell r="F14499">
            <v>1858.26</v>
          </cell>
          <cell r="K14499">
            <v>-28.37</v>
          </cell>
          <cell r="O14499">
            <v>478.22</v>
          </cell>
          <cell r="U14499">
            <v>42979</v>
          </cell>
        </row>
        <row r="14500">
          <cell r="C14500">
            <v>1</v>
          </cell>
          <cell r="F14500">
            <v>16769.740000000002</v>
          </cell>
          <cell r="K14500">
            <v>-277.97000000000003</v>
          </cell>
          <cell r="O14500">
            <v>4686.0600000000004</v>
          </cell>
          <cell r="U14500">
            <v>42979</v>
          </cell>
        </row>
        <row r="14501">
          <cell r="C14501">
            <v>2</v>
          </cell>
          <cell r="F14501">
            <v>4748960.18</v>
          </cell>
          <cell r="K14501">
            <v>-84004.04</v>
          </cell>
          <cell r="O14501">
            <v>1416116.31</v>
          </cell>
          <cell r="U14501">
            <v>42979</v>
          </cell>
        </row>
        <row r="14502">
          <cell r="C14502">
            <v>4</v>
          </cell>
          <cell r="F14502">
            <v>252210.75</v>
          </cell>
          <cell r="K14502">
            <v>-4464.1099999999997</v>
          </cell>
          <cell r="O14502">
            <v>75255.259999999995</v>
          </cell>
          <cell r="U14502">
            <v>42979</v>
          </cell>
        </row>
        <row r="14503">
          <cell r="C14503">
            <v>15</v>
          </cell>
          <cell r="F14503">
            <v>9063.5400000000009</v>
          </cell>
          <cell r="K14503">
            <v>-155.52000000000001</v>
          </cell>
          <cell r="O14503">
            <v>2622.11</v>
          </cell>
          <cell r="U14503">
            <v>42979</v>
          </cell>
        </row>
        <row r="14504">
          <cell r="C14504">
            <v>16</v>
          </cell>
          <cell r="F14504">
            <v>380487.9</v>
          </cell>
          <cell r="K14504">
            <v>-6412.29</v>
          </cell>
          <cell r="O14504">
            <v>108098.46</v>
          </cell>
          <cell r="U14504">
            <v>42979</v>
          </cell>
        </row>
        <row r="14505">
          <cell r="C14505">
            <v>17</v>
          </cell>
          <cell r="F14505">
            <v>116.39</v>
          </cell>
          <cell r="K14505">
            <v>-1.1100000000000001</v>
          </cell>
          <cell r="O14505">
            <v>18.489999999999998</v>
          </cell>
          <cell r="U14505">
            <v>42979</v>
          </cell>
        </row>
        <row r="14506">
          <cell r="C14506">
            <v>18</v>
          </cell>
          <cell r="F14506">
            <v>33281.81</v>
          </cell>
          <cell r="K14506">
            <v>-629</v>
          </cell>
          <cell r="O14506">
            <v>10603.71</v>
          </cell>
          <cell r="U14506">
            <v>42979</v>
          </cell>
        </row>
        <row r="14507">
          <cell r="C14507">
            <v>62</v>
          </cell>
          <cell r="F14507">
            <v>1110287.3500000001</v>
          </cell>
          <cell r="K14507">
            <v>-22448.82</v>
          </cell>
          <cell r="O14507">
            <v>378439.54</v>
          </cell>
          <cell r="U14507">
            <v>42979</v>
          </cell>
        </row>
        <row r="14508">
          <cell r="C14508">
            <v>64</v>
          </cell>
          <cell r="F14508">
            <v>203636.79</v>
          </cell>
          <cell r="K14508">
            <v>-3943.93</v>
          </cell>
          <cell r="O14508">
            <v>66486.17</v>
          </cell>
          <cell r="U14508">
            <v>42979</v>
          </cell>
        </row>
        <row r="14509">
          <cell r="C14509">
            <v>66</v>
          </cell>
          <cell r="F14509">
            <v>434331.96</v>
          </cell>
          <cell r="K14509">
            <v>-7375.09</v>
          </cell>
          <cell r="O14509">
            <v>124014.88</v>
          </cell>
          <cell r="U14509">
            <v>42979</v>
          </cell>
        </row>
        <row r="14510">
          <cell r="C14510">
            <v>68</v>
          </cell>
          <cell r="F14510">
            <v>11409.81</v>
          </cell>
          <cell r="K14510">
            <v>-263.70999999999998</v>
          </cell>
          <cell r="O14510">
            <v>4445.6499999999996</v>
          </cell>
          <cell r="U14510">
            <v>42979</v>
          </cell>
        </row>
        <row r="14511">
          <cell r="C14511">
            <v>70</v>
          </cell>
          <cell r="F14511">
            <v>-14.4</v>
          </cell>
          <cell r="K14511">
            <v>0</v>
          </cell>
          <cell r="O14511">
            <v>0</v>
          </cell>
          <cell r="U14511">
            <v>42979</v>
          </cell>
        </row>
        <row r="14512">
          <cell r="C14512">
            <v>1</v>
          </cell>
          <cell r="F14512">
            <v>51.77</v>
          </cell>
          <cell r="K14512">
            <v>-0.22</v>
          </cell>
          <cell r="O14512">
            <v>3.63</v>
          </cell>
          <cell r="U14512">
            <v>42979</v>
          </cell>
        </row>
        <row r="14513">
          <cell r="C14513">
            <v>2</v>
          </cell>
          <cell r="F14513">
            <v>10397.23</v>
          </cell>
          <cell r="K14513">
            <v>-57.04</v>
          </cell>
          <cell r="O14513">
            <v>1031.98</v>
          </cell>
          <cell r="U14513">
            <v>42979</v>
          </cell>
        </row>
        <row r="14514">
          <cell r="C14514">
            <v>4</v>
          </cell>
          <cell r="F14514">
            <v>81.03</v>
          </cell>
          <cell r="K14514">
            <v>-0.3</v>
          </cell>
          <cell r="O14514">
            <v>5.03</v>
          </cell>
          <cell r="U14514">
            <v>42979</v>
          </cell>
        </row>
        <row r="14515">
          <cell r="C14515">
            <v>15</v>
          </cell>
          <cell r="F14515">
            <v>53.7</v>
          </cell>
          <cell r="K14515">
            <v>-0.23</v>
          </cell>
          <cell r="O14515">
            <v>3.81</v>
          </cell>
          <cell r="U14515">
            <v>42979</v>
          </cell>
        </row>
        <row r="14516">
          <cell r="C14516">
            <v>16</v>
          </cell>
          <cell r="F14516">
            <v>4375.38</v>
          </cell>
          <cell r="K14516">
            <v>-23.77</v>
          </cell>
          <cell r="O14516">
            <v>400.85</v>
          </cell>
          <cell r="U14516">
            <v>42979</v>
          </cell>
        </row>
        <row r="14517">
          <cell r="C14517">
            <v>62</v>
          </cell>
          <cell r="F14517">
            <v>788.81</v>
          </cell>
          <cell r="K14517">
            <v>-4.4400000000000004</v>
          </cell>
          <cell r="O14517">
            <v>74.78</v>
          </cell>
          <cell r="U14517">
            <v>42979</v>
          </cell>
        </row>
        <row r="14518">
          <cell r="C14518">
            <v>64</v>
          </cell>
          <cell r="F14518">
            <v>3847.75</v>
          </cell>
          <cell r="K14518">
            <v>-22.32</v>
          </cell>
          <cell r="O14518">
            <v>376.22</v>
          </cell>
          <cell r="U14518">
            <v>42979</v>
          </cell>
        </row>
        <row r="14519">
          <cell r="C14519">
            <v>1</v>
          </cell>
          <cell r="F14519">
            <v>26.47</v>
          </cell>
          <cell r="K14519">
            <v>-1.21</v>
          </cell>
          <cell r="O14519">
            <v>6.65</v>
          </cell>
          <cell r="U14519">
            <v>42979</v>
          </cell>
        </row>
        <row r="14520">
          <cell r="C14520">
            <v>2</v>
          </cell>
          <cell r="F14520">
            <v>7576.37</v>
          </cell>
          <cell r="K14520">
            <v>-506.22</v>
          </cell>
          <cell r="O14520">
            <v>3493.77</v>
          </cell>
          <cell r="U14520">
            <v>42979</v>
          </cell>
        </row>
        <row r="14521">
          <cell r="C14521">
            <v>4</v>
          </cell>
          <cell r="F14521">
            <v>-1730.31</v>
          </cell>
          <cell r="K14521">
            <v>115.28</v>
          </cell>
          <cell r="O14521">
            <v>-767.38</v>
          </cell>
          <cell r="U14521">
            <v>42979</v>
          </cell>
        </row>
        <row r="14522">
          <cell r="C14522">
            <v>16</v>
          </cell>
          <cell r="F14522">
            <v>251.02</v>
          </cell>
          <cell r="K14522">
            <v>-12.54</v>
          </cell>
          <cell r="O14522">
            <v>86.87</v>
          </cell>
          <cell r="U14522">
            <v>42979</v>
          </cell>
        </row>
        <row r="14523">
          <cell r="C14523">
            <v>62</v>
          </cell>
          <cell r="F14523">
            <v>14774.09</v>
          </cell>
          <cell r="K14523">
            <v>-775.97</v>
          </cell>
          <cell r="O14523">
            <v>6324.59</v>
          </cell>
          <cell r="U14523">
            <v>42979</v>
          </cell>
        </row>
        <row r="14524">
          <cell r="C14524">
            <v>92</v>
          </cell>
          <cell r="F14524">
            <v>-352.56</v>
          </cell>
          <cell r="K14524">
            <v>0</v>
          </cell>
          <cell r="O14524">
            <v>0</v>
          </cell>
          <cell r="U14524">
            <v>42979</v>
          </cell>
        </row>
        <row r="14525">
          <cell r="C14525">
            <v>94</v>
          </cell>
          <cell r="F14525">
            <v>-2395.54</v>
          </cell>
          <cell r="K14525">
            <v>0</v>
          </cell>
          <cell r="O14525">
            <v>0</v>
          </cell>
          <cell r="U14525">
            <v>42979</v>
          </cell>
        </row>
        <row r="14526">
          <cell r="C14526">
            <v>2</v>
          </cell>
          <cell r="F14526">
            <v>1281.73</v>
          </cell>
          <cell r="K14526">
            <v>-10.01</v>
          </cell>
          <cell r="O14526">
            <v>247.97</v>
          </cell>
          <cell r="U14526">
            <v>42979</v>
          </cell>
        </row>
        <row r="14527">
          <cell r="C14527">
            <v>4</v>
          </cell>
          <cell r="F14527">
            <v>6967.15</v>
          </cell>
          <cell r="K14527">
            <v>-135.38</v>
          </cell>
          <cell r="O14527">
            <v>2282.1999999999998</v>
          </cell>
          <cell r="U14527">
            <v>42979</v>
          </cell>
        </row>
        <row r="14528">
          <cell r="C14528">
            <v>62</v>
          </cell>
          <cell r="F14528">
            <v>3533.68</v>
          </cell>
          <cell r="K14528">
            <v>-70.77</v>
          </cell>
          <cell r="O14528">
            <v>1193.04</v>
          </cell>
          <cell r="U14528">
            <v>42979</v>
          </cell>
        </row>
        <row r="14529">
          <cell r="C14529">
            <v>66</v>
          </cell>
          <cell r="F14529">
            <v>10648.81</v>
          </cell>
          <cell r="K14529">
            <v>-218.64</v>
          </cell>
          <cell r="O14529">
            <v>3685.87</v>
          </cell>
          <cell r="U14529">
            <v>42979</v>
          </cell>
        </row>
        <row r="14530">
          <cell r="C14530">
            <v>66</v>
          </cell>
          <cell r="F14530">
            <v>6268.59</v>
          </cell>
          <cell r="K14530">
            <v>-124.44</v>
          </cell>
          <cell r="O14530">
            <v>2097.73</v>
          </cell>
          <cell r="U14530">
            <v>42979</v>
          </cell>
        </row>
        <row r="14531">
          <cell r="C14531">
            <v>2</v>
          </cell>
          <cell r="F14531">
            <v>145568.44</v>
          </cell>
          <cell r="K14531">
            <v>-2834.29</v>
          </cell>
          <cell r="O14531">
            <v>47780.83</v>
          </cell>
          <cell r="U14531">
            <v>42979</v>
          </cell>
        </row>
        <row r="14532">
          <cell r="C14532">
            <v>4</v>
          </cell>
          <cell r="F14532">
            <v>5299.24</v>
          </cell>
          <cell r="K14532">
            <v>-88.05</v>
          </cell>
          <cell r="O14532">
            <v>1484.41</v>
          </cell>
          <cell r="U14532">
            <v>42979</v>
          </cell>
        </row>
        <row r="14533">
          <cell r="C14533">
            <v>16</v>
          </cell>
          <cell r="F14533">
            <v>1824.58</v>
          </cell>
          <cell r="K14533">
            <v>-29.01</v>
          </cell>
          <cell r="O14533">
            <v>489.13</v>
          </cell>
          <cell r="U14533">
            <v>42979</v>
          </cell>
        </row>
        <row r="14534">
          <cell r="C14534">
            <v>17</v>
          </cell>
          <cell r="F14534">
            <v>1871.69</v>
          </cell>
          <cell r="K14534">
            <v>-25.34</v>
          </cell>
          <cell r="O14534">
            <v>427.16</v>
          </cell>
          <cell r="U14534">
            <v>42979</v>
          </cell>
        </row>
        <row r="14535">
          <cell r="C14535">
            <v>62</v>
          </cell>
          <cell r="F14535">
            <v>76012.240000000005</v>
          </cell>
          <cell r="K14535">
            <v>-1630.15</v>
          </cell>
          <cell r="O14535">
            <v>27481</v>
          </cell>
          <cell r="U14535">
            <v>42979</v>
          </cell>
        </row>
        <row r="14536">
          <cell r="C14536">
            <v>64</v>
          </cell>
          <cell r="F14536">
            <v>15840.3</v>
          </cell>
          <cell r="K14536">
            <v>-358.73</v>
          </cell>
          <cell r="O14536">
            <v>6047.32</v>
          </cell>
          <cell r="U14536">
            <v>42979</v>
          </cell>
        </row>
        <row r="14537">
          <cell r="C14537">
            <v>66</v>
          </cell>
          <cell r="F14537">
            <v>4675.3100000000004</v>
          </cell>
          <cell r="K14537">
            <v>-72.67</v>
          </cell>
          <cell r="O14537">
            <v>1225.05</v>
          </cell>
          <cell r="U14537">
            <v>42979</v>
          </cell>
        </row>
        <row r="14538">
          <cell r="C14538">
            <v>62</v>
          </cell>
          <cell r="F14538">
            <v>1205.02</v>
          </cell>
          <cell r="K14538">
            <v>-6.93</v>
          </cell>
          <cell r="O14538">
            <v>116.78</v>
          </cell>
          <cell r="U14538">
            <v>42979</v>
          </cell>
        </row>
        <row r="14539">
          <cell r="C14539">
            <v>2</v>
          </cell>
          <cell r="F14539">
            <v>-27.02</v>
          </cell>
          <cell r="K14539">
            <v>1.0900000000000001</v>
          </cell>
          <cell r="O14539">
            <v>-14.5</v>
          </cell>
          <cell r="U14539">
            <v>42979</v>
          </cell>
        </row>
        <row r="14540">
          <cell r="C14540">
            <v>62</v>
          </cell>
          <cell r="F14540">
            <v>2047.97</v>
          </cell>
          <cell r="K14540">
            <v>-113.84</v>
          </cell>
          <cell r="O14540">
            <v>788.63</v>
          </cell>
          <cell r="U14540">
            <v>42979</v>
          </cell>
        </row>
        <row r="14541">
          <cell r="C14541">
            <v>2</v>
          </cell>
          <cell r="F14541">
            <v>68501.09</v>
          </cell>
          <cell r="K14541">
            <v>-1030.8399999999999</v>
          </cell>
          <cell r="O14541">
            <v>17377.509999999998</v>
          </cell>
          <cell r="U14541">
            <v>42979</v>
          </cell>
        </row>
        <row r="14542">
          <cell r="C14542">
            <v>62</v>
          </cell>
          <cell r="F14542">
            <v>7524.87</v>
          </cell>
          <cell r="K14542">
            <v>-113.43</v>
          </cell>
          <cell r="O14542">
            <v>1912.16</v>
          </cell>
          <cell r="U14542">
            <v>42979</v>
          </cell>
        </row>
        <row r="14543">
          <cell r="C14543">
            <v>2</v>
          </cell>
          <cell r="F14543">
            <v>755.1</v>
          </cell>
          <cell r="K14543">
            <v>-4.3</v>
          </cell>
          <cell r="O14543">
            <v>72.44</v>
          </cell>
          <cell r="U14543">
            <v>42979</v>
          </cell>
        </row>
        <row r="14544">
          <cell r="C14544">
            <v>2</v>
          </cell>
          <cell r="F14544">
            <v>286.13</v>
          </cell>
          <cell r="K14544">
            <v>2.0299999999999998</v>
          </cell>
          <cell r="O14544">
            <v>-13.98</v>
          </cell>
          <cell r="U14544">
            <v>42979</v>
          </cell>
        </row>
        <row r="14545">
          <cell r="C14545">
            <v>2</v>
          </cell>
          <cell r="F14545">
            <v>59653.91</v>
          </cell>
          <cell r="K14545">
            <v>-860.38</v>
          </cell>
          <cell r="O14545">
            <v>14504.15</v>
          </cell>
          <cell r="U14545">
            <v>42979</v>
          </cell>
        </row>
        <row r="14546">
          <cell r="C14546">
            <v>70</v>
          </cell>
          <cell r="F14546">
            <v>-4.8</v>
          </cell>
          <cell r="K14546">
            <v>0</v>
          </cell>
          <cell r="O14546">
            <v>0</v>
          </cell>
          <cell r="U14546">
            <v>42979</v>
          </cell>
        </row>
        <row r="14547">
          <cell r="C14547">
            <v>2</v>
          </cell>
          <cell r="F14547">
            <v>1523.84</v>
          </cell>
          <cell r="K14547">
            <v>-13.99</v>
          </cell>
          <cell r="O14547">
            <v>235.74</v>
          </cell>
          <cell r="U14547">
            <v>42979</v>
          </cell>
        </row>
        <row r="14548">
          <cell r="C14548">
            <v>2</v>
          </cell>
          <cell r="F14548">
            <v>-1118.49</v>
          </cell>
          <cell r="K14548">
            <v>60.12</v>
          </cell>
          <cell r="O14548">
            <v>-256.8</v>
          </cell>
          <cell r="U14548">
            <v>42979</v>
          </cell>
        </row>
        <row r="14549">
          <cell r="C14549">
            <v>2</v>
          </cell>
          <cell r="F14549">
            <v>2924.54</v>
          </cell>
          <cell r="K14549">
            <v>-132.29</v>
          </cell>
          <cell r="O14549">
            <v>582.04999999999995</v>
          </cell>
          <cell r="U14549">
            <v>42979</v>
          </cell>
        </row>
        <row r="14550">
          <cell r="C14550">
            <v>62</v>
          </cell>
          <cell r="F14550">
            <v>2452.8000000000002</v>
          </cell>
          <cell r="K14550">
            <v>0</v>
          </cell>
          <cell r="O14550">
            <v>1265.29</v>
          </cell>
          <cell r="U14550">
            <v>42979</v>
          </cell>
        </row>
        <row r="14551">
          <cell r="C14551">
            <v>62</v>
          </cell>
          <cell r="F14551">
            <v>702869.31</v>
          </cell>
          <cell r="K14551">
            <v>-28538.69</v>
          </cell>
          <cell r="O14551">
            <v>480902.95</v>
          </cell>
          <cell r="U14551">
            <v>42979</v>
          </cell>
        </row>
        <row r="14552">
          <cell r="C14552">
            <v>64</v>
          </cell>
          <cell r="F14552">
            <v>657719.77</v>
          </cell>
          <cell r="K14552">
            <v>-26728.91</v>
          </cell>
          <cell r="O14552">
            <v>450591.81</v>
          </cell>
          <cell r="U14552">
            <v>42979</v>
          </cell>
        </row>
        <row r="14553">
          <cell r="C14553">
            <v>66</v>
          </cell>
          <cell r="F14553">
            <v>43336.08</v>
          </cell>
          <cell r="K14553">
            <v>-1749.54</v>
          </cell>
          <cell r="O14553">
            <v>29493.31</v>
          </cell>
          <cell r="U14553">
            <v>42979</v>
          </cell>
        </row>
        <row r="14554">
          <cell r="C14554">
            <v>66</v>
          </cell>
          <cell r="F14554">
            <v>-1799.79</v>
          </cell>
          <cell r="K14554">
            <v>0</v>
          </cell>
          <cell r="O14554">
            <v>0</v>
          </cell>
          <cell r="U14554">
            <v>42979</v>
          </cell>
        </row>
        <row r="14555">
          <cell r="C14555">
            <v>92</v>
          </cell>
          <cell r="F14555">
            <v>-49372.800000000003</v>
          </cell>
          <cell r="K14555">
            <v>0</v>
          </cell>
          <cell r="O14555">
            <v>0</v>
          </cell>
          <cell r="U14555">
            <v>42979</v>
          </cell>
        </row>
        <row r="14556">
          <cell r="C14556">
            <v>94</v>
          </cell>
          <cell r="F14556">
            <v>-1951.24</v>
          </cell>
          <cell r="K14556">
            <v>0</v>
          </cell>
          <cell r="O14556">
            <v>0</v>
          </cell>
          <cell r="U14556">
            <v>42979</v>
          </cell>
        </row>
        <row r="14557">
          <cell r="C14557">
            <v>96</v>
          </cell>
          <cell r="F14557">
            <v>-875</v>
          </cell>
          <cell r="K14557">
            <v>0</v>
          </cell>
          <cell r="O14557">
            <v>0</v>
          </cell>
          <cell r="U14557">
            <v>42979</v>
          </cell>
        </row>
        <row r="14558">
          <cell r="C14558">
            <v>64</v>
          </cell>
          <cell r="F14558">
            <v>75397.23</v>
          </cell>
          <cell r="K14558">
            <v>-1555.14</v>
          </cell>
          <cell r="O14558">
            <v>26216.34</v>
          </cell>
          <cell r="U14558">
            <v>42979</v>
          </cell>
        </row>
        <row r="14559">
          <cell r="C14559">
            <v>2</v>
          </cell>
          <cell r="F14559">
            <v>25322.240000000002</v>
          </cell>
          <cell r="K14559">
            <v>-499.2</v>
          </cell>
          <cell r="O14559">
            <v>0</v>
          </cell>
          <cell r="U14559">
            <v>42979</v>
          </cell>
        </row>
        <row r="14560">
          <cell r="C14560">
            <v>62</v>
          </cell>
          <cell r="F14560">
            <v>1164186.72</v>
          </cell>
          <cell r="K14560">
            <v>-11812.93</v>
          </cell>
          <cell r="O14560">
            <v>197903.06</v>
          </cell>
          <cell r="U14560">
            <v>42979</v>
          </cell>
        </row>
        <row r="14561">
          <cell r="C14561">
            <v>64</v>
          </cell>
          <cell r="F14561">
            <v>1150090.74</v>
          </cell>
          <cell r="K14561">
            <v>-11500.57</v>
          </cell>
          <cell r="O14561">
            <v>193838.45</v>
          </cell>
          <cell r="U14561">
            <v>42979</v>
          </cell>
        </row>
        <row r="14562">
          <cell r="C14562">
            <v>66</v>
          </cell>
          <cell r="F14562">
            <v>128624.01</v>
          </cell>
          <cell r="K14562">
            <v>-1061.2</v>
          </cell>
          <cell r="O14562">
            <v>17889.599999999999</v>
          </cell>
          <cell r="U14562">
            <v>42979</v>
          </cell>
        </row>
        <row r="14563">
          <cell r="C14563">
            <v>62</v>
          </cell>
          <cell r="F14563">
            <v>7138.23</v>
          </cell>
          <cell r="K14563">
            <v>-289.27999999999997</v>
          </cell>
          <cell r="O14563">
            <v>4950.87</v>
          </cell>
          <cell r="U14563">
            <v>42979</v>
          </cell>
        </row>
        <row r="14564">
          <cell r="C14564">
            <v>64</v>
          </cell>
          <cell r="F14564">
            <v>68367.199999999997</v>
          </cell>
          <cell r="K14564">
            <v>-2771.14</v>
          </cell>
          <cell r="O14564">
            <v>47426.91</v>
          </cell>
          <cell r="U14564">
            <v>42979</v>
          </cell>
        </row>
        <row r="14565">
          <cell r="C14565">
            <v>66</v>
          </cell>
          <cell r="F14565">
            <v>4577.49</v>
          </cell>
          <cell r="K14565">
            <v>-186.1</v>
          </cell>
          <cell r="O14565">
            <v>3184.93</v>
          </cell>
          <cell r="U14565">
            <v>42979</v>
          </cell>
        </row>
        <row r="14566">
          <cell r="C14566">
            <v>62</v>
          </cell>
          <cell r="F14566">
            <v>12948.92</v>
          </cell>
          <cell r="K14566">
            <v>-110.54</v>
          </cell>
          <cell r="O14566">
            <v>1891.85</v>
          </cell>
          <cell r="U14566">
            <v>42979</v>
          </cell>
        </row>
        <row r="14567">
          <cell r="C14567">
            <v>64</v>
          </cell>
          <cell r="F14567">
            <v>90325.61</v>
          </cell>
          <cell r="K14567">
            <v>-801.13</v>
          </cell>
          <cell r="O14567">
            <v>13710.9</v>
          </cell>
          <cell r="U14567">
            <v>42979</v>
          </cell>
        </row>
        <row r="14568">
          <cell r="C14568">
            <v>66</v>
          </cell>
          <cell r="F14568">
            <v>11573.37</v>
          </cell>
          <cell r="K14568">
            <v>-105.62</v>
          </cell>
          <cell r="O14568">
            <v>1807.68</v>
          </cell>
          <cell r="U14568">
            <v>42979</v>
          </cell>
        </row>
        <row r="14569">
          <cell r="C14569">
            <v>66</v>
          </cell>
          <cell r="F14569">
            <v>7105.6</v>
          </cell>
          <cell r="K14569">
            <v>-287.42</v>
          </cell>
          <cell r="O14569">
            <v>4918.9799999999996</v>
          </cell>
          <cell r="U14569">
            <v>42979</v>
          </cell>
        </row>
        <row r="14570">
          <cell r="C14570">
            <v>66</v>
          </cell>
          <cell r="F14570">
            <v>10176.209999999999</v>
          </cell>
          <cell r="K14570">
            <v>-109.48</v>
          </cell>
          <cell r="O14570">
            <v>1873.73</v>
          </cell>
          <cell r="U14570">
            <v>42979</v>
          </cell>
        </row>
        <row r="14571">
          <cell r="C14571">
            <v>64</v>
          </cell>
          <cell r="F14571">
            <v>26186.23</v>
          </cell>
          <cell r="K14571">
            <v>-1064.3399999999999</v>
          </cell>
          <cell r="O14571">
            <v>17942.52</v>
          </cell>
          <cell r="U14571">
            <v>42979</v>
          </cell>
        </row>
        <row r="14572">
          <cell r="C14572">
            <v>64</v>
          </cell>
          <cell r="F14572">
            <v>44936.98</v>
          </cell>
          <cell r="K14572">
            <v>-393.27</v>
          </cell>
          <cell r="O14572">
            <v>6629.69</v>
          </cell>
          <cell r="U14572">
            <v>42979</v>
          </cell>
        </row>
        <row r="14573">
          <cell r="C14573">
            <v>62</v>
          </cell>
          <cell r="F14573">
            <v>406536.64</v>
          </cell>
          <cell r="K14573">
            <v>-16486.45</v>
          </cell>
          <cell r="O14573">
            <v>282158.71000000002</v>
          </cell>
          <cell r="U14573">
            <v>42979</v>
          </cell>
        </row>
        <row r="14574">
          <cell r="C14574">
            <v>64</v>
          </cell>
          <cell r="F14574">
            <v>385009.91</v>
          </cell>
          <cell r="K14574">
            <v>-15641.45</v>
          </cell>
          <cell r="O14574">
            <v>267696.2</v>
          </cell>
          <cell r="U14574">
            <v>42979</v>
          </cell>
        </row>
        <row r="14575">
          <cell r="C14575">
            <v>66</v>
          </cell>
          <cell r="F14575">
            <v>173926.02</v>
          </cell>
          <cell r="K14575">
            <v>-6870.04</v>
          </cell>
          <cell r="O14575">
            <v>117577.94</v>
          </cell>
          <cell r="U14575">
            <v>42979</v>
          </cell>
        </row>
        <row r="14576">
          <cell r="C14576">
            <v>67</v>
          </cell>
          <cell r="F14576">
            <v>7129.6</v>
          </cell>
          <cell r="K14576">
            <v>-261.8</v>
          </cell>
          <cell r="O14576">
            <v>4480.57</v>
          </cell>
          <cell r="U14576">
            <v>42979</v>
          </cell>
        </row>
        <row r="14577">
          <cell r="C14577">
            <v>68</v>
          </cell>
          <cell r="F14577">
            <v>19461.29</v>
          </cell>
          <cell r="K14577">
            <v>-791.19</v>
          </cell>
          <cell r="O14577">
            <v>13540.82</v>
          </cell>
          <cell r="U14577">
            <v>42979</v>
          </cell>
        </row>
        <row r="14578">
          <cell r="C14578">
            <v>92</v>
          </cell>
          <cell r="F14578">
            <v>-6596.5</v>
          </cell>
          <cell r="K14578">
            <v>0</v>
          </cell>
          <cell r="O14578">
            <v>0</v>
          </cell>
          <cell r="U14578">
            <v>42979</v>
          </cell>
        </row>
        <row r="14579">
          <cell r="C14579">
            <v>94</v>
          </cell>
          <cell r="F14579">
            <v>-5600</v>
          </cell>
          <cell r="K14579">
            <v>0</v>
          </cell>
          <cell r="O14579">
            <v>0</v>
          </cell>
          <cell r="U14579">
            <v>42979</v>
          </cell>
        </row>
        <row r="14580">
          <cell r="C14580">
            <v>62</v>
          </cell>
          <cell r="F14580">
            <v>599814.37</v>
          </cell>
          <cell r="K14580">
            <v>-6337.63</v>
          </cell>
          <cell r="O14580">
            <v>108465.73</v>
          </cell>
          <cell r="U14580">
            <v>42979</v>
          </cell>
        </row>
        <row r="14581">
          <cell r="C14581">
            <v>64</v>
          </cell>
          <cell r="F14581">
            <v>634062.62</v>
          </cell>
          <cell r="K14581">
            <v>-6776.79</v>
          </cell>
          <cell r="O14581">
            <v>115981.65</v>
          </cell>
          <cell r="U14581">
            <v>42979</v>
          </cell>
        </row>
        <row r="14582">
          <cell r="C14582">
            <v>66</v>
          </cell>
          <cell r="F14582">
            <v>251724.16</v>
          </cell>
          <cell r="K14582">
            <v>-2486.29</v>
          </cell>
          <cell r="O14582">
            <v>42551.66</v>
          </cell>
          <cell r="U14582">
            <v>42979</v>
          </cell>
        </row>
        <row r="14583">
          <cell r="C14583">
            <v>67</v>
          </cell>
          <cell r="F14583">
            <v>724.37</v>
          </cell>
          <cell r="K14583">
            <v>-1.81</v>
          </cell>
          <cell r="O14583">
            <v>31.06</v>
          </cell>
          <cell r="U14583">
            <v>42979</v>
          </cell>
        </row>
        <row r="14584">
          <cell r="C14584">
            <v>68</v>
          </cell>
          <cell r="F14584">
            <v>31723.31</v>
          </cell>
          <cell r="K14584">
            <v>-352.17</v>
          </cell>
          <cell r="O14584">
            <v>6027.28</v>
          </cell>
          <cell r="U14584">
            <v>42979</v>
          </cell>
        </row>
        <row r="14585">
          <cell r="C14585">
            <v>64</v>
          </cell>
          <cell r="F14585">
            <v>8649.08</v>
          </cell>
          <cell r="K14585">
            <v>0</v>
          </cell>
          <cell r="O14585">
            <v>5275.08</v>
          </cell>
          <cell r="U14585">
            <v>42979</v>
          </cell>
        </row>
        <row r="14586">
          <cell r="C14586">
            <v>94</v>
          </cell>
          <cell r="F14586">
            <v>-1677.79</v>
          </cell>
          <cell r="K14586">
            <v>0</v>
          </cell>
          <cell r="O14586">
            <v>0</v>
          </cell>
          <cell r="U14586">
            <v>42979</v>
          </cell>
        </row>
        <row r="14587">
          <cell r="C14587">
            <v>4</v>
          </cell>
          <cell r="F14587">
            <v>8.43</v>
          </cell>
          <cell r="K14587">
            <v>-0.13</v>
          </cell>
          <cell r="O14587">
            <v>2.15</v>
          </cell>
          <cell r="U14587">
            <v>42979</v>
          </cell>
        </row>
        <row r="14588">
          <cell r="C14588">
            <v>16</v>
          </cell>
          <cell r="F14588">
            <v>98.9</v>
          </cell>
          <cell r="K14588">
            <v>-1.32</v>
          </cell>
          <cell r="O14588">
            <v>22.12</v>
          </cell>
          <cell r="U14588">
            <v>42979</v>
          </cell>
        </row>
        <row r="14589">
          <cell r="C14589">
            <v>1</v>
          </cell>
          <cell r="F14589">
            <v>71.08</v>
          </cell>
          <cell r="K14589">
            <v>-1.23</v>
          </cell>
          <cell r="O14589">
            <v>20.81</v>
          </cell>
          <cell r="U14589">
            <v>42979</v>
          </cell>
        </row>
        <row r="14590">
          <cell r="C14590">
            <v>2</v>
          </cell>
          <cell r="F14590">
            <v>41055.870000000003</v>
          </cell>
          <cell r="K14590">
            <v>-712.42</v>
          </cell>
          <cell r="O14590">
            <v>12012.94</v>
          </cell>
          <cell r="U14590">
            <v>42979</v>
          </cell>
        </row>
        <row r="14591">
          <cell r="C14591">
            <v>15</v>
          </cell>
          <cell r="F14591">
            <v>14.55</v>
          </cell>
          <cell r="K14591">
            <v>-0.2</v>
          </cell>
          <cell r="O14591">
            <v>3.38</v>
          </cell>
          <cell r="U14591">
            <v>42979</v>
          </cell>
        </row>
        <row r="14592">
          <cell r="C14592">
            <v>16</v>
          </cell>
          <cell r="F14592">
            <v>1308.6600000000001</v>
          </cell>
          <cell r="K14592">
            <v>-20.96</v>
          </cell>
          <cell r="O14592">
            <v>353.23</v>
          </cell>
          <cell r="U14592">
            <v>42979</v>
          </cell>
        </row>
        <row r="14593">
          <cell r="C14593">
            <v>2</v>
          </cell>
          <cell r="F14593">
            <v>83.99</v>
          </cell>
          <cell r="K14593">
            <v>0</v>
          </cell>
          <cell r="O14593">
            <v>0</v>
          </cell>
          <cell r="U14593">
            <v>42979</v>
          </cell>
        </row>
        <row r="14594">
          <cell r="C14594">
            <v>62</v>
          </cell>
          <cell r="F14594">
            <v>1561.28</v>
          </cell>
          <cell r="K14594">
            <v>0</v>
          </cell>
          <cell r="O14594">
            <v>0</v>
          </cell>
          <cell r="U14594">
            <v>42979</v>
          </cell>
        </row>
        <row r="14595">
          <cell r="C14595">
            <v>64</v>
          </cell>
          <cell r="F14595">
            <v>65.64</v>
          </cell>
          <cell r="K14595">
            <v>0</v>
          </cell>
          <cell r="O14595">
            <v>0</v>
          </cell>
          <cell r="U14595">
            <v>42979</v>
          </cell>
        </row>
        <row r="14596">
          <cell r="C14596">
            <v>66</v>
          </cell>
          <cell r="F14596">
            <v>87.12</v>
          </cell>
          <cell r="K14596">
            <v>0</v>
          </cell>
          <cell r="O14596">
            <v>0</v>
          </cell>
          <cell r="U14596">
            <v>42979</v>
          </cell>
        </row>
        <row r="14597">
          <cell r="C14597">
            <v>2</v>
          </cell>
          <cell r="F14597">
            <v>26</v>
          </cell>
          <cell r="K14597">
            <v>0</v>
          </cell>
          <cell r="O14597">
            <v>0</v>
          </cell>
          <cell r="U14597">
            <v>42979</v>
          </cell>
        </row>
        <row r="14598">
          <cell r="C14598">
            <v>62</v>
          </cell>
          <cell r="F14598">
            <v>65</v>
          </cell>
          <cell r="K14598">
            <v>0</v>
          </cell>
          <cell r="O14598">
            <v>0</v>
          </cell>
          <cell r="U14598">
            <v>42979</v>
          </cell>
        </row>
        <row r="14599">
          <cell r="C14599">
            <v>64</v>
          </cell>
          <cell r="F14599">
            <v>3540</v>
          </cell>
          <cell r="K14599">
            <v>0</v>
          </cell>
          <cell r="O14599">
            <v>0</v>
          </cell>
          <cell r="U14599">
            <v>42979</v>
          </cell>
        </row>
        <row r="14600">
          <cell r="C14600">
            <v>66</v>
          </cell>
          <cell r="F14600">
            <v>5815</v>
          </cell>
          <cell r="K14600">
            <v>0</v>
          </cell>
          <cell r="O14600">
            <v>0</v>
          </cell>
          <cell r="U14600">
            <v>42979</v>
          </cell>
        </row>
        <row r="14601">
          <cell r="C14601">
            <v>62</v>
          </cell>
          <cell r="F14601">
            <v>3540</v>
          </cell>
          <cell r="K14601">
            <v>0</v>
          </cell>
          <cell r="O14601">
            <v>0</v>
          </cell>
          <cell r="U14601">
            <v>42979</v>
          </cell>
        </row>
        <row r="14602">
          <cell r="C14602">
            <v>64</v>
          </cell>
          <cell r="F14602">
            <v>1939.14</v>
          </cell>
          <cell r="K14602">
            <v>0</v>
          </cell>
          <cell r="O14602">
            <v>0</v>
          </cell>
          <cell r="U14602">
            <v>42979</v>
          </cell>
        </row>
        <row r="14603">
          <cell r="C14603">
            <v>62</v>
          </cell>
          <cell r="F14603">
            <v>49229.38</v>
          </cell>
          <cell r="K14603">
            <v>0</v>
          </cell>
          <cell r="O14603">
            <v>0</v>
          </cell>
          <cell r="U14603">
            <v>42979</v>
          </cell>
        </row>
        <row r="14604">
          <cell r="C14604">
            <v>66</v>
          </cell>
          <cell r="F14604">
            <v>4205.49</v>
          </cell>
          <cell r="K14604">
            <v>0</v>
          </cell>
          <cell r="O14604">
            <v>0</v>
          </cell>
          <cell r="U14604">
            <v>42979</v>
          </cell>
        </row>
        <row r="14605">
          <cell r="C14605">
            <v>68</v>
          </cell>
          <cell r="F14605">
            <v>5422.95</v>
          </cell>
          <cell r="K14605">
            <v>0</v>
          </cell>
          <cell r="O14605">
            <v>0</v>
          </cell>
          <cell r="U14605">
            <v>42979</v>
          </cell>
        </row>
        <row r="14606">
          <cell r="C14606">
            <v>15</v>
          </cell>
          <cell r="F14606">
            <v>84.45</v>
          </cell>
          <cell r="K14606">
            <v>-1.1100000000000001</v>
          </cell>
          <cell r="O14606">
            <v>18.739999999999998</v>
          </cell>
          <cell r="U14606">
            <v>42979</v>
          </cell>
        </row>
        <row r="14607">
          <cell r="C14607">
            <v>15</v>
          </cell>
          <cell r="F14607">
            <v>660.87</v>
          </cell>
          <cell r="K14607">
            <v>-4.4400000000000004</v>
          </cell>
          <cell r="O14607">
            <v>74.8</v>
          </cell>
          <cell r="U14607">
            <v>42979</v>
          </cell>
        </row>
        <row r="14608">
          <cell r="C14608">
            <v>15</v>
          </cell>
          <cell r="F14608">
            <v>4451.83</v>
          </cell>
          <cell r="K14608">
            <v>-41.72</v>
          </cell>
          <cell r="O14608">
            <v>703.65</v>
          </cell>
          <cell r="U14608">
            <v>42979</v>
          </cell>
        </row>
        <row r="14609">
          <cell r="C14609">
            <v>15</v>
          </cell>
          <cell r="F14609">
            <v>33.99</v>
          </cell>
          <cell r="K14609">
            <v>-0.46</v>
          </cell>
          <cell r="O14609">
            <v>7.82</v>
          </cell>
          <cell r="U14609">
            <v>42979</v>
          </cell>
        </row>
        <row r="14610">
          <cell r="C14610">
            <v>2</v>
          </cell>
          <cell r="F14610">
            <v>83.77</v>
          </cell>
          <cell r="K14610">
            <v>-1.1200000000000001</v>
          </cell>
          <cell r="O14610">
            <v>19.23</v>
          </cell>
          <cell r="U14610">
            <v>42979</v>
          </cell>
        </row>
        <row r="14611">
          <cell r="C14611">
            <v>0</v>
          </cell>
          <cell r="F14611">
            <v>67.8</v>
          </cell>
          <cell r="K14611">
            <v>-0.56000000000000005</v>
          </cell>
          <cell r="O14611">
            <v>8.84</v>
          </cell>
          <cell r="U14611">
            <v>42979</v>
          </cell>
        </row>
        <row r="14612">
          <cell r="C14612">
            <v>2</v>
          </cell>
          <cell r="F14612">
            <v>51.9</v>
          </cell>
          <cell r="K14612">
            <v>-0.66</v>
          </cell>
          <cell r="O14612">
            <v>11.33</v>
          </cell>
          <cell r="U14612">
            <v>42979</v>
          </cell>
        </row>
        <row r="14613">
          <cell r="C14613">
            <v>0</v>
          </cell>
          <cell r="F14613">
            <v>10017452.01</v>
          </cell>
          <cell r="K14613">
            <v>-163568.85999999999</v>
          </cell>
          <cell r="O14613">
            <v>2757560.98</v>
          </cell>
          <cell r="U14613">
            <v>42979</v>
          </cell>
        </row>
        <row r="14614">
          <cell r="C14614">
            <v>1</v>
          </cell>
          <cell r="F14614">
            <v>68883.72</v>
          </cell>
          <cell r="K14614">
            <v>-1074.8699999999999</v>
          </cell>
          <cell r="O14614">
            <v>18123.509999999998</v>
          </cell>
          <cell r="U14614">
            <v>42979</v>
          </cell>
        </row>
        <row r="14615">
          <cell r="C14615">
            <v>16</v>
          </cell>
          <cell r="F14615">
            <v>16.260000000000002</v>
          </cell>
          <cell r="K14615">
            <v>-0.2</v>
          </cell>
          <cell r="O14615">
            <v>3.41</v>
          </cell>
          <cell r="U14615">
            <v>42979</v>
          </cell>
        </row>
        <row r="14616">
          <cell r="C14616">
            <v>60</v>
          </cell>
          <cell r="F14616">
            <v>141.85</v>
          </cell>
          <cell r="K14616">
            <v>-2.42</v>
          </cell>
          <cell r="O14616">
            <v>40.119999999999997</v>
          </cell>
          <cell r="U14616">
            <v>42979</v>
          </cell>
        </row>
        <row r="14617">
          <cell r="C14617">
            <v>61</v>
          </cell>
          <cell r="F14617">
            <v>190.12</v>
          </cell>
          <cell r="K14617">
            <v>-3.75</v>
          </cell>
          <cell r="O14617">
            <v>54.23</v>
          </cell>
          <cell r="U14617">
            <v>42979</v>
          </cell>
        </row>
        <row r="14618">
          <cell r="C14618">
            <v>70</v>
          </cell>
          <cell r="F14618">
            <v>-37932.199999999997</v>
          </cell>
          <cell r="K14618">
            <v>0</v>
          </cell>
          <cell r="O14618">
            <v>0</v>
          </cell>
          <cell r="U14618">
            <v>42979</v>
          </cell>
        </row>
        <row r="14619">
          <cell r="C14619">
            <v>71</v>
          </cell>
          <cell r="F14619">
            <v>-27.6</v>
          </cell>
          <cell r="K14619">
            <v>0</v>
          </cell>
          <cell r="O14619">
            <v>0</v>
          </cell>
          <cell r="U14619">
            <v>42979</v>
          </cell>
        </row>
        <row r="14620">
          <cell r="C14620">
            <v>72</v>
          </cell>
          <cell r="F14620">
            <v>-28.8</v>
          </cell>
          <cell r="K14620">
            <v>0</v>
          </cell>
          <cell r="O14620">
            <v>0</v>
          </cell>
          <cell r="U14620">
            <v>42979</v>
          </cell>
        </row>
        <row r="14621">
          <cell r="C14621">
            <v>0</v>
          </cell>
          <cell r="F14621">
            <v>803.94</v>
          </cell>
          <cell r="K14621">
            <v>0</v>
          </cell>
          <cell r="O14621">
            <v>230.68</v>
          </cell>
          <cell r="U14621">
            <v>42979</v>
          </cell>
        </row>
        <row r="14622">
          <cell r="C14622">
            <v>0</v>
          </cell>
          <cell r="F14622">
            <v>-41473.919999999998</v>
          </cell>
          <cell r="K14622">
            <v>3286.37</v>
          </cell>
          <cell r="O14622">
            <v>-14836.76</v>
          </cell>
          <cell r="U14622">
            <v>42979</v>
          </cell>
        </row>
        <row r="14623">
          <cell r="C14623">
            <v>1</v>
          </cell>
          <cell r="F14623">
            <v>-468.84</v>
          </cell>
          <cell r="K14623">
            <v>29.67</v>
          </cell>
          <cell r="O14623">
            <v>-163.02000000000001</v>
          </cell>
          <cell r="U14623">
            <v>42979</v>
          </cell>
        </row>
        <row r="14624">
          <cell r="C14624">
            <v>70</v>
          </cell>
          <cell r="F14624">
            <v>-460</v>
          </cell>
          <cell r="K14624">
            <v>0</v>
          </cell>
          <cell r="O14624">
            <v>0</v>
          </cell>
          <cell r="U14624">
            <v>42979</v>
          </cell>
        </row>
        <row r="14625">
          <cell r="C14625">
            <v>0</v>
          </cell>
          <cell r="F14625">
            <v>978.53</v>
          </cell>
          <cell r="K14625">
            <v>0</v>
          </cell>
          <cell r="O14625">
            <v>271.2</v>
          </cell>
          <cell r="U14625">
            <v>42979</v>
          </cell>
        </row>
        <row r="14626">
          <cell r="C14626">
            <v>0</v>
          </cell>
          <cell r="F14626">
            <v>24546.52</v>
          </cell>
          <cell r="K14626">
            <v>-394.15</v>
          </cell>
          <cell r="O14626">
            <v>6449.09</v>
          </cell>
          <cell r="U14626">
            <v>42979</v>
          </cell>
        </row>
        <row r="14627">
          <cell r="C14627">
            <v>1</v>
          </cell>
          <cell r="F14627">
            <v>115.25</v>
          </cell>
          <cell r="K14627">
            <v>-1.78</v>
          </cell>
          <cell r="O14627">
            <v>29.86</v>
          </cell>
          <cell r="U14627">
            <v>42979</v>
          </cell>
        </row>
        <row r="14628">
          <cell r="C14628">
            <v>0</v>
          </cell>
          <cell r="F14628">
            <v>43682.62</v>
          </cell>
          <cell r="K14628">
            <v>-3299.64</v>
          </cell>
          <cell r="O14628">
            <v>14616.66</v>
          </cell>
          <cell r="U14628">
            <v>42979</v>
          </cell>
        </row>
        <row r="14629">
          <cell r="C14629">
            <v>1</v>
          </cell>
          <cell r="F14629">
            <v>140.87</v>
          </cell>
          <cell r="K14629">
            <v>-10.88</v>
          </cell>
          <cell r="O14629">
            <v>41.51</v>
          </cell>
          <cell r="U14629">
            <v>42979</v>
          </cell>
        </row>
        <row r="14630">
          <cell r="C14630">
            <v>15</v>
          </cell>
          <cell r="F14630">
            <v>38.57</v>
          </cell>
          <cell r="K14630">
            <v>-1.53</v>
          </cell>
          <cell r="O14630">
            <v>25.82</v>
          </cell>
          <cell r="U14630">
            <v>42979</v>
          </cell>
        </row>
        <row r="14631">
          <cell r="C14631">
            <v>15</v>
          </cell>
          <cell r="F14631">
            <v>4.96</v>
          </cell>
          <cell r="K14631">
            <v>-0.06</v>
          </cell>
          <cell r="O14631">
            <v>0.98</v>
          </cell>
          <cell r="U14631">
            <v>42979</v>
          </cell>
        </row>
        <row r="14632">
          <cell r="C14632">
            <v>15</v>
          </cell>
          <cell r="F14632">
            <v>249.61</v>
          </cell>
          <cell r="K14632">
            <v>-9.91</v>
          </cell>
          <cell r="O14632">
            <v>167.07</v>
          </cell>
          <cell r="U14632">
            <v>42979</v>
          </cell>
        </row>
        <row r="14633">
          <cell r="C14633">
            <v>2</v>
          </cell>
          <cell r="F14633">
            <v>2407.9499999999998</v>
          </cell>
          <cell r="K14633">
            <v>-24.69</v>
          </cell>
          <cell r="O14633">
            <v>416.58</v>
          </cell>
          <cell r="U14633">
            <v>42979</v>
          </cell>
        </row>
        <row r="14634">
          <cell r="C14634">
            <v>15</v>
          </cell>
          <cell r="F14634">
            <v>13213.58</v>
          </cell>
          <cell r="K14634">
            <v>-149.09</v>
          </cell>
          <cell r="O14634">
            <v>2515.4499999999998</v>
          </cell>
          <cell r="U14634">
            <v>42979</v>
          </cell>
        </row>
        <row r="14635">
          <cell r="C14635">
            <v>15</v>
          </cell>
          <cell r="F14635">
            <v>1710.29</v>
          </cell>
          <cell r="K14635">
            <v>-12.02</v>
          </cell>
          <cell r="O14635">
            <v>202.84</v>
          </cell>
          <cell r="U14635">
            <v>42979</v>
          </cell>
        </row>
        <row r="14636">
          <cell r="C14636">
            <v>15</v>
          </cell>
          <cell r="F14636">
            <v>326.79000000000002</v>
          </cell>
          <cell r="K14636">
            <v>-3.55</v>
          </cell>
          <cell r="O14636">
            <v>60.28</v>
          </cell>
          <cell r="U14636">
            <v>42979</v>
          </cell>
        </row>
        <row r="14637">
          <cell r="C14637">
            <v>2</v>
          </cell>
          <cell r="F14637">
            <v>19.05</v>
          </cell>
          <cell r="K14637">
            <v>-0.23</v>
          </cell>
          <cell r="O14637">
            <v>3.89</v>
          </cell>
          <cell r="U14637">
            <v>42979</v>
          </cell>
        </row>
        <row r="14638">
          <cell r="C14638">
            <v>15</v>
          </cell>
          <cell r="F14638">
            <v>1908.86</v>
          </cell>
          <cell r="K14638">
            <v>-17.739999999999998</v>
          </cell>
          <cell r="O14638">
            <v>300.11</v>
          </cell>
          <cell r="U14638">
            <v>42979</v>
          </cell>
        </row>
        <row r="14639">
          <cell r="C14639">
            <v>15</v>
          </cell>
          <cell r="F14639">
            <v>29.3</v>
          </cell>
          <cell r="K14639">
            <v>-0.46</v>
          </cell>
          <cell r="O14639">
            <v>7.78</v>
          </cell>
          <cell r="U14639">
            <v>42979</v>
          </cell>
        </row>
        <row r="14640">
          <cell r="C14640">
            <v>2</v>
          </cell>
          <cell r="F14640">
            <v>45.01</v>
          </cell>
          <cell r="K14640">
            <v>-0.5</v>
          </cell>
          <cell r="O14640">
            <v>8.43</v>
          </cell>
          <cell r="U14640">
            <v>42979</v>
          </cell>
        </row>
        <row r="14641">
          <cell r="C14641">
            <v>15</v>
          </cell>
          <cell r="F14641">
            <v>72724.240000000005</v>
          </cell>
          <cell r="K14641">
            <v>-965.17</v>
          </cell>
          <cell r="O14641">
            <v>16274.8</v>
          </cell>
          <cell r="U14641">
            <v>42979</v>
          </cell>
        </row>
        <row r="14642">
          <cell r="C14642">
            <v>2</v>
          </cell>
          <cell r="F14642">
            <v>1400.26</v>
          </cell>
          <cell r="K14642">
            <v>-4.72</v>
          </cell>
          <cell r="O14642">
            <v>79.95</v>
          </cell>
          <cell r="U14642">
            <v>42979</v>
          </cell>
        </row>
        <row r="14643">
          <cell r="C14643">
            <v>15</v>
          </cell>
          <cell r="F14643">
            <v>7153.92</v>
          </cell>
          <cell r="K14643">
            <v>-34.94</v>
          </cell>
          <cell r="O14643">
            <v>589.71</v>
          </cell>
          <cell r="U14643">
            <v>42979</v>
          </cell>
        </row>
        <row r="14644">
          <cell r="C14644">
            <v>15</v>
          </cell>
          <cell r="F14644">
            <v>32.94</v>
          </cell>
          <cell r="K14644">
            <v>-0.21</v>
          </cell>
          <cell r="O14644">
            <v>3.48</v>
          </cell>
          <cell r="U14644">
            <v>42979</v>
          </cell>
        </row>
        <row r="14645">
          <cell r="C14645">
            <v>2</v>
          </cell>
          <cell r="F14645">
            <v>1947.57</v>
          </cell>
          <cell r="K14645">
            <v>-8.01</v>
          </cell>
          <cell r="O14645">
            <v>134.72</v>
          </cell>
          <cell r="U14645">
            <v>42979</v>
          </cell>
        </row>
        <row r="14646">
          <cell r="C14646">
            <v>15</v>
          </cell>
          <cell r="F14646">
            <v>8060.22</v>
          </cell>
          <cell r="K14646">
            <v>-58.13</v>
          </cell>
          <cell r="O14646">
            <v>979.3</v>
          </cell>
          <cell r="U14646">
            <v>42979</v>
          </cell>
        </row>
        <row r="14647">
          <cell r="C14647">
            <v>15</v>
          </cell>
          <cell r="F14647">
            <v>3487.16</v>
          </cell>
          <cell r="K14647">
            <v>-37.159999999999997</v>
          </cell>
          <cell r="O14647">
            <v>626.37</v>
          </cell>
          <cell r="U14647">
            <v>42979</v>
          </cell>
        </row>
        <row r="14648">
          <cell r="C14648">
            <v>15</v>
          </cell>
          <cell r="F14648">
            <v>89.68</v>
          </cell>
          <cell r="K14648">
            <v>-2.65</v>
          </cell>
          <cell r="O14648">
            <v>44.67</v>
          </cell>
          <cell r="U14648">
            <v>42979</v>
          </cell>
        </row>
        <row r="14649">
          <cell r="C14649">
            <v>0</v>
          </cell>
          <cell r="F14649">
            <v>53.67</v>
          </cell>
          <cell r="K14649">
            <v>-0.8</v>
          </cell>
          <cell r="O14649">
            <v>13.63</v>
          </cell>
          <cell r="U14649">
            <v>42979</v>
          </cell>
        </row>
        <row r="14650">
          <cell r="C14650">
            <v>2</v>
          </cell>
          <cell r="F14650">
            <v>178.49</v>
          </cell>
          <cell r="K14650">
            <v>-3.83</v>
          </cell>
          <cell r="O14650">
            <v>64.930000000000007</v>
          </cell>
          <cell r="U14650">
            <v>42979</v>
          </cell>
        </row>
        <row r="14651">
          <cell r="C14651">
            <v>16</v>
          </cell>
          <cell r="F14651">
            <v>8.9700000000000006</v>
          </cell>
          <cell r="K14651">
            <v>-0.23</v>
          </cell>
          <cell r="O14651">
            <v>3.86</v>
          </cell>
          <cell r="U14651">
            <v>42979</v>
          </cell>
        </row>
        <row r="14652">
          <cell r="C14652">
            <v>0</v>
          </cell>
          <cell r="F14652">
            <v>3.31</v>
          </cell>
          <cell r="K14652">
            <v>-0.09</v>
          </cell>
          <cell r="O14652">
            <v>0.9</v>
          </cell>
          <cell r="U14652">
            <v>42979</v>
          </cell>
        </row>
        <row r="14653">
          <cell r="C14653">
            <v>2</v>
          </cell>
          <cell r="F14653">
            <v>5.68</v>
          </cell>
          <cell r="K14653">
            <v>-0.44</v>
          </cell>
          <cell r="O14653">
            <v>3.02</v>
          </cell>
          <cell r="U14653">
            <v>42979</v>
          </cell>
        </row>
        <row r="14654">
          <cell r="C14654">
            <v>0</v>
          </cell>
          <cell r="F14654">
            <v>-3.26</v>
          </cell>
          <cell r="K14654">
            <v>0.3</v>
          </cell>
          <cell r="O14654">
            <v>-2.5</v>
          </cell>
          <cell r="U14654">
            <v>42979</v>
          </cell>
        </row>
        <row r="14655">
          <cell r="C14655">
            <v>2</v>
          </cell>
          <cell r="F14655">
            <v>22.59</v>
          </cell>
          <cell r="K14655">
            <v>-0.21</v>
          </cell>
          <cell r="O14655">
            <v>3.55</v>
          </cell>
          <cell r="U14655">
            <v>42979</v>
          </cell>
        </row>
        <row r="14656">
          <cell r="C14656">
            <v>16</v>
          </cell>
          <cell r="F14656">
            <v>2093.6</v>
          </cell>
          <cell r="K14656">
            <v>-27.74</v>
          </cell>
          <cell r="O14656">
            <v>467.93</v>
          </cell>
          <cell r="U14656">
            <v>42979</v>
          </cell>
        </row>
        <row r="14657">
          <cell r="C14657">
            <v>0</v>
          </cell>
          <cell r="F14657">
            <v>38.479999999999997</v>
          </cell>
          <cell r="K14657">
            <v>-0.52</v>
          </cell>
          <cell r="O14657">
            <v>8.84</v>
          </cell>
          <cell r="U14657">
            <v>42979</v>
          </cell>
        </row>
        <row r="14658">
          <cell r="C14658">
            <v>2</v>
          </cell>
          <cell r="F14658">
            <v>22.42</v>
          </cell>
          <cell r="K14658">
            <v>-0.26</v>
          </cell>
          <cell r="O14658">
            <v>4.46</v>
          </cell>
          <cell r="U14658">
            <v>42979</v>
          </cell>
        </row>
        <row r="14659">
          <cell r="C14659">
            <v>15</v>
          </cell>
          <cell r="F14659">
            <v>35.4</v>
          </cell>
          <cell r="K14659">
            <v>-0.66</v>
          </cell>
          <cell r="O14659">
            <v>11.31</v>
          </cell>
          <cell r="U14659">
            <v>42979</v>
          </cell>
        </row>
        <row r="14660">
          <cell r="C14660">
            <v>15</v>
          </cell>
          <cell r="F14660">
            <v>52.38</v>
          </cell>
          <cell r="K14660">
            <v>-0.69</v>
          </cell>
          <cell r="O14660">
            <v>11.81</v>
          </cell>
          <cell r="U14660">
            <v>42979</v>
          </cell>
        </row>
        <row r="14661">
          <cell r="C14661">
            <v>0</v>
          </cell>
          <cell r="F14661">
            <v>19.86</v>
          </cell>
          <cell r="K14661">
            <v>-0.25</v>
          </cell>
          <cell r="O14661">
            <v>4.2699999999999996</v>
          </cell>
          <cell r="U14661">
            <v>42979</v>
          </cell>
        </row>
        <row r="14662">
          <cell r="C14662">
            <v>2</v>
          </cell>
          <cell r="F14662">
            <v>29.98</v>
          </cell>
          <cell r="K14662">
            <v>-0.51</v>
          </cell>
          <cell r="O14662">
            <v>8.64</v>
          </cell>
          <cell r="U14662">
            <v>42979</v>
          </cell>
        </row>
        <row r="14663">
          <cell r="C14663">
            <v>15</v>
          </cell>
          <cell r="F14663">
            <v>10.63</v>
          </cell>
          <cell r="K14663">
            <v>-0.15</v>
          </cell>
          <cell r="O14663">
            <v>2.5499999999999998</v>
          </cell>
          <cell r="U14663">
            <v>42979</v>
          </cell>
        </row>
        <row r="14664">
          <cell r="C14664">
            <v>16</v>
          </cell>
          <cell r="F14664">
            <v>11.38</v>
          </cell>
          <cell r="K14664">
            <v>-0.18</v>
          </cell>
          <cell r="O14664">
            <v>3.06</v>
          </cell>
          <cell r="U14664">
            <v>42979</v>
          </cell>
        </row>
        <row r="14665">
          <cell r="C14665">
            <v>2</v>
          </cell>
          <cell r="F14665">
            <v>9.3699999999999992</v>
          </cell>
          <cell r="K14665">
            <v>-0.23</v>
          </cell>
          <cell r="O14665">
            <v>3.86</v>
          </cell>
          <cell r="U14665">
            <v>42979</v>
          </cell>
        </row>
        <row r="14666">
          <cell r="C14666">
            <v>15</v>
          </cell>
          <cell r="F14666">
            <v>47.7</v>
          </cell>
          <cell r="K14666">
            <v>-0.84</v>
          </cell>
          <cell r="O14666">
            <v>14.11</v>
          </cell>
          <cell r="U14666">
            <v>42979</v>
          </cell>
        </row>
        <row r="14667">
          <cell r="C14667">
            <v>2</v>
          </cell>
          <cell r="F14667">
            <v>2.34</v>
          </cell>
          <cell r="K14667">
            <v>-0.1</v>
          </cell>
          <cell r="O14667">
            <v>1.54</v>
          </cell>
          <cell r="U14667">
            <v>42979</v>
          </cell>
        </row>
        <row r="14668">
          <cell r="C14668">
            <v>15</v>
          </cell>
          <cell r="F14668">
            <v>2070.46</v>
          </cell>
          <cell r="K14668">
            <v>-76.11</v>
          </cell>
          <cell r="O14668">
            <v>1344.92</v>
          </cell>
          <cell r="U14668">
            <v>42979</v>
          </cell>
        </row>
        <row r="14669">
          <cell r="C14669">
            <v>16</v>
          </cell>
          <cell r="F14669">
            <v>5.47</v>
          </cell>
          <cell r="K14669">
            <v>-0.2</v>
          </cell>
          <cell r="O14669">
            <v>3.55</v>
          </cell>
          <cell r="U14669">
            <v>42979</v>
          </cell>
        </row>
        <row r="14670">
          <cell r="C14670">
            <v>2</v>
          </cell>
          <cell r="F14670">
            <v>1.04</v>
          </cell>
          <cell r="K14670">
            <v>-0.02</v>
          </cell>
          <cell r="O14670">
            <v>0.42</v>
          </cell>
          <cell r="U14670">
            <v>42979</v>
          </cell>
        </row>
        <row r="14671">
          <cell r="C14671">
            <v>15</v>
          </cell>
          <cell r="F14671">
            <v>3618.21</v>
          </cell>
          <cell r="K14671">
            <v>-91.42</v>
          </cell>
          <cell r="O14671">
            <v>1503.06</v>
          </cell>
          <cell r="U14671">
            <v>42979</v>
          </cell>
        </row>
        <row r="14672">
          <cell r="C14672">
            <v>62</v>
          </cell>
          <cell r="F14672">
            <v>40476.25</v>
          </cell>
          <cell r="K14672">
            <v>-1345.99</v>
          </cell>
          <cell r="O14672">
            <v>22355.200000000001</v>
          </cell>
          <cell r="U14672">
            <v>42979</v>
          </cell>
        </row>
        <row r="14673">
          <cell r="C14673">
            <v>64</v>
          </cell>
          <cell r="F14673">
            <v>337393.5</v>
          </cell>
          <cell r="K14673">
            <v>-11568.03</v>
          </cell>
          <cell r="O14673">
            <v>192130.11</v>
          </cell>
          <cell r="U14673">
            <v>42979</v>
          </cell>
        </row>
        <row r="14674">
          <cell r="C14674">
            <v>66</v>
          </cell>
          <cell r="F14674">
            <v>37852.1</v>
          </cell>
          <cell r="K14674">
            <v>-1257.24</v>
          </cell>
          <cell r="O14674">
            <v>20881.259999999998</v>
          </cell>
          <cell r="U14674">
            <v>42979</v>
          </cell>
        </row>
        <row r="14675">
          <cell r="C14675">
            <v>92</v>
          </cell>
          <cell r="F14675">
            <v>-12414.51</v>
          </cell>
          <cell r="K14675">
            <v>0</v>
          </cell>
          <cell r="O14675">
            <v>0</v>
          </cell>
          <cell r="U14675">
            <v>42979</v>
          </cell>
        </row>
        <row r="14676">
          <cell r="C14676">
            <v>94</v>
          </cell>
          <cell r="F14676">
            <v>-7853.03</v>
          </cell>
          <cell r="K14676">
            <v>0</v>
          </cell>
          <cell r="O14676">
            <v>0</v>
          </cell>
          <cell r="U14676">
            <v>42979</v>
          </cell>
        </row>
        <row r="14677">
          <cell r="C14677">
            <v>64</v>
          </cell>
          <cell r="F14677">
            <v>45984.58</v>
          </cell>
          <cell r="K14677">
            <v>-1198.72</v>
          </cell>
          <cell r="O14677">
            <v>20207.77</v>
          </cell>
          <cell r="U14677">
            <v>42979</v>
          </cell>
        </row>
        <row r="14678">
          <cell r="C14678">
            <v>62</v>
          </cell>
          <cell r="F14678">
            <v>73637.19</v>
          </cell>
          <cell r="K14678">
            <v>-829.81</v>
          </cell>
          <cell r="O14678">
            <v>13782.12</v>
          </cell>
          <cell r="U14678">
            <v>42979</v>
          </cell>
        </row>
        <row r="14679">
          <cell r="C14679">
            <v>64</v>
          </cell>
          <cell r="F14679">
            <v>289714.94</v>
          </cell>
          <cell r="K14679">
            <v>-4572.5200000000004</v>
          </cell>
          <cell r="O14679">
            <v>75943.58</v>
          </cell>
          <cell r="U14679">
            <v>42979</v>
          </cell>
        </row>
        <row r="14680">
          <cell r="C14680">
            <v>66</v>
          </cell>
          <cell r="F14680">
            <v>27148.14</v>
          </cell>
          <cell r="K14680">
            <v>-319.10000000000002</v>
          </cell>
          <cell r="O14680">
            <v>5299.85</v>
          </cell>
          <cell r="U14680">
            <v>42979</v>
          </cell>
        </row>
        <row r="14681">
          <cell r="C14681">
            <v>64</v>
          </cell>
          <cell r="F14681">
            <v>40919.629999999997</v>
          </cell>
          <cell r="K14681">
            <v>-1403.22</v>
          </cell>
          <cell r="O14681">
            <v>23655.27</v>
          </cell>
          <cell r="U14681">
            <v>42979</v>
          </cell>
        </row>
        <row r="14682">
          <cell r="C14682">
            <v>66</v>
          </cell>
          <cell r="F14682">
            <v>55751.92</v>
          </cell>
          <cell r="K14682">
            <v>-1908.38</v>
          </cell>
          <cell r="O14682">
            <v>32171.18</v>
          </cell>
          <cell r="U14682">
            <v>42979</v>
          </cell>
        </row>
        <row r="14683">
          <cell r="C14683">
            <v>64</v>
          </cell>
          <cell r="F14683">
            <v>54848.800000000003</v>
          </cell>
          <cell r="K14683">
            <v>-1033.6099999999999</v>
          </cell>
          <cell r="O14683">
            <v>17424.509999999998</v>
          </cell>
          <cell r="U14683">
            <v>42979</v>
          </cell>
        </row>
        <row r="14684">
          <cell r="C14684">
            <v>64</v>
          </cell>
          <cell r="F14684">
            <v>55997.23</v>
          </cell>
          <cell r="K14684">
            <v>-660.22</v>
          </cell>
          <cell r="O14684">
            <v>11129.97</v>
          </cell>
          <cell r="U14684">
            <v>42979</v>
          </cell>
        </row>
        <row r="14685">
          <cell r="C14685">
            <v>66</v>
          </cell>
          <cell r="F14685">
            <v>47839.68</v>
          </cell>
          <cell r="K14685">
            <v>-672.97</v>
          </cell>
          <cell r="O14685">
            <v>11344.84</v>
          </cell>
          <cell r="U14685">
            <v>42979</v>
          </cell>
        </row>
        <row r="14686">
          <cell r="C14686">
            <v>64</v>
          </cell>
          <cell r="F14686">
            <v>24801.4</v>
          </cell>
          <cell r="K14686">
            <v>0</v>
          </cell>
          <cell r="O14686">
            <v>19249</v>
          </cell>
          <cell r="U14686">
            <v>42979</v>
          </cell>
        </row>
        <row r="14687">
          <cell r="C14687">
            <v>64</v>
          </cell>
          <cell r="F14687">
            <v>21335.34</v>
          </cell>
          <cell r="K14687">
            <v>0</v>
          </cell>
          <cell r="O14687">
            <v>16104.25</v>
          </cell>
          <cell r="U14687">
            <v>42979</v>
          </cell>
        </row>
        <row r="14688">
          <cell r="C14688">
            <v>94</v>
          </cell>
          <cell r="F14688">
            <v>-2751.22</v>
          </cell>
          <cell r="K14688">
            <v>0</v>
          </cell>
          <cell r="O14688">
            <v>0</v>
          </cell>
          <cell r="U14688">
            <v>42979</v>
          </cell>
        </row>
        <row r="14689">
          <cell r="C14689">
            <v>1</v>
          </cell>
          <cell r="F14689">
            <v>19.489999999999998</v>
          </cell>
          <cell r="K14689">
            <v>-0.23</v>
          </cell>
          <cell r="O14689">
            <v>3.89</v>
          </cell>
          <cell r="U14689">
            <v>42979</v>
          </cell>
        </row>
        <row r="14690">
          <cell r="C14690">
            <v>2</v>
          </cell>
          <cell r="F14690">
            <v>233.88</v>
          </cell>
          <cell r="K14690">
            <v>-2.76</v>
          </cell>
          <cell r="O14690">
            <v>46.68</v>
          </cell>
          <cell r="U14690">
            <v>42979</v>
          </cell>
        </row>
        <row r="14691">
          <cell r="C14691">
            <v>16</v>
          </cell>
          <cell r="F14691">
            <v>428.78</v>
          </cell>
          <cell r="K14691">
            <v>-5.0599999999999996</v>
          </cell>
          <cell r="O14691">
            <v>85.58</v>
          </cell>
          <cell r="U14691">
            <v>42979</v>
          </cell>
        </row>
        <row r="14692">
          <cell r="C14692">
            <v>0</v>
          </cell>
          <cell r="F14692">
            <v>1293.3900000000001</v>
          </cell>
          <cell r="K14692">
            <v>-9.9</v>
          </cell>
          <cell r="O14692">
            <v>156.71</v>
          </cell>
          <cell r="U14692">
            <v>42979</v>
          </cell>
        </row>
        <row r="14693">
          <cell r="C14693">
            <v>1</v>
          </cell>
          <cell r="F14693">
            <v>114.46</v>
          </cell>
          <cell r="K14693">
            <v>-0.78</v>
          </cell>
          <cell r="O14693">
            <v>12.33</v>
          </cell>
          <cell r="U14693">
            <v>42979</v>
          </cell>
        </row>
        <row r="14694">
          <cell r="C14694">
            <v>2</v>
          </cell>
          <cell r="F14694">
            <v>248.82</v>
          </cell>
          <cell r="K14694">
            <v>-1.8</v>
          </cell>
          <cell r="O14694">
            <v>28.5</v>
          </cell>
          <cell r="U14694">
            <v>42979</v>
          </cell>
        </row>
        <row r="14695">
          <cell r="C14695">
            <v>4</v>
          </cell>
          <cell r="F14695">
            <v>7.72</v>
          </cell>
          <cell r="K14695">
            <v>-0.06</v>
          </cell>
          <cell r="O14695">
            <v>0.95</v>
          </cell>
          <cell r="U14695">
            <v>42979</v>
          </cell>
        </row>
        <row r="14696">
          <cell r="C14696">
            <v>16</v>
          </cell>
          <cell r="F14696">
            <v>18.309999999999999</v>
          </cell>
          <cell r="K14696">
            <v>-0.12</v>
          </cell>
          <cell r="O14696">
            <v>1.9</v>
          </cell>
          <cell r="U14696">
            <v>42979</v>
          </cell>
        </row>
        <row r="14697">
          <cell r="C14697">
            <v>0</v>
          </cell>
          <cell r="F14697">
            <v>2.1800000000000002</v>
          </cell>
          <cell r="K14697">
            <v>-0.06</v>
          </cell>
          <cell r="O14697">
            <v>0.34</v>
          </cell>
          <cell r="U14697">
            <v>42979</v>
          </cell>
        </row>
        <row r="14698">
          <cell r="C14698">
            <v>2</v>
          </cell>
          <cell r="F14698">
            <v>0.7</v>
          </cell>
          <cell r="K14698">
            <v>0</v>
          </cell>
          <cell r="O14698">
            <v>0.06</v>
          </cell>
          <cell r="U14698">
            <v>42979</v>
          </cell>
        </row>
        <row r="14699">
          <cell r="C14699">
            <v>1</v>
          </cell>
          <cell r="F14699">
            <v>894.2</v>
          </cell>
          <cell r="K14699">
            <v>-6.02</v>
          </cell>
          <cell r="O14699">
            <v>99.8</v>
          </cell>
          <cell r="U14699">
            <v>42979</v>
          </cell>
        </row>
        <row r="14700">
          <cell r="C14700">
            <v>2</v>
          </cell>
          <cell r="F14700">
            <v>401.77</v>
          </cell>
          <cell r="K14700">
            <v>-3.78</v>
          </cell>
          <cell r="O14700">
            <v>63.61</v>
          </cell>
          <cell r="U14700">
            <v>42979</v>
          </cell>
        </row>
        <row r="14701">
          <cell r="C14701">
            <v>0</v>
          </cell>
          <cell r="F14701">
            <v>11.4</v>
          </cell>
          <cell r="K14701">
            <v>-0.45</v>
          </cell>
          <cell r="O14701">
            <v>7.65</v>
          </cell>
          <cell r="U14701">
            <v>42979</v>
          </cell>
        </row>
        <row r="14702">
          <cell r="C14702">
            <v>15</v>
          </cell>
          <cell r="F14702">
            <v>52.6</v>
          </cell>
          <cell r="K14702">
            <v>-2.08</v>
          </cell>
          <cell r="O14702">
            <v>35.200000000000003</v>
          </cell>
          <cell r="U14702">
            <v>42979</v>
          </cell>
        </row>
        <row r="14703">
          <cell r="C14703">
            <v>0</v>
          </cell>
          <cell r="F14703">
            <v>455.73</v>
          </cell>
          <cell r="K14703">
            <v>-6.08</v>
          </cell>
          <cell r="O14703">
            <v>104.06</v>
          </cell>
          <cell r="U14703">
            <v>42979</v>
          </cell>
        </row>
        <row r="14704">
          <cell r="C14704">
            <v>1</v>
          </cell>
          <cell r="F14704">
            <v>377.98</v>
          </cell>
          <cell r="K14704">
            <v>-5.1100000000000003</v>
          </cell>
          <cell r="O14704">
            <v>87.62</v>
          </cell>
          <cell r="U14704">
            <v>42979</v>
          </cell>
        </row>
        <row r="14705">
          <cell r="C14705">
            <v>2</v>
          </cell>
          <cell r="F14705">
            <v>10864.84</v>
          </cell>
          <cell r="K14705">
            <v>-156</v>
          </cell>
          <cell r="O14705">
            <v>2681.34</v>
          </cell>
          <cell r="U14705">
            <v>42979</v>
          </cell>
        </row>
        <row r="14706">
          <cell r="C14706">
            <v>4</v>
          </cell>
          <cell r="F14706">
            <v>717.73</v>
          </cell>
          <cell r="K14706">
            <v>-10.81</v>
          </cell>
          <cell r="O14706">
            <v>186.03</v>
          </cell>
          <cell r="U14706">
            <v>42979</v>
          </cell>
        </row>
        <row r="14707">
          <cell r="C14707">
            <v>15</v>
          </cell>
          <cell r="F14707">
            <v>12.23</v>
          </cell>
          <cell r="K14707">
            <v>-0.12</v>
          </cell>
          <cell r="O14707">
            <v>2.0299999999999998</v>
          </cell>
          <cell r="U14707">
            <v>42979</v>
          </cell>
        </row>
        <row r="14708">
          <cell r="C14708">
            <v>16</v>
          </cell>
          <cell r="F14708">
            <v>3134.64</v>
          </cell>
          <cell r="K14708">
            <v>-45.45</v>
          </cell>
          <cell r="O14708">
            <v>781.36</v>
          </cell>
          <cell r="U14708">
            <v>42979</v>
          </cell>
        </row>
        <row r="14709">
          <cell r="C14709">
            <v>17</v>
          </cell>
          <cell r="F14709">
            <v>39.5</v>
          </cell>
          <cell r="K14709">
            <v>-0.47</v>
          </cell>
          <cell r="O14709">
            <v>8.02</v>
          </cell>
          <cell r="U14709">
            <v>42979</v>
          </cell>
        </row>
        <row r="14710">
          <cell r="C14710">
            <v>18</v>
          </cell>
          <cell r="F14710">
            <v>94.04</v>
          </cell>
          <cell r="K14710">
            <v>-1.17</v>
          </cell>
          <cell r="O14710">
            <v>20</v>
          </cell>
          <cell r="U14710">
            <v>42979</v>
          </cell>
        </row>
        <row r="14711">
          <cell r="C14711">
            <v>2</v>
          </cell>
          <cell r="F14711">
            <v>-51.93</v>
          </cell>
          <cell r="K14711">
            <v>0.66</v>
          </cell>
          <cell r="O14711">
            <v>-11.31</v>
          </cell>
          <cell r="U14711">
            <v>42979</v>
          </cell>
        </row>
        <row r="14712">
          <cell r="C14712">
            <v>0</v>
          </cell>
          <cell r="F14712">
            <v>5.42</v>
          </cell>
          <cell r="K14712">
            <v>-0.25</v>
          </cell>
          <cell r="O14712">
            <v>1.72</v>
          </cell>
          <cell r="U14712">
            <v>42979</v>
          </cell>
        </row>
        <row r="14713">
          <cell r="C14713">
            <v>2</v>
          </cell>
          <cell r="F14713">
            <v>31.8</v>
          </cell>
          <cell r="K14713">
            <v>-1.28</v>
          </cell>
          <cell r="O14713">
            <v>8.98</v>
          </cell>
          <cell r="U14713">
            <v>42979</v>
          </cell>
        </row>
        <row r="14714">
          <cell r="C14714">
            <v>2</v>
          </cell>
          <cell r="F14714">
            <v>-25.5</v>
          </cell>
          <cell r="K14714">
            <v>1.02</v>
          </cell>
          <cell r="O14714">
            <v>-7.17</v>
          </cell>
          <cell r="U14714">
            <v>42979</v>
          </cell>
        </row>
        <row r="14715">
          <cell r="C14715">
            <v>0</v>
          </cell>
          <cell r="F14715">
            <v>8619.69</v>
          </cell>
          <cell r="K14715">
            <v>-80.39</v>
          </cell>
          <cell r="O14715">
            <v>1341.84</v>
          </cell>
          <cell r="U14715">
            <v>42979</v>
          </cell>
        </row>
        <row r="14716">
          <cell r="C14716">
            <v>1</v>
          </cell>
          <cell r="F14716">
            <v>4023.19</v>
          </cell>
          <cell r="K14716">
            <v>-30.69</v>
          </cell>
          <cell r="O14716">
            <v>518.95000000000005</v>
          </cell>
          <cell r="U14716">
            <v>42979</v>
          </cell>
        </row>
        <row r="14717">
          <cell r="C14717">
            <v>2</v>
          </cell>
          <cell r="F14717">
            <v>10137.49</v>
          </cell>
          <cell r="K14717">
            <v>-114.74</v>
          </cell>
          <cell r="O14717">
            <v>1951.55</v>
          </cell>
          <cell r="U14717">
            <v>42979</v>
          </cell>
        </row>
        <row r="14718">
          <cell r="C14718">
            <v>4</v>
          </cell>
          <cell r="F14718">
            <v>1008.83</v>
          </cell>
          <cell r="K14718">
            <v>-12.76</v>
          </cell>
          <cell r="O14718">
            <v>216.66</v>
          </cell>
          <cell r="U14718">
            <v>42979</v>
          </cell>
        </row>
        <row r="14719">
          <cell r="C14719">
            <v>15</v>
          </cell>
          <cell r="F14719">
            <v>63.06</v>
          </cell>
          <cell r="K14719">
            <v>-0.18</v>
          </cell>
          <cell r="O14719">
            <v>2.94</v>
          </cell>
          <cell r="U14719">
            <v>42979</v>
          </cell>
        </row>
        <row r="14720">
          <cell r="C14720">
            <v>16</v>
          </cell>
          <cell r="F14720">
            <v>1881.35</v>
          </cell>
          <cell r="K14720">
            <v>-17.89</v>
          </cell>
          <cell r="O14720">
            <v>304.95</v>
          </cell>
          <cell r="U14720">
            <v>42979</v>
          </cell>
        </row>
        <row r="14721">
          <cell r="C14721">
            <v>17</v>
          </cell>
          <cell r="F14721">
            <v>15.2</v>
          </cell>
          <cell r="K14721">
            <v>-0.12</v>
          </cell>
          <cell r="O14721">
            <v>1.96</v>
          </cell>
          <cell r="U14721">
            <v>42979</v>
          </cell>
        </row>
        <row r="14722">
          <cell r="C14722">
            <v>18</v>
          </cell>
          <cell r="F14722">
            <v>20.45</v>
          </cell>
          <cell r="K14722">
            <v>-0.2</v>
          </cell>
          <cell r="O14722">
            <v>3.39</v>
          </cell>
          <cell r="U14722">
            <v>42979</v>
          </cell>
        </row>
        <row r="14723">
          <cell r="C14723">
            <v>0</v>
          </cell>
          <cell r="F14723">
            <v>-12.65</v>
          </cell>
          <cell r="K14723">
            <v>0.16</v>
          </cell>
          <cell r="O14723">
            <v>-2.67</v>
          </cell>
          <cell r="U14723">
            <v>42979</v>
          </cell>
        </row>
        <row r="14724">
          <cell r="C14724">
            <v>2</v>
          </cell>
          <cell r="F14724">
            <v>-34.6</v>
          </cell>
          <cell r="K14724">
            <v>0.44</v>
          </cell>
          <cell r="O14724">
            <v>-7.54</v>
          </cell>
          <cell r="U14724">
            <v>42979</v>
          </cell>
        </row>
        <row r="14725">
          <cell r="C14725">
            <v>0</v>
          </cell>
          <cell r="F14725">
            <v>57.95</v>
          </cell>
          <cell r="K14725">
            <v>-1.39</v>
          </cell>
          <cell r="O14725">
            <v>9.5500000000000007</v>
          </cell>
          <cell r="U14725">
            <v>42979</v>
          </cell>
        </row>
        <row r="14726">
          <cell r="C14726">
            <v>1</v>
          </cell>
          <cell r="F14726">
            <v>11.97</v>
          </cell>
          <cell r="K14726">
            <v>-0.28000000000000003</v>
          </cell>
          <cell r="O14726">
            <v>1.82</v>
          </cell>
          <cell r="U14726">
            <v>42979</v>
          </cell>
        </row>
        <row r="14727">
          <cell r="C14727">
            <v>2</v>
          </cell>
          <cell r="F14727">
            <v>43.13</v>
          </cell>
          <cell r="K14727">
            <v>-1.64</v>
          </cell>
          <cell r="O14727">
            <v>11.41</v>
          </cell>
          <cell r="U14727">
            <v>42979</v>
          </cell>
        </row>
        <row r="14728">
          <cell r="C14728">
            <v>0</v>
          </cell>
          <cell r="F14728">
            <v>-10.35</v>
          </cell>
          <cell r="K14728">
            <v>0.38</v>
          </cell>
          <cell r="O14728">
            <v>-2.68</v>
          </cell>
          <cell r="U14728">
            <v>42979</v>
          </cell>
        </row>
        <row r="14729">
          <cell r="C14729">
            <v>2</v>
          </cell>
          <cell r="F14729">
            <v>-17</v>
          </cell>
          <cell r="K14729">
            <v>0.68</v>
          </cell>
          <cell r="O14729">
            <v>-4.78</v>
          </cell>
          <cell r="U14729">
            <v>42979</v>
          </cell>
        </row>
        <row r="14730">
          <cell r="C14730">
            <v>0</v>
          </cell>
          <cell r="F14730">
            <v>95.19</v>
          </cell>
          <cell r="K14730">
            <v>-3.73</v>
          </cell>
          <cell r="O14730">
            <v>63.65</v>
          </cell>
          <cell r="U14730">
            <v>42979</v>
          </cell>
        </row>
        <row r="14731">
          <cell r="C14731">
            <v>2</v>
          </cell>
          <cell r="F14731">
            <v>556.55999999999995</v>
          </cell>
          <cell r="K14731">
            <v>-21.88</v>
          </cell>
          <cell r="O14731">
            <v>372.51</v>
          </cell>
          <cell r="U14731">
            <v>42979</v>
          </cell>
        </row>
        <row r="14732">
          <cell r="C14732">
            <v>4</v>
          </cell>
          <cell r="F14732">
            <v>127.56</v>
          </cell>
          <cell r="K14732">
            <v>-5.08</v>
          </cell>
          <cell r="O14732">
            <v>85.33</v>
          </cell>
          <cell r="U14732">
            <v>42979</v>
          </cell>
        </row>
        <row r="14733">
          <cell r="C14733">
            <v>15</v>
          </cell>
          <cell r="F14733">
            <v>89.09</v>
          </cell>
          <cell r="K14733">
            <v>-3.51</v>
          </cell>
          <cell r="O14733">
            <v>59.59</v>
          </cell>
          <cell r="U14733">
            <v>42979</v>
          </cell>
        </row>
        <row r="14734">
          <cell r="C14734">
            <v>16</v>
          </cell>
          <cell r="F14734">
            <v>30.25</v>
          </cell>
          <cell r="K14734">
            <v>-1.19</v>
          </cell>
          <cell r="O14734">
            <v>20.22</v>
          </cell>
          <cell r="U14734">
            <v>42979</v>
          </cell>
        </row>
        <row r="14735">
          <cell r="C14735">
            <v>2</v>
          </cell>
          <cell r="F14735">
            <v>327.2</v>
          </cell>
          <cell r="K14735">
            <v>-12.95</v>
          </cell>
          <cell r="O14735">
            <v>218.95</v>
          </cell>
          <cell r="U14735">
            <v>42979</v>
          </cell>
        </row>
        <row r="14736">
          <cell r="C14736">
            <v>4</v>
          </cell>
          <cell r="F14736">
            <v>103.2</v>
          </cell>
          <cell r="K14736">
            <v>-4.0999999999999996</v>
          </cell>
          <cell r="O14736">
            <v>69.08</v>
          </cell>
          <cell r="U14736">
            <v>42979</v>
          </cell>
        </row>
        <row r="14737">
          <cell r="C14737">
            <v>15</v>
          </cell>
          <cell r="F14737">
            <v>2320.39</v>
          </cell>
          <cell r="K14737">
            <v>-92</v>
          </cell>
          <cell r="O14737">
            <v>1552.98</v>
          </cell>
          <cell r="U14737">
            <v>42979</v>
          </cell>
        </row>
        <row r="14738">
          <cell r="C14738">
            <v>16</v>
          </cell>
          <cell r="F14738">
            <v>0.08</v>
          </cell>
          <cell r="K14738">
            <v>-0.01</v>
          </cell>
          <cell r="O14738">
            <v>0.06</v>
          </cell>
          <cell r="U14738">
            <v>42979</v>
          </cell>
        </row>
        <row r="14739">
          <cell r="C14739">
            <v>15</v>
          </cell>
          <cell r="F14739">
            <v>6.05</v>
          </cell>
          <cell r="K14739">
            <v>-0.68</v>
          </cell>
          <cell r="O14739">
            <v>4.74</v>
          </cell>
          <cell r="U14739">
            <v>42979</v>
          </cell>
        </row>
        <row r="14740">
          <cell r="C14740">
            <v>1</v>
          </cell>
          <cell r="F14740">
            <v>106</v>
          </cell>
          <cell r="K14740">
            <v>-0.8</v>
          </cell>
          <cell r="O14740">
            <v>13.52</v>
          </cell>
          <cell r="U14740">
            <v>42979</v>
          </cell>
        </row>
        <row r="14741">
          <cell r="C14741">
            <v>2</v>
          </cell>
          <cell r="F14741">
            <v>244.55</v>
          </cell>
          <cell r="K14741">
            <v>-1.7</v>
          </cell>
          <cell r="O14741">
            <v>28.98</v>
          </cell>
          <cell r="U14741">
            <v>42979</v>
          </cell>
        </row>
        <row r="14742">
          <cell r="C14742">
            <v>16</v>
          </cell>
          <cell r="F14742">
            <v>450.09</v>
          </cell>
          <cell r="K14742">
            <v>0</v>
          </cell>
          <cell r="O14742">
            <v>171.62</v>
          </cell>
          <cell r="U14742">
            <v>42979</v>
          </cell>
        </row>
        <row r="14743">
          <cell r="C14743">
            <v>2</v>
          </cell>
          <cell r="F14743">
            <v>-21.62</v>
          </cell>
          <cell r="K14743">
            <v>0</v>
          </cell>
          <cell r="O14743">
            <v>0</v>
          </cell>
          <cell r="U14743">
            <v>43009</v>
          </cell>
        </row>
        <row r="14744">
          <cell r="C14744">
            <v>68</v>
          </cell>
          <cell r="F14744">
            <v>11075.06</v>
          </cell>
          <cell r="K14744">
            <v>-951.54</v>
          </cell>
          <cell r="O14744">
            <v>4348.54</v>
          </cell>
          <cell r="U14744">
            <v>43009</v>
          </cell>
        </row>
        <row r="14745">
          <cell r="C14745">
            <v>62</v>
          </cell>
          <cell r="F14745">
            <v>6954.33</v>
          </cell>
          <cell r="K14745">
            <v>-457.65</v>
          </cell>
          <cell r="O14745">
            <v>2091.46</v>
          </cell>
          <cell r="U14745">
            <v>43009</v>
          </cell>
        </row>
        <row r="14746">
          <cell r="C14746">
            <v>64</v>
          </cell>
          <cell r="F14746">
            <v>17752.060000000001</v>
          </cell>
          <cell r="K14746">
            <v>-1332.46</v>
          </cell>
          <cell r="O14746">
            <v>6089.31</v>
          </cell>
          <cell r="U14746">
            <v>43009</v>
          </cell>
        </row>
        <row r="14747">
          <cell r="C14747">
            <v>66</v>
          </cell>
          <cell r="F14747">
            <v>22244.560000000001</v>
          </cell>
          <cell r="K14747">
            <v>-1852.01</v>
          </cell>
          <cell r="O14747">
            <v>8463.64</v>
          </cell>
          <cell r="U14747">
            <v>43009</v>
          </cell>
        </row>
        <row r="14748">
          <cell r="C14748">
            <v>62</v>
          </cell>
          <cell r="F14748">
            <v>837.35</v>
          </cell>
          <cell r="K14748">
            <v>-43.32</v>
          </cell>
          <cell r="O14748">
            <v>197.97</v>
          </cell>
          <cell r="U14748">
            <v>43009</v>
          </cell>
        </row>
        <row r="14749">
          <cell r="C14749">
            <v>67</v>
          </cell>
          <cell r="F14749">
            <v>6415.79</v>
          </cell>
          <cell r="K14749">
            <v>-418.3</v>
          </cell>
          <cell r="O14749">
            <v>1911.61</v>
          </cell>
          <cell r="U14749">
            <v>43009</v>
          </cell>
        </row>
        <row r="14750">
          <cell r="C14750">
            <v>62</v>
          </cell>
          <cell r="F14750">
            <v>1792.62</v>
          </cell>
          <cell r="K14750">
            <v>-100.72</v>
          </cell>
          <cell r="O14750">
            <v>460.32</v>
          </cell>
          <cell r="U14750">
            <v>43009</v>
          </cell>
        </row>
        <row r="14751">
          <cell r="C14751">
            <v>1</v>
          </cell>
          <cell r="F14751">
            <v>14978.71</v>
          </cell>
          <cell r="K14751">
            <v>-921.86</v>
          </cell>
          <cell r="O14751">
            <v>4213</v>
          </cell>
          <cell r="U14751">
            <v>43009</v>
          </cell>
        </row>
        <row r="14752">
          <cell r="C14752">
            <v>2</v>
          </cell>
          <cell r="F14752">
            <v>4260540.5999999996</v>
          </cell>
          <cell r="K14752">
            <v>-285263.2</v>
          </cell>
          <cell r="O14752">
            <v>1304333.68</v>
          </cell>
          <cell r="U14752">
            <v>43009</v>
          </cell>
        </row>
        <row r="14753">
          <cell r="C14753">
            <v>4</v>
          </cell>
          <cell r="F14753">
            <v>229398.53</v>
          </cell>
          <cell r="K14753">
            <v>-15433.71</v>
          </cell>
          <cell r="O14753">
            <v>70547.850000000006</v>
          </cell>
          <cell r="U14753">
            <v>43009</v>
          </cell>
        </row>
        <row r="14754">
          <cell r="C14754">
            <v>15</v>
          </cell>
          <cell r="F14754">
            <v>9127.23</v>
          </cell>
          <cell r="K14754">
            <v>-607.54</v>
          </cell>
          <cell r="O14754">
            <v>2776.4</v>
          </cell>
          <cell r="U14754">
            <v>43009</v>
          </cell>
        </row>
        <row r="14755">
          <cell r="C14755">
            <v>16</v>
          </cell>
          <cell r="F14755">
            <v>317280.27</v>
          </cell>
          <cell r="K14755">
            <v>-20385.060000000001</v>
          </cell>
          <cell r="O14755">
            <v>92805.82</v>
          </cell>
          <cell r="U14755">
            <v>43009</v>
          </cell>
        </row>
        <row r="14756">
          <cell r="C14756">
            <v>17</v>
          </cell>
          <cell r="F14756">
            <v>119.17</v>
          </cell>
          <cell r="K14756">
            <v>-4.43</v>
          </cell>
          <cell r="O14756">
            <v>20.23</v>
          </cell>
          <cell r="U14756">
            <v>43009</v>
          </cell>
        </row>
        <row r="14757">
          <cell r="C14757">
            <v>18</v>
          </cell>
          <cell r="F14757">
            <v>33302.79</v>
          </cell>
          <cell r="K14757">
            <v>-2201.85</v>
          </cell>
          <cell r="O14757">
            <v>10316.17</v>
          </cell>
          <cell r="U14757">
            <v>43009</v>
          </cell>
        </row>
        <row r="14758">
          <cell r="C14758">
            <v>62</v>
          </cell>
          <cell r="F14758">
            <v>1005934.33</v>
          </cell>
          <cell r="K14758">
            <v>-77615.95</v>
          </cell>
          <cell r="O14758">
            <v>354702.2</v>
          </cell>
          <cell r="U14758">
            <v>43009</v>
          </cell>
        </row>
        <row r="14759">
          <cell r="C14759">
            <v>64</v>
          </cell>
          <cell r="F14759">
            <v>190341.66</v>
          </cell>
          <cell r="K14759">
            <v>-13872.53</v>
          </cell>
          <cell r="O14759">
            <v>63397.08</v>
          </cell>
          <cell r="U14759">
            <v>43009</v>
          </cell>
        </row>
        <row r="14760">
          <cell r="C14760">
            <v>66</v>
          </cell>
          <cell r="F14760">
            <v>325520.06</v>
          </cell>
          <cell r="K14760">
            <v>-21167.47</v>
          </cell>
          <cell r="O14760">
            <v>96717.4</v>
          </cell>
          <cell r="U14760">
            <v>43009</v>
          </cell>
        </row>
        <row r="14761">
          <cell r="C14761">
            <v>68</v>
          </cell>
          <cell r="F14761">
            <v>9838.41</v>
          </cell>
          <cell r="K14761">
            <v>-880.18</v>
          </cell>
          <cell r="O14761">
            <v>4022.4</v>
          </cell>
          <cell r="U14761">
            <v>43009</v>
          </cell>
        </row>
        <row r="14762">
          <cell r="C14762">
            <v>92</v>
          </cell>
          <cell r="F14762">
            <v>-300.44</v>
          </cell>
          <cell r="K14762">
            <v>0</v>
          </cell>
          <cell r="O14762">
            <v>0</v>
          </cell>
          <cell r="U14762">
            <v>43009</v>
          </cell>
        </row>
        <row r="14763">
          <cell r="C14763">
            <v>94</v>
          </cell>
          <cell r="F14763">
            <v>-2438.9</v>
          </cell>
          <cell r="K14763">
            <v>0</v>
          </cell>
          <cell r="O14763">
            <v>0</v>
          </cell>
          <cell r="U14763">
            <v>43009</v>
          </cell>
        </row>
        <row r="14764">
          <cell r="C14764">
            <v>1</v>
          </cell>
          <cell r="F14764">
            <v>60.24</v>
          </cell>
          <cell r="K14764">
            <v>-0.99</v>
          </cell>
          <cell r="O14764">
            <v>4.53</v>
          </cell>
          <cell r="U14764">
            <v>43009</v>
          </cell>
        </row>
        <row r="14765">
          <cell r="C14765">
            <v>2</v>
          </cell>
          <cell r="F14765">
            <v>17509.57</v>
          </cell>
          <cell r="K14765">
            <v>-353.65</v>
          </cell>
          <cell r="O14765">
            <v>1851.22</v>
          </cell>
          <cell r="U14765">
            <v>43009</v>
          </cell>
        </row>
        <row r="14766">
          <cell r="C14766">
            <v>4</v>
          </cell>
          <cell r="F14766">
            <v>29.28</v>
          </cell>
          <cell r="K14766">
            <v>-0.31</v>
          </cell>
          <cell r="O14766">
            <v>1.43</v>
          </cell>
          <cell r="U14766">
            <v>43009</v>
          </cell>
        </row>
        <row r="14767">
          <cell r="C14767">
            <v>16</v>
          </cell>
          <cell r="F14767">
            <v>4712.01</v>
          </cell>
          <cell r="K14767">
            <v>-96</v>
          </cell>
          <cell r="O14767">
            <v>438.74</v>
          </cell>
          <cell r="U14767">
            <v>43009</v>
          </cell>
        </row>
        <row r="14768">
          <cell r="C14768">
            <v>62</v>
          </cell>
          <cell r="F14768">
            <v>824.26</v>
          </cell>
          <cell r="K14768">
            <v>-17.07</v>
          </cell>
          <cell r="O14768">
            <v>78.02</v>
          </cell>
          <cell r="U14768">
            <v>43009</v>
          </cell>
        </row>
        <row r="14769">
          <cell r="C14769">
            <v>64</v>
          </cell>
          <cell r="F14769">
            <v>3709.18</v>
          </cell>
          <cell r="K14769">
            <v>-80.599999999999994</v>
          </cell>
          <cell r="O14769">
            <v>368.35</v>
          </cell>
          <cell r="U14769">
            <v>43009</v>
          </cell>
        </row>
        <row r="14770">
          <cell r="C14770">
            <v>2</v>
          </cell>
          <cell r="F14770">
            <v>-2319.37</v>
          </cell>
          <cell r="K14770">
            <v>103.53</v>
          </cell>
          <cell r="O14770">
            <v>-801.9</v>
          </cell>
          <cell r="U14770">
            <v>43009</v>
          </cell>
        </row>
        <row r="14771">
          <cell r="C14771">
            <v>4</v>
          </cell>
          <cell r="F14771">
            <v>-316.60000000000002</v>
          </cell>
          <cell r="K14771">
            <v>15.02</v>
          </cell>
          <cell r="O14771">
            <v>-110.8</v>
          </cell>
          <cell r="U14771">
            <v>43009</v>
          </cell>
        </row>
        <row r="14772">
          <cell r="C14772">
            <v>16</v>
          </cell>
          <cell r="F14772">
            <v>-6768.37</v>
          </cell>
          <cell r="K14772">
            <v>875.37</v>
          </cell>
          <cell r="O14772">
            <v>-3934.51</v>
          </cell>
          <cell r="U14772">
            <v>43009</v>
          </cell>
        </row>
        <row r="14773">
          <cell r="C14773">
            <v>2</v>
          </cell>
          <cell r="F14773">
            <v>973.72</v>
          </cell>
          <cell r="K14773">
            <v>0</v>
          </cell>
          <cell r="O14773">
            <v>307.74</v>
          </cell>
          <cell r="U14773">
            <v>43009</v>
          </cell>
        </row>
        <row r="14774">
          <cell r="C14774">
            <v>4</v>
          </cell>
          <cell r="F14774">
            <v>6145.51</v>
          </cell>
          <cell r="K14774">
            <v>-462.4</v>
          </cell>
          <cell r="O14774">
            <v>2113.15</v>
          </cell>
          <cell r="U14774">
            <v>43009</v>
          </cell>
        </row>
        <row r="14775">
          <cell r="C14775">
            <v>62</v>
          </cell>
          <cell r="F14775">
            <v>3246.09</v>
          </cell>
          <cell r="K14775">
            <v>-246.97</v>
          </cell>
          <cell r="O14775">
            <v>1128.6300000000001</v>
          </cell>
          <cell r="U14775">
            <v>43009</v>
          </cell>
        </row>
        <row r="14776">
          <cell r="C14776">
            <v>66</v>
          </cell>
          <cell r="F14776">
            <v>9798.67</v>
          </cell>
          <cell r="K14776">
            <v>-783.16</v>
          </cell>
          <cell r="O14776">
            <v>3579.03</v>
          </cell>
          <cell r="U14776">
            <v>43009</v>
          </cell>
        </row>
        <row r="14777">
          <cell r="C14777">
            <v>66</v>
          </cell>
          <cell r="F14777">
            <v>6580.48</v>
          </cell>
          <cell r="K14777">
            <v>-432.45</v>
          </cell>
          <cell r="O14777">
            <v>1976.3</v>
          </cell>
          <cell r="U14777">
            <v>43009</v>
          </cell>
        </row>
        <row r="14778">
          <cell r="C14778">
            <v>2</v>
          </cell>
          <cell r="F14778">
            <v>129088</v>
          </cell>
          <cell r="K14778">
            <v>-9483.44</v>
          </cell>
          <cell r="O14778">
            <v>43339.24</v>
          </cell>
          <cell r="U14778">
            <v>43009</v>
          </cell>
        </row>
        <row r="14779">
          <cell r="C14779">
            <v>4</v>
          </cell>
          <cell r="F14779">
            <v>4851.22</v>
          </cell>
          <cell r="K14779">
            <v>-303.14</v>
          </cell>
          <cell r="O14779">
            <v>1385.4</v>
          </cell>
          <cell r="U14779">
            <v>43009</v>
          </cell>
        </row>
        <row r="14780">
          <cell r="C14780">
            <v>16</v>
          </cell>
          <cell r="F14780">
            <v>1522.14</v>
          </cell>
          <cell r="K14780">
            <v>-92.63</v>
          </cell>
          <cell r="O14780">
            <v>423.34</v>
          </cell>
          <cell r="U14780">
            <v>43009</v>
          </cell>
        </row>
        <row r="14781">
          <cell r="C14781">
            <v>17</v>
          </cell>
          <cell r="F14781">
            <v>1502.62</v>
          </cell>
          <cell r="K14781">
            <v>-60.09</v>
          </cell>
          <cell r="O14781">
            <v>274.60000000000002</v>
          </cell>
          <cell r="U14781">
            <v>43009</v>
          </cell>
        </row>
        <row r="14782">
          <cell r="C14782">
            <v>62</v>
          </cell>
          <cell r="F14782">
            <v>68788.42</v>
          </cell>
          <cell r="K14782">
            <v>-5607.98</v>
          </cell>
          <cell r="O14782">
            <v>25628.38</v>
          </cell>
          <cell r="U14782">
            <v>43009</v>
          </cell>
        </row>
        <row r="14783">
          <cell r="C14783">
            <v>64</v>
          </cell>
          <cell r="F14783">
            <v>14864.72</v>
          </cell>
          <cell r="K14783">
            <v>-1329.1</v>
          </cell>
          <cell r="O14783">
            <v>6073.96</v>
          </cell>
          <cell r="U14783">
            <v>43009</v>
          </cell>
        </row>
        <row r="14784">
          <cell r="C14784">
            <v>66</v>
          </cell>
          <cell r="F14784">
            <v>4866.6099999999997</v>
          </cell>
          <cell r="K14784">
            <v>-283.66000000000003</v>
          </cell>
          <cell r="O14784">
            <v>1296.3</v>
          </cell>
          <cell r="U14784">
            <v>43009</v>
          </cell>
        </row>
        <row r="14785">
          <cell r="C14785">
            <v>62</v>
          </cell>
          <cell r="F14785">
            <v>1050.92</v>
          </cell>
          <cell r="K14785">
            <v>-22.59</v>
          </cell>
          <cell r="O14785">
            <v>103.21</v>
          </cell>
          <cell r="U14785">
            <v>43009</v>
          </cell>
        </row>
        <row r="14786">
          <cell r="C14786">
            <v>2</v>
          </cell>
          <cell r="F14786">
            <v>67050.149999999994</v>
          </cell>
          <cell r="K14786">
            <v>-3575.13</v>
          </cell>
          <cell r="O14786">
            <v>16785.07</v>
          </cell>
          <cell r="U14786">
            <v>43009</v>
          </cell>
        </row>
        <row r="14787">
          <cell r="C14787">
            <v>62</v>
          </cell>
          <cell r="F14787">
            <v>4703.07</v>
          </cell>
          <cell r="K14787">
            <v>-273.52999999999997</v>
          </cell>
          <cell r="O14787">
            <v>1250.01</v>
          </cell>
          <cell r="U14787">
            <v>43009</v>
          </cell>
        </row>
        <row r="14788">
          <cell r="C14788">
            <v>2</v>
          </cell>
          <cell r="F14788">
            <v>723.56</v>
          </cell>
          <cell r="K14788">
            <v>-14.97</v>
          </cell>
          <cell r="O14788">
            <v>68.44</v>
          </cell>
          <cell r="U14788">
            <v>43009</v>
          </cell>
        </row>
        <row r="14789">
          <cell r="C14789">
            <v>2</v>
          </cell>
          <cell r="F14789">
            <v>49573.93</v>
          </cell>
          <cell r="K14789">
            <v>-2722.93</v>
          </cell>
          <cell r="O14789">
            <v>12476.92</v>
          </cell>
          <cell r="U14789">
            <v>43009</v>
          </cell>
        </row>
        <row r="14790">
          <cell r="C14790">
            <v>2</v>
          </cell>
          <cell r="F14790">
            <v>4654.84</v>
          </cell>
          <cell r="K14790">
            <v>-162.63</v>
          </cell>
          <cell r="O14790">
            <v>743.18</v>
          </cell>
          <cell r="U14790">
            <v>43009</v>
          </cell>
        </row>
        <row r="14791">
          <cell r="C14791">
            <v>2</v>
          </cell>
          <cell r="F14791">
            <v>496.24</v>
          </cell>
          <cell r="K14791">
            <v>-13.56</v>
          </cell>
          <cell r="O14791">
            <v>76.290000000000006</v>
          </cell>
          <cell r="U14791">
            <v>43009</v>
          </cell>
        </row>
        <row r="14792">
          <cell r="C14792">
            <v>62</v>
          </cell>
          <cell r="F14792">
            <v>3200.56</v>
          </cell>
          <cell r="K14792">
            <v>0</v>
          </cell>
          <cell r="O14792">
            <v>1294.32</v>
          </cell>
          <cell r="U14792">
            <v>43009</v>
          </cell>
        </row>
        <row r="14793">
          <cell r="C14793">
            <v>62</v>
          </cell>
          <cell r="F14793">
            <v>-206.1</v>
          </cell>
          <cell r="K14793">
            <v>0</v>
          </cell>
          <cell r="O14793">
            <v>-150.79</v>
          </cell>
          <cell r="U14793">
            <v>43009</v>
          </cell>
        </row>
        <row r="14794">
          <cell r="C14794">
            <v>92</v>
          </cell>
          <cell r="F14794">
            <v>-46634.84</v>
          </cell>
          <cell r="K14794">
            <v>0</v>
          </cell>
          <cell r="O14794">
            <v>0</v>
          </cell>
          <cell r="U14794">
            <v>43009</v>
          </cell>
        </row>
        <row r="14795">
          <cell r="C14795">
            <v>94</v>
          </cell>
          <cell r="F14795">
            <v>-2335.73</v>
          </cell>
          <cell r="K14795">
            <v>0</v>
          </cell>
          <cell r="O14795">
            <v>0</v>
          </cell>
          <cell r="U14795">
            <v>43009</v>
          </cell>
        </row>
        <row r="14796">
          <cell r="C14796">
            <v>96</v>
          </cell>
          <cell r="F14796">
            <v>-976.1</v>
          </cell>
          <cell r="K14796">
            <v>0</v>
          </cell>
          <cell r="O14796">
            <v>0</v>
          </cell>
          <cell r="U14796">
            <v>43009</v>
          </cell>
        </row>
        <row r="14797">
          <cell r="C14797">
            <v>62</v>
          </cell>
          <cell r="F14797">
            <v>575712.85</v>
          </cell>
          <cell r="K14797">
            <v>-96689.88</v>
          </cell>
          <cell r="O14797">
            <v>441870.55</v>
          </cell>
          <cell r="U14797">
            <v>43009</v>
          </cell>
        </row>
        <row r="14798">
          <cell r="C14798">
            <v>64</v>
          </cell>
          <cell r="F14798">
            <v>546404.06999999995</v>
          </cell>
          <cell r="K14798">
            <v>-91913.34</v>
          </cell>
          <cell r="O14798">
            <v>420041.98</v>
          </cell>
          <cell r="U14798">
            <v>43009</v>
          </cell>
        </row>
        <row r="14799">
          <cell r="C14799">
            <v>66</v>
          </cell>
          <cell r="F14799">
            <v>34692.94</v>
          </cell>
          <cell r="K14799">
            <v>-5840.08</v>
          </cell>
          <cell r="O14799">
            <v>26689.05</v>
          </cell>
          <cell r="U14799">
            <v>43009</v>
          </cell>
        </row>
        <row r="14800">
          <cell r="C14800">
            <v>64</v>
          </cell>
          <cell r="F14800">
            <v>58034.11</v>
          </cell>
          <cell r="K14800">
            <v>-4412.3500000000004</v>
          </cell>
          <cell r="O14800">
            <v>20164.310000000001</v>
          </cell>
          <cell r="U14800">
            <v>43009</v>
          </cell>
        </row>
        <row r="14801">
          <cell r="C14801">
            <v>2</v>
          </cell>
          <cell r="F14801">
            <v>21002.22</v>
          </cell>
          <cell r="K14801">
            <v>-1621.13</v>
          </cell>
          <cell r="O14801">
            <v>0</v>
          </cell>
          <cell r="U14801">
            <v>43009</v>
          </cell>
        </row>
        <row r="14802">
          <cell r="C14802">
            <v>62</v>
          </cell>
          <cell r="F14802">
            <v>1032655.51</v>
          </cell>
          <cell r="K14802">
            <v>-39778.080000000002</v>
          </cell>
          <cell r="O14802">
            <v>180686.04</v>
          </cell>
          <cell r="U14802">
            <v>43009</v>
          </cell>
        </row>
        <row r="14803">
          <cell r="C14803">
            <v>64</v>
          </cell>
          <cell r="F14803">
            <v>1025122.03</v>
          </cell>
          <cell r="K14803">
            <v>-38913.120000000003</v>
          </cell>
          <cell r="O14803">
            <v>177794.76</v>
          </cell>
          <cell r="U14803">
            <v>43009</v>
          </cell>
        </row>
        <row r="14804">
          <cell r="C14804">
            <v>66</v>
          </cell>
          <cell r="F14804">
            <v>116562.89</v>
          </cell>
          <cell r="K14804">
            <v>-3683.72</v>
          </cell>
          <cell r="O14804">
            <v>16834.580000000002</v>
          </cell>
          <cell r="U14804">
            <v>43009</v>
          </cell>
        </row>
        <row r="14805">
          <cell r="C14805">
            <v>62</v>
          </cell>
          <cell r="F14805">
            <v>6675.14</v>
          </cell>
          <cell r="K14805">
            <v>-1116.43</v>
          </cell>
          <cell r="O14805">
            <v>5179.78</v>
          </cell>
          <cell r="U14805">
            <v>43009</v>
          </cell>
        </row>
        <row r="14806">
          <cell r="C14806">
            <v>64</v>
          </cell>
          <cell r="F14806">
            <v>53236.54</v>
          </cell>
          <cell r="K14806">
            <v>-8962.7199999999993</v>
          </cell>
          <cell r="O14806">
            <v>41583.15</v>
          </cell>
          <cell r="U14806">
            <v>43009</v>
          </cell>
        </row>
        <row r="14807">
          <cell r="C14807">
            <v>66</v>
          </cell>
          <cell r="F14807">
            <v>3477.67</v>
          </cell>
          <cell r="K14807">
            <v>-585.54</v>
          </cell>
          <cell r="O14807">
            <v>2716.68</v>
          </cell>
          <cell r="U14807">
            <v>43009</v>
          </cell>
        </row>
        <row r="14808">
          <cell r="C14808">
            <v>62</v>
          </cell>
          <cell r="F14808">
            <v>11918.78</v>
          </cell>
          <cell r="K14808">
            <v>-429.33</v>
          </cell>
          <cell r="O14808">
            <v>1991.92</v>
          </cell>
          <cell r="U14808">
            <v>43009</v>
          </cell>
        </row>
        <row r="14809">
          <cell r="C14809">
            <v>64</v>
          </cell>
          <cell r="F14809">
            <v>85252.66</v>
          </cell>
          <cell r="K14809">
            <v>-3071.44</v>
          </cell>
          <cell r="O14809">
            <v>14250.18</v>
          </cell>
          <cell r="U14809">
            <v>43009</v>
          </cell>
        </row>
        <row r="14810">
          <cell r="C14810">
            <v>66</v>
          </cell>
          <cell r="F14810">
            <v>9657.66</v>
          </cell>
          <cell r="K14810">
            <v>-311.7</v>
          </cell>
          <cell r="O14810">
            <v>1446.14</v>
          </cell>
          <cell r="U14810">
            <v>43009</v>
          </cell>
        </row>
        <row r="14811">
          <cell r="C14811">
            <v>66</v>
          </cell>
          <cell r="F14811">
            <v>7103.19</v>
          </cell>
          <cell r="K14811">
            <v>-1188.08</v>
          </cell>
          <cell r="O14811">
            <v>5512.19</v>
          </cell>
          <cell r="U14811">
            <v>43009</v>
          </cell>
        </row>
        <row r="14812">
          <cell r="C14812">
            <v>66</v>
          </cell>
          <cell r="F14812">
            <v>8664.34</v>
          </cell>
          <cell r="K14812">
            <v>-393.71</v>
          </cell>
          <cell r="O14812">
            <v>1826.65</v>
          </cell>
          <cell r="U14812">
            <v>43009</v>
          </cell>
        </row>
        <row r="14813">
          <cell r="C14813">
            <v>64</v>
          </cell>
          <cell r="F14813">
            <v>25541.09</v>
          </cell>
          <cell r="K14813">
            <v>-4257.46</v>
          </cell>
          <cell r="O14813">
            <v>19456.5</v>
          </cell>
          <cell r="U14813">
            <v>43009</v>
          </cell>
        </row>
        <row r="14814">
          <cell r="C14814">
            <v>64</v>
          </cell>
          <cell r="F14814">
            <v>41528.75</v>
          </cell>
          <cell r="K14814">
            <v>-1422.19</v>
          </cell>
          <cell r="O14814">
            <v>6499.37</v>
          </cell>
          <cell r="U14814">
            <v>43009</v>
          </cell>
        </row>
        <row r="14815">
          <cell r="C14815">
            <v>92</v>
          </cell>
          <cell r="F14815">
            <v>-5554.75</v>
          </cell>
          <cell r="K14815">
            <v>0</v>
          </cell>
          <cell r="O14815">
            <v>0</v>
          </cell>
          <cell r="U14815">
            <v>43009</v>
          </cell>
        </row>
        <row r="14816">
          <cell r="C14816">
            <v>94</v>
          </cell>
          <cell r="F14816">
            <v>-5960</v>
          </cell>
          <cell r="K14816">
            <v>0</v>
          </cell>
          <cell r="O14816">
            <v>0</v>
          </cell>
          <cell r="U14816">
            <v>43009</v>
          </cell>
        </row>
        <row r="14817">
          <cell r="C14817">
            <v>62</v>
          </cell>
          <cell r="F14817">
            <v>323624.21999999997</v>
          </cell>
          <cell r="K14817">
            <v>-54403.1</v>
          </cell>
          <cell r="O14817">
            <v>252407.04000000001</v>
          </cell>
          <cell r="U14817">
            <v>43009</v>
          </cell>
        </row>
        <row r="14818">
          <cell r="C14818">
            <v>64</v>
          </cell>
          <cell r="F14818">
            <v>337897.83</v>
          </cell>
          <cell r="K14818">
            <v>-56820.35</v>
          </cell>
          <cell r="O14818">
            <v>263622.09999999998</v>
          </cell>
          <cell r="U14818">
            <v>43009</v>
          </cell>
        </row>
        <row r="14819">
          <cell r="C14819">
            <v>66</v>
          </cell>
          <cell r="F14819">
            <v>150708.56</v>
          </cell>
          <cell r="K14819">
            <v>-25047.48</v>
          </cell>
          <cell r="O14819">
            <v>116209.55</v>
          </cell>
          <cell r="U14819">
            <v>43009</v>
          </cell>
        </row>
        <row r="14820">
          <cell r="C14820">
            <v>67</v>
          </cell>
          <cell r="F14820">
            <v>2372.59</v>
          </cell>
          <cell r="K14820">
            <v>-398.55</v>
          </cell>
          <cell r="O14820">
            <v>1849.11</v>
          </cell>
          <cell r="U14820">
            <v>43009</v>
          </cell>
        </row>
        <row r="14821">
          <cell r="C14821">
            <v>68</v>
          </cell>
          <cell r="F14821">
            <v>15966.92</v>
          </cell>
          <cell r="K14821">
            <v>-2688.38</v>
          </cell>
          <cell r="O14821">
            <v>12472.95</v>
          </cell>
          <cell r="U14821">
            <v>43009</v>
          </cell>
        </row>
        <row r="14822">
          <cell r="C14822">
            <v>62</v>
          </cell>
          <cell r="F14822">
            <v>501238.81</v>
          </cell>
          <cell r="K14822">
            <v>-20541.04</v>
          </cell>
          <cell r="O14822">
            <v>95301.62</v>
          </cell>
          <cell r="U14822">
            <v>43009</v>
          </cell>
        </row>
        <row r="14823">
          <cell r="C14823">
            <v>64</v>
          </cell>
          <cell r="F14823">
            <v>556109.51</v>
          </cell>
          <cell r="K14823">
            <v>-23386.79</v>
          </cell>
          <cell r="O14823">
            <v>108504.64</v>
          </cell>
          <cell r="U14823">
            <v>43009</v>
          </cell>
        </row>
        <row r="14824">
          <cell r="C14824">
            <v>66</v>
          </cell>
          <cell r="F14824">
            <v>254025.52</v>
          </cell>
          <cell r="K14824">
            <v>-8996.85</v>
          </cell>
          <cell r="O14824">
            <v>41741.54</v>
          </cell>
          <cell r="U14824">
            <v>43009</v>
          </cell>
        </row>
        <row r="14825">
          <cell r="C14825">
            <v>67</v>
          </cell>
          <cell r="F14825">
            <v>7646.32</v>
          </cell>
          <cell r="K14825">
            <v>-56.39</v>
          </cell>
          <cell r="O14825">
            <v>261.63</v>
          </cell>
          <cell r="U14825">
            <v>43009</v>
          </cell>
        </row>
        <row r="14826">
          <cell r="C14826">
            <v>68</v>
          </cell>
          <cell r="F14826">
            <v>27674.63</v>
          </cell>
          <cell r="K14826">
            <v>-1137.57</v>
          </cell>
          <cell r="O14826">
            <v>5277.85</v>
          </cell>
          <cell r="U14826">
            <v>43009</v>
          </cell>
        </row>
        <row r="14827">
          <cell r="C14827">
            <v>94</v>
          </cell>
          <cell r="F14827">
            <v>-1461.44</v>
          </cell>
          <cell r="K14827">
            <v>0</v>
          </cell>
          <cell r="O14827">
            <v>0</v>
          </cell>
          <cell r="U14827">
            <v>43009</v>
          </cell>
        </row>
        <row r="14828">
          <cell r="C14828">
            <v>64</v>
          </cell>
          <cell r="F14828">
            <v>22095.25</v>
          </cell>
          <cell r="K14828">
            <v>0</v>
          </cell>
          <cell r="O14828">
            <v>11097.98</v>
          </cell>
          <cell r="U14828">
            <v>43009</v>
          </cell>
        </row>
        <row r="14829">
          <cell r="C14829">
            <v>2</v>
          </cell>
          <cell r="F14829">
            <v>17691.259999999998</v>
          </cell>
          <cell r="K14829">
            <v>-1506.4</v>
          </cell>
          <cell r="O14829">
            <v>6884.05</v>
          </cell>
          <cell r="U14829">
            <v>43009</v>
          </cell>
        </row>
        <row r="14830">
          <cell r="C14830">
            <v>4</v>
          </cell>
          <cell r="F14830">
            <v>295.45</v>
          </cell>
          <cell r="K14830">
            <v>-25.04</v>
          </cell>
          <cell r="O14830">
            <v>114.42</v>
          </cell>
          <cell r="U14830">
            <v>43009</v>
          </cell>
        </row>
        <row r="14831">
          <cell r="C14831">
            <v>16</v>
          </cell>
          <cell r="F14831">
            <v>25213.89</v>
          </cell>
          <cell r="K14831">
            <v>-2230.14</v>
          </cell>
          <cell r="O14831">
            <v>10191.73</v>
          </cell>
          <cell r="U14831">
            <v>43009</v>
          </cell>
        </row>
        <row r="14832">
          <cell r="C14832">
            <v>62</v>
          </cell>
          <cell r="F14832">
            <v>3528.15</v>
          </cell>
          <cell r="K14832">
            <v>-312.27999999999997</v>
          </cell>
          <cell r="O14832">
            <v>1427.15</v>
          </cell>
          <cell r="U14832">
            <v>43009</v>
          </cell>
        </row>
        <row r="14833">
          <cell r="C14833">
            <v>66</v>
          </cell>
          <cell r="F14833">
            <v>53360.44</v>
          </cell>
          <cell r="K14833">
            <v>-4814.6499999999996</v>
          </cell>
          <cell r="O14833">
            <v>21677.81</v>
          </cell>
          <cell r="U14833">
            <v>43009</v>
          </cell>
        </row>
        <row r="14834">
          <cell r="C14834">
            <v>4</v>
          </cell>
          <cell r="F14834">
            <v>8.09</v>
          </cell>
          <cell r="K14834">
            <v>-0.47</v>
          </cell>
          <cell r="O14834">
            <v>2.15</v>
          </cell>
          <cell r="U14834">
            <v>43009</v>
          </cell>
        </row>
        <row r="14835">
          <cell r="C14835">
            <v>16</v>
          </cell>
          <cell r="F14835">
            <v>95.39</v>
          </cell>
          <cell r="K14835">
            <v>-4.87</v>
          </cell>
          <cell r="O14835">
            <v>22.12</v>
          </cell>
          <cell r="U14835">
            <v>43009</v>
          </cell>
        </row>
        <row r="14836">
          <cell r="C14836">
            <v>1</v>
          </cell>
          <cell r="F14836">
            <v>67.75</v>
          </cell>
          <cell r="K14836">
            <v>-4.5599999999999996</v>
          </cell>
          <cell r="O14836">
            <v>20.81</v>
          </cell>
          <cell r="U14836">
            <v>43009</v>
          </cell>
        </row>
        <row r="14837">
          <cell r="C14837">
            <v>2</v>
          </cell>
          <cell r="F14837">
            <v>39139.199999999997</v>
          </cell>
          <cell r="K14837">
            <v>-2629.15</v>
          </cell>
          <cell r="O14837">
            <v>12012.94</v>
          </cell>
          <cell r="U14837">
            <v>43009</v>
          </cell>
        </row>
        <row r="14838">
          <cell r="C14838">
            <v>15</v>
          </cell>
          <cell r="F14838">
            <v>14.01</v>
          </cell>
          <cell r="K14838">
            <v>-0.75</v>
          </cell>
          <cell r="O14838">
            <v>3.38</v>
          </cell>
          <cell r="U14838">
            <v>43009</v>
          </cell>
        </row>
        <row r="14839">
          <cell r="C14839">
            <v>16</v>
          </cell>
          <cell r="F14839">
            <v>1252.3699999999999</v>
          </cell>
          <cell r="K14839">
            <v>-77.56</v>
          </cell>
          <cell r="O14839">
            <v>353.23</v>
          </cell>
          <cell r="U14839">
            <v>43009</v>
          </cell>
        </row>
        <row r="14840">
          <cell r="C14840">
            <v>2</v>
          </cell>
          <cell r="F14840">
            <v>83.99</v>
          </cell>
          <cell r="K14840">
            <v>0</v>
          </cell>
          <cell r="O14840">
            <v>0</v>
          </cell>
          <cell r="U14840">
            <v>43009</v>
          </cell>
        </row>
        <row r="14841">
          <cell r="C14841">
            <v>62</v>
          </cell>
          <cell r="F14841">
            <v>1561.28</v>
          </cell>
          <cell r="K14841">
            <v>0</v>
          </cell>
          <cell r="O14841">
            <v>0</v>
          </cell>
          <cell r="U14841">
            <v>43009</v>
          </cell>
        </row>
        <row r="14842">
          <cell r="C14842">
            <v>64</v>
          </cell>
          <cell r="F14842">
            <v>65.64</v>
          </cell>
          <cell r="K14842">
            <v>0</v>
          </cell>
          <cell r="O14842">
            <v>0</v>
          </cell>
          <cell r="U14842">
            <v>43009</v>
          </cell>
        </row>
        <row r="14843">
          <cell r="C14843">
            <v>66</v>
          </cell>
          <cell r="F14843">
            <v>87.12</v>
          </cell>
          <cell r="K14843">
            <v>0</v>
          </cell>
          <cell r="O14843">
            <v>0</v>
          </cell>
          <cell r="U14843">
            <v>43009</v>
          </cell>
        </row>
        <row r="14844">
          <cell r="C14844">
            <v>2</v>
          </cell>
          <cell r="F14844">
            <v>26</v>
          </cell>
          <cell r="K14844">
            <v>0</v>
          </cell>
          <cell r="O14844">
            <v>0</v>
          </cell>
          <cell r="U14844">
            <v>43009</v>
          </cell>
        </row>
        <row r="14845">
          <cell r="C14845">
            <v>62</v>
          </cell>
          <cell r="F14845">
            <v>65</v>
          </cell>
          <cell r="K14845">
            <v>0</v>
          </cell>
          <cell r="O14845">
            <v>0</v>
          </cell>
          <cell r="U14845">
            <v>43009</v>
          </cell>
        </row>
        <row r="14846">
          <cell r="C14846">
            <v>64</v>
          </cell>
          <cell r="F14846">
            <v>3540</v>
          </cell>
          <cell r="K14846">
            <v>0</v>
          </cell>
          <cell r="O14846">
            <v>0</v>
          </cell>
          <cell r="U14846">
            <v>43009</v>
          </cell>
        </row>
        <row r="14847">
          <cell r="C14847">
            <v>66</v>
          </cell>
          <cell r="F14847">
            <v>5815</v>
          </cell>
          <cell r="K14847">
            <v>0</v>
          </cell>
          <cell r="O14847">
            <v>0</v>
          </cell>
          <cell r="U14847">
            <v>43009</v>
          </cell>
        </row>
        <row r="14848">
          <cell r="C14848">
            <v>62</v>
          </cell>
          <cell r="F14848">
            <v>3540</v>
          </cell>
          <cell r="K14848">
            <v>0</v>
          </cell>
          <cell r="O14848">
            <v>0</v>
          </cell>
          <cell r="U14848">
            <v>43009</v>
          </cell>
        </row>
        <row r="14849">
          <cell r="C14849">
            <v>64</v>
          </cell>
          <cell r="F14849">
            <v>1939.14</v>
          </cell>
          <cell r="K14849">
            <v>0</v>
          </cell>
          <cell r="O14849">
            <v>0</v>
          </cell>
          <cell r="U14849">
            <v>43009</v>
          </cell>
        </row>
        <row r="14850">
          <cell r="C14850">
            <v>62</v>
          </cell>
          <cell r="F14850">
            <v>49229.38</v>
          </cell>
          <cell r="K14850">
            <v>0</v>
          </cell>
          <cell r="O14850">
            <v>0</v>
          </cell>
          <cell r="U14850">
            <v>43009</v>
          </cell>
        </row>
        <row r="14851">
          <cell r="C14851">
            <v>66</v>
          </cell>
          <cell r="F14851">
            <v>4205.49</v>
          </cell>
          <cell r="K14851">
            <v>0</v>
          </cell>
          <cell r="O14851">
            <v>0</v>
          </cell>
          <cell r="U14851">
            <v>43009</v>
          </cell>
        </row>
        <row r="14852">
          <cell r="C14852">
            <v>68</v>
          </cell>
          <cell r="F14852">
            <v>5422.95</v>
          </cell>
          <cell r="K14852">
            <v>0</v>
          </cell>
          <cell r="O14852">
            <v>0</v>
          </cell>
          <cell r="U14852">
            <v>43009</v>
          </cell>
        </row>
        <row r="14853">
          <cell r="C14853">
            <v>15</v>
          </cell>
          <cell r="F14853">
            <v>81.459999999999994</v>
          </cell>
          <cell r="K14853">
            <v>-4.0999999999999996</v>
          </cell>
          <cell r="O14853">
            <v>18.739999999999998</v>
          </cell>
          <cell r="U14853">
            <v>43009</v>
          </cell>
        </row>
        <row r="14854">
          <cell r="C14854">
            <v>15</v>
          </cell>
          <cell r="F14854">
            <v>648.94000000000005</v>
          </cell>
          <cell r="K14854">
            <v>-16.37</v>
          </cell>
          <cell r="O14854">
            <v>74.8</v>
          </cell>
          <cell r="U14854">
            <v>43009</v>
          </cell>
        </row>
        <row r="14855">
          <cell r="C14855">
            <v>15</v>
          </cell>
          <cell r="F14855">
            <v>4339.5600000000004</v>
          </cell>
          <cell r="K14855">
            <v>-153.99</v>
          </cell>
          <cell r="O14855">
            <v>703.65</v>
          </cell>
          <cell r="U14855">
            <v>43009</v>
          </cell>
        </row>
        <row r="14856">
          <cell r="C14856">
            <v>15</v>
          </cell>
          <cell r="F14856">
            <v>32.74</v>
          </cell>
          <cell r="K14856">
            <v>-1.71</v>
          </cell>
          <cell r="O14856">
            <v>7.82</v>
          </cell>
          <cell r="U14856">
            <v>43009</v>
          </cell>
        </row>
        <row r="14857">
          <cell r="C14857">
            <v>2</v>
          </cell>
          <cell r="F14857">
            <v>132.25</v>
          </cell>
          <cell r="K14857">
            <v>-6.78</v>
          </cell>
          <cell r="O14857">
            <v>36.299999999999997</v>
          </cell>
          <cell r="U14857">
            <v>43009</v>
          </cell>
        </row>
        <row r="14858">
          <cell r="C14858">
            <v>0</v>
          </cell>
          <cell r="F14858">
            <v>41.45</v>
          </cell>
          <cell r="K14858">
            <v>-1.17</v>
          </cell>
          <cell r="O14858">
            <v>6</v>
          </cell>
          <cell r="U14858">
            <v>43009</v>
          </cell>
        </row>
        <row r="14859">
          <cell r="C14859">
            <v>2</v>
          </cell>
          <cell r="F14859">
            <v>4.32</v>
          </cell>
          <cell r="K14859">
            <v>-0.06</v>
          </cell>
          <cell r="O14859">
            <v>0.95</v>
          </cell>
          <cell r="U14859">
            <v>43009</v>
          </cell>
        </row>
        <row r="14860">
          <cell r="C14860">
            <v>0</v>
          </cell>
          <cell r="F14860">
            <v>-58903.09</v>
          </cell>
          <cell r="K14860">
            <v>1591.74</v>
          </cell>
          <cell r="O14860">
            <v>-13028.86</v>
          </cell>
          <cell r="U14860">
            <v>43009</v>
          </cell>
        </row>
        <row r="14861">
          <cell r="C14861">
            <v>1</v>
          </cell>
          <cell r="F14861">
            <v>-306.51</v>
          </cell>
          <cell r="K14861">
            <v>0.81</v>
          </cell>
          <cell r="O14861">
            <v>-89.57</v>
          </cell>
          <cell r="U14861">
            <v>43009</v>
          </cell>
        </row>
        <row r="14862">
          <cell r="C14862">
            <v>60</v>
          </cell>
          <cell r="F14862">
            <v>-1.47</v>
          </cell>
          <cell r="K14862">
            <v>0</v>
          </cell>
          <cell r="O14862">
            <v>-0.45</v>
          </cell>
          <cell r="U14862">
            <v>43009</v>
          </cell>
        </row>
        <row r="14863">
          <cell r="C14863">
            <v>61</v>
          </cell>
          <cell r="F14863">
            <v>-22.16</v>
          </cell>
          <cell r="K14863">
            <v>0</v>
          </cell>
          <cell r="O14863">
            <v>-6.79</v>
          </cell>
          <cell r="U14863">
            <v>43009</v>
          </cell>
        </row>
        <row r="14864">
          <cell r="C14864">
            <v>70</v>
          </cell>
          <cell r="F14864">
            <v>-425</v>
          </cell>
          <cell r="K14864">
            <v>0</v>
          </cell>
          <cell r="O14864">
            <v>0</v>
          </cell>
          <cell r="U14864">
            <v>43009</v>
          </cell>
        </row>
        <row r="14865">
          <cell r="C14865">
            <v>0</v>
          </cell>
          <cell r="F14865">
            <v>1030.8</v>
          </cell>
          <cell r="K14865">
            <v>0</v>
          </cell>
          <cell r="O14865">
            <v>288.04000000000002</v>
          </cell>
          <cell r="U14865">
            <v>43009</v>
          </cell>
        </row>
        <row r="14866">
          <cell r="C14866">
            <v>0</v>
          </cell>
          <cell r="F14866">
            <v>-50020.21</v>
          </cell>
          <cell r="K14866">
            <v>3618.38</v>
          </cell>
          <cell r="O14866">
            <v>-17059.98</v>
          </cell>
          <cell r="U14866">
            <v>43009</v>
          </cell>
        </row>
        <row r="14867">
          <cell r="C14867">
            <v>1</v>
          </cell>
          <cell r="F14867">
            <v>-152.68</v>
          </cell>
          <cell r="K14867">
            <v>9.84</v>
          </cell>
          <cell r="O14867">
            <v>-43.6</v>
          </cell>
          <cell r="U14867">
            <v>43009</v>
          </cell>
        </row>
        <row r="14868">
          <cell r="C14868">
            <v>0</v>
          </cell>
          <cell r="F14868">
            <v>5724.57</v>
          </cell>
          <cell r="K14868">
            <v>0</v>
          </cell>
          <cell r="O14868">
            <v>1478.96</v>
          </cell>
          <cell r="U14868">
            <v>43009</v>
          </cell>
        </row>
        <row r="14869">
          <cell r="C14869">
            <v>1</v>
          </cell>
          <cell r="F14869">
            <v>190.44</v>
          </cell>
          <cell r="K14869">
            <v>0</v>
          </cell>
          <cell r="O14869">
            <v>56.33</v>
          </cell>
          <cell r="U14869">
            <v>43009</v>
          </cell>
        </row>
        <row r="14870">
          <cell r="C14870">
            <v>0</v>
          </cell>
          <cell r="F14870">
            <v>8797622.2400000002</v>
          </cell>
          <cell r="K14870">
            <v>-550525.18000000005</v>
          </cell>
          <cell r="O14870">
            <v>2516993.2400000002</v>
          </cell>
          <cell r="U14870">
            <v>43009</v>
          </cell>
        </row>
        <row r="14871">
          <cell r="C14871">
            <v>1</v>
          </cell>
          <cell r="F14871">
            <v>61653.38</v>
          </cell>
          <cell r="K14871">
            <v>-3672.07</v>
          </cell>
          <cell r="O14871">
            <v>16781.37</v>
          </cell>
          <cell r="U14871">
            <v>43009</v>
          </cell>
        </row>
        <row r="14872">
          <cell r="C14872">
            <v>16</v>
          </cell>
          <cell r="F14872">
            <v>19.600000000000001</v>
          </cell>
          <cell r="K14872">
            <v>-1.01</v>
          </cell>
          <cell r="O14872">
            <v>4.5999999999999996</v>
          </cell>
          <cell r="U14872">
            <v>43009</v>
          </cell>
        </row>
        <row r="14873">
          <cell r="C14873">
            <v>60</v>
          </cell>
          <cell r="F14873">
            <v>110.8</v>
          </cell>
          <cell r="K14873">
            <v>-7.13</v>
          </cell>
          <cell r="O14873">
            <v>32.56</v>
          </cell>
          <cell r="U14873">
            <v>43009</v>
          </cell>
        </row>
        <row r="14874">
          <cell r="C14874">
            <v>61</v>
          </cell>
          <cell r="F14874">
            <v>193.69</v>
          </cell>
          <cell r="K14874">
            <v>-12.69</v>
          </cell>
          <cell r="O14874">
            <v>57.97</v>
          </cell>
          <cell r="U14874">
            <v>43009</v>
          </cell>
        </row>
        <row r="14875">
          <cell r="C14875">
            <v>0</v>
          </cell>
          <cell r="F14875">
            <v>-308.52999999999997</v>
          </cell>
          <cell r="K14875">
            <v>0</v>
          </cell>
          <cell r="O14875">
            <v>-103.28</v>
          </cell>
          <cell r="U14875">
            <v>43009</v>
          </cell>
        </row>
        <row r="14876">
          <cell r="C14876">
            <v>0</v>
          </cell>
          <cell r="F14876">
            <v>38039.71</v>
          </cell>
          <cell r="K14876">
            <v>-2946.68</v>
          </cell>
          <cell r="O14876">
            <v>12745.44</v>
          </cell>
          <cell r="U14876">
            <v>43009</v>
          </cell>
        </row>
        <row r="14877">
          <cell r="C14877">
            <v>1</v>
          </cell>
          <cell r="F14877">
            <v>64.849999999999994</v>
          </cell>
          <cell r="K14877">
            <v>-3.43</v>
          </cell>
          <cell r="O14877">
            <v>12.07</v>
          </cell>
          <cell r="U14877">
            <v>43009</v>
          </cell>
        </row>
        <row r="14878">
          <cell r="C14878">
            <v>15</v>
          </cell>
          <cell r="F14878">
            <v>34.450000000000003</v>
          </cell>
          <cell r="K14878">
            <v>-5.65</v>
          </cell>
          <cell r="O14878">
            <v>25.82</v>
          </cell>
          <cell r="U14878">
            <v>43009</v>
          </cell>
        </row>
        <row r="14879">
          <cell r="C14879">
            <v>15</v>
          </cell>
          <cell r="F14879">
            <v>4.8099999999999996</v>
          </cell>
          <cell r="K14879">
            <v>-0.21</v>
          </cell>
          <cell r="O14879">
            <v>0.98</v>
          </cell>
          <cell r="U14879">
            <v>43009</v>
          </cell>
        </row>
        <row r="14880">
          <cell r="C14880">
            <v>15</v>
          </cell>
          <cell r="F14880">
            <v>222.95</v>
          </cell>
          <cell r="K14880">
            <v>-36.57</v>
          </cell>
          <cell r="O14880">
            <v>167.07</v>
          </cell>
          <cell r="U14880">
            <v>43009</v>
          </cell>
        </row>
        <row r="14881">
          <cell r="C14881">
            <v>2</v>
          </cell>
          <cell r="F14881">
            <v>2341.5</v>
          </cell>
          <cell r="K14881">
            <v>-91.14</v>
          </cell>
          <cell r="O14881">
            <v>416.58</v>
          </cell>
          <cell r="U14881">
            <v>43009</v>
          </cell>
        </row>
        <row r="14882">
          <cell r="C14882">
            <v>15</v>
          </cell>
          <cell r="F14882">
            <v>12812.33</v>
          </cell>
          <cell r="K14882">
            <v>-550.34</v>
          </cell>
          <cell r="O14882">
            <v>2515.4499999999998</v>
          </cell>
          <cell r="U14882">
            <v>43009</v>
          </cell>
        </row>
        <row r="14883">
          <cell r="C14883">
            <v>15</v>
          </cell>
          <cell r="F14883">
            <v>1677.96</v>
          </cell>
          <cell r="K14883">
            <v>-44.35</v>
          </cell>
          <cell r="O14883">
            <v>202.84</v>
          </cell>
          <cell r="U14883">
            <v>43009</v>
          </cell>
        </row>
        <row r="14884">
          <cell r="C14884">
            <v>15</v>
          </cell>
          <cell r="F14884">
            <v>317.17</v>
          </cell>
          <cell r="K14884">
            <v>-13.17</v>
          </cell>
          <cell r="O14884">
            <v>60.28</v>
          </cell>
          <cell r="U14884">
            <v>43009</v>
          </cell>
        </row>
        <row r="14885">
          <cell r="C14885">
            <v>2</v>
          </cell>
          <cell r="F14885">
            <v>18.43</v>
          </cell>
          <cell r="K14885">
            <v>-0.85</v>
          </cell>
          <cell r="O14885">
            <v>3.89</v>
          </cell>
          <cell r="U14885">
            <v>43009</v>
          </cell>
        </row>
        <row r="14886">
          <cell r="C14886">
            <v>15</v>
          </cell>
          <cell r="F14886">
            <v>1860.94</v>
          </cell>
          <cell r="K14886">
            <v>-65.66</v>
          </cell>
          <cell r="O14886">
            <v>300.11</v>
          </cell>
          <cell r="U14886">
            <v>43009</v>
          </cell>
        </row>
        <row r="14887">
          <cell r="C14887">
            <v>15</v>
          </cell>
          <cell r="F14887">
            <v>28.06</v>
          </cell>
          <cell r="K14887">
            <v>-1.7</v>
          </cell>
          <cell r="O14887">
            <v>7.78</v>
          </cell>
          <cell r="U14887">
            <v>43009</v>
          </cell>
        </row>
        <row r="14888">
          <cell r="C14888">
            <v>2</v>
          </cell>
          <cell r="F14888">
            <v>43.68</v>
          </cell>
          <cell r="K14888">
            <v>-1.83</v>
          </cell>
          <cell r="O14888">
            <v>8.43</v>
          </cell>
          <cell r="U14888">
            <v>43009</v>
          </cell>
        </row>
        <row r="14889">
          <cell r="C14889">
            <v>15</v>
          </cell>
          <cell r="F14889">
            <v>70128.09</v>
          </cell>
          <cell r="K14889">
            <v>-3561.32</v>
          </cell>
          <cell r="O14889">
            <v>16274.8</v>
          </cell>
          <cell r="U14889">
            <v>43009</v>
          </cell>
        </row>
        <row r="14890">
          <cell r="C14890">
            <v>2</v>
          </cell>
          <cell r="F14890">
            <v>1387.5</v>
          </cell>
          <cell r="K14890">
            <v>-17.48</v>
          </cell>
          <cell r="O14890">
            <v>79.95</v>
          </cell>
          <cell r="U14890">
            <v>43009</v>
          </cell>
        </row>
        <row r="14891">
          <cell r="C14891">
            <v>15</v>
          </cell>
          <cell r="F14891">
            <v>7059.84</v>
          </cell>
          <cell r="K14891">
            <v>-129.02000000000001</v>
          </cell>
          <cell r="O14891">
            <v>589.71</v>
          </cell>
          <cell r="U14891">
            <v>43009</v>
          </cell>
        </row>
        <row r="14892">
          <cell r="C14892">
            <v>15</v>
          </cell>
          <cell r="F14892">
            <v>32.39</v>
          </cell>
          <cell r="K14892">
            <v>-0.76</v>
          </cell>
          <cell r="O14892">
            <v>3.48</v>
          </cell>
          <cell r="U14892">
            <v>43009</v>
          </cell>
        </row>
        <row r="14893">
          <cell r="C14893">
            <v>2</v>
          </cell>
          <cell r="F14893">
            <v>1926.12</v>
          </cell>
          <cell r="K14893">
            <v>-29.46</v>
          </cell>
          <cell r="O14893">
            <v>134.72</v>
          </cell>
          <cell r="U14893">
            <v>43009</v>
          </cell>
        </row>
        <row r="14894">
          <cell r="C14894">
            <v>15</v>
          </cell>
          <cell r="F14894">
            <v>7904.09</v>
          </cell>
          <cell r="K14894">
            <v>-214.26</v>
          </cell>
          <cell r="O14894">
            <v>979.3</v>
          </cell>
          <cell r="U14894">
            <v>43009</v>
          </cell>
        </row>
        <row r="14895">
          <cell r="C14895">
            <v>15</v>
          </cell>
          <cell r="F14895">
            <v>3387.26</v>
          </cell>
          <cell r="K14895">
            <v>-137.06</v>
          </cell>
          <cell r="O14895">
            <v>626.37</v>
          </cell>
          <cell r="U14895">
            <v>43009</v>
          </cell>
        </row>
        <row r="14896">
          <cell r="C14896">
            <v>15</v>
          </cell>
          <cell r="F14896">
            <v>82.56</v>
          </cell>
          <cell r="K14896">
            <v>-9.77</v>
          </cell>
          <cell r="O14896">
            <v>44.67</v>
          </cell>
          <cell r="U14896">
            <v>43009</v>
          </cell>
        </row>
        <row r="14897">
          <cell r="C14897">
            <v>0</v>
          </cell>
          <cell r="F14897">
            <v>60.31</v>
          </cell>
          <cell r="K14897">
            <v>-3.24</v>
          </cell>
          <cell r="O14897">
            <v>15.67</v>
          </cell>
          <cell r="U14897">
            <v>43009</v>
          </cell>
        </row>
        <row r="14898">
          <cell r="C14898">
            <v>2</v>
          </cell>
          <cell r="F14898">
            <v>161.29</v>
          </cell>
          <cell r="K14898">
            <v>-13.64</v>
          </cell>
          <cell r="O14898">
            <v>63.12</v>
          </cell>
          <cell r="U14898">
            <v>43009</v>
          </cell>
        </row>
        <row r="14899">
          <cell r="C14899">
            <v>16</v>
          </cell>
          <cell r="F14899">
            <v>8.36</v>
          </cell>
          <cell r="K14899">
            <v>-0.84</v>
          </cell>
          <cell r="O14899">
            <v>3.86</v>
          </cell>
          <cell r="U14899">
            <v>43009</v>
          </cell>
        </row>
        <row r="14900">
          <cell r="C14900">
            <v>0</v>
          </cell>
          <cell r="F14900">
            <v>5.84</v>
          </cell>
          <cell r="K14900">
            <v>-0.21</v>
          </cell>
          <cell r="O14900">
            <v>1.6</v>
          </cell>
          <cell r="U14900">
            <v>43009</v>
          </cell>
        </row>
        <row r="14901">
          <cell r="C14901">
            <v>2</v>
          </cell>
          <cell r="F14901">
            <v>10.53</v>
          </cell>
          <cell r="K14901">
            <v>-0.16</v>
          </cell>
          <cell r="O14901">
            <v>0.74</v>
          </cell>
          <cell r="U14901">
            <v>43009</v>
          </cell>
        </row>
        <row r="14902">
          <cell r="C14902">
            <v>16</v>
          </cell>
          <cell r="F14902">
            <v>2633.64</v>
          </cell>
          <cell r="K14902">
            <v>-135.27000000000001</v>
          </cell>
          <cell r="O14902">
            <v>618.17999999999995</v>
          </cell>
          <cell r="U14902">
            <v>43009</v>
          </cell>
        </row>
        <row r="14903">
          <cell r="C14903">
            <v>0</v>
          </cell>
          <cell r="F14903">
            <v>37.08</v>
          </cell>
          <cell r="K14903">
            <v>-1.92</v>
          </cell>
          <cell r="O14903">
            <v>8.84</v>
          </cell>
          <cell r="U14903">
            <v>43009</v>
          </cell>
        </row>
        <row r="14904">
          <cell r="C14904">
            <v>2</v>
          </cell>
          <cell r="F14904">
            <v>21.7</v>
          </cell>
          <cell r="K14904">
            <v>-0.98</v>
          </cell>
          <cell r="O14904">
            <v>4.46</v>
          </cell>
          <cell r="U14904">
            <v>43009</v>
          </cell>
        </row>
        <row r="14905">
          <cell r="C14905">
            <v>15</v>
          </cell>
          <cell r="F14905">
            <v>33.6</v>
          </cell>
          <cell r="K14905">
            <v>-2.46</v>
          </cell>
          <cell r="O14905">
            <v>11.31</v>
          </cell>
          <cell r="U14905">
            <v>43009</v>
          </cell>
        </row>
        <row r="14906">
          <cell r="C14906">
            <v>15</v>
          </cell>
          <cell r="F14906">
            <v>50.49</v>
          </cell>
          <cell r="K14906">
            <v>-2.58</v>
          </cell>
          <cell r="O14906">
            <v>11.81</v>
          </cell>
          <cell r="U14906">
            <v>43009</v>
          </cell>
        </row>
        <row r="14907">
          <cell r="C14907">
            <v>0</v>
          </cell>
          <cell r="F14907">
            <v>19.18</v>
          </cell>
          <cell r="K14907">
            <v>-0.93</v>
          </cell>
          <cell r="O14907">
            <v>4.2699999999999996</v>
          </cell>
          <cell r="U14907">
            <v>43009</v>
          </cell>
        </row>
        <row r="14908">
          <cell r="C14908">
            <v>2</v>
          </cell>
          <cell r="F14908">
            <v>28.61</v>
          </cell>
          <cell r="K14908">
            <v>-1.88</v>
          </cell>
          <cell r="O14908">
            <v>8.64</v>
          </cell>
          <cell r="U14908">
            <v>43009</v>
          </cell>
        </row>
        <row r="14909">
          <cell r="C14909">
            <v>15</v>
          </cell>
          <cell r="F14909">
            <v>10.23</v>
          </cell>
          <cell r="K14909">
            <v>-0.55000000000000004</v>
          </cell>
          <cell r="O14909">
            <v>2.5499999999999998</v>
          </cell>
          <cell r="U14909">
            <v>43009</v>
          </cell>
        </row>
        <row r="14910">
          <cell r="C14910">
            <v>16</v>
          </cell>
          <cell r="F14910">
            <v>10.9</v>
          </cell>
          <cell r="K14910">
            <v>-0.66</v>
          </cell>
          <cell r="O14910">
            <v>3.06</v>
          </cell>
          <cell r="U14910">
            <v>43009</v>
          </cell>
        </row>
        <row r="14911">
          <cell r="C14911">
            <v>2</v>
          </cell>
          <cell r="F14911">
            <v>8.76</v>
          </cell>
          <cell r="K14911">
            <v>-0.84</v>
          </cell>
          <cell r="O14911">
            <v>3.86</v>
          </cell>
          <cell r="U14911">
            <v>43009</v>
          </cell>
        </row>
        <row r="14912">
          <cell r="C14912">
            <v>15</v>
          </cell>
          <cell r="F14912">
            <v>45.46</v>
          </cell>
          <cell r="K14912">
            <v>-3.08</v>
          </cell>
          <cell r="O14912">
            <v>14.11</v>
          </cell>
          <cell r="U14912">
            <v>43009</v>
          </cell>
        </row>
        <row r="14913">
          <cell r="C14913">
            <v>2</v>
          </cell>
          <cell r="F14913">
            <v>2.08</v>
          </cell>
          <cell r="K14913">
            <v>-0.36</v>
          </cell>
          <cell r="O14913">
            <v>1.54</v>
          </cell>
          <cell r="U14913">
            <v>43009</v>
          </cell>
        </row>
        <row r="14914">
          <cell r="C14914">
            <v>15</v>
          </cell>
          <cell r="F14914">
            <v>1843.59</v>
          </cell>
          <cell r="K14914">
            <v>-309.27</v>
          </cell>
          <cell r="O14914">
            <v>1348.93</v>
          </cell>
          <cell r="U14914">
            <v>43009</v>
          </cell>
        </row>
        <row r="14915">
          <cell r="C14915">
            <v>16</v>
          </cell>
          <cell r="F14915">
            <v>4.8600000000000003</v>
          </cell>
          <cell r="K14915">
            <v>-0.81</v>
          </cell>
          <cell r="O14915">
            <v>3.55</v>
          </cell>
          <cell r="U14915">
            <v>43009</v>
          </cell>
        </row>
        <row r="14916">
          <cell r="C14916">
            <v>2</v>
          </cell>
          <cell r="F14916">
            <v>0.96</v>
          </cell>
          <cell r="K14916">
            <v>-0.1</v>
          </cell>
          <cell r="O14916">
            <v>0.42</v>
          </cell>
          <cell r="U14916">
            <v>43009</v>
          </cell>
        </row>
        <row r="14917">
          <cell r="C14917">
            <v>15</v>
          </cell>
          <cell r="F14917">
            <v>3381.26</v>
          </cell>
          <cell r="K14917">
            <v>-328.37</v>
          </cell>
          <cell r="O14917">
            <v>1503.06</v>
          </cell>
          <cell r="U14917">
            <v>43009</v>
          </cell>
        </row>
        <row r="14918">
          <cell r="C14918">
            <v>92</v>
          </cell>
          <cell r="F14918">
            <v>-12545.9</v>
          </cell>
          <cell r="K14918">
            <v>0</v>
          </cell>
          <cell r="O14918">
            <v>0</v>
          </cell>
          <cell r="U14918">
            <v>43009</v>
          </cell>
        </row>
        <row r="14919">
          <cell r="C14919">
            <v>94</v>
          </cell>
          <cell r="F14919">
            <v>-8143.63</v>
          </cell>
          <cell r="K14919">
            <v>0</v>
          </cell>
          <cell r="O14919">
            <v>0</v>
          </cell>
          <cell r="U14919">
            <v>43009</v>
          </cell>
        </row>
        <row r="14920">
          <cell r="C14920">
            <v>62</v>
          </cell>
          <cell r="F14920">
            <v>31982.799999999999</v>
          </cell>
          <cell r="K14920">
            <v>-4423.3500000000004</v>
          </cell>
          <cell r="O14920">
            <v>19915.84</v>
          </cell>
          <cell r="U14920">
            <v>43009</v>
          </cell>
        </row>
        <row r="14921">
          <cell r="C14921">
            <v>64</v>
          </cell>
          <cell r="F14921">
            <v>311809.86</v>
          </cell>
          <cell r="K14921">
            <v>-43420.19</v>
          </cell>
          <cell r="O14921">
            <v>195496.79</v>
          </cell>
          <cell r="U14921">
            <v>43009</v>
          </cell>
        </row>
        <row r="14922">
          <cell r="C14922">
            <v>66</v>
          </cell>
          <cell r="F14922">
            <v>32197.39</v>
          </cell>
          <cell r="K14922">
            <v>-4210.68</v>
          </cell>
          <cell r="O14922">
            <v>18958.330000000002</v>
          </cell>
          <cell r="U14922">
            <v>43009</v>
          </cell>
        </row>
        <row r="14923">
          <cell r="C14923">
            <v>64</v>
          </cell>
          <cell r="F14923">
            <v>39843.089999999997</v>
          </cell>
          <cell r="K14923">
            <v>-4177.97</v>
          </cell>
          <cell r="O14923">
            <v>19093.22</v>
          </cell>
          <cell r="U14923">
            <v>43009</v>
          </cell>
        </row>
        <row r="14924">
          <cell r="C14924">
            <v>62</v>
          </cell>
          <cell r="F14924">
            <v>56057.51</v>
          </cell>
          <cell r="K14924">
            <v>-2115.86</v>
          </cell>
          <cell r="O14924">
            <v>9526.5300000000007</v>
          </cell>
          <cell r="U14924">
            <v>43009</v>
          </cell>
        </row>
        <row r="14925">
          <cell r="C14925">
            <v>64</v>
          </cell>
          <cell r="F14925">
            <v>242328.87</v>
          </cell>
          <cell r="K14925">
            <v>-16256.78</v>
          </cell>
          <cell r="O14925">
            <v>73195.179999999993</v>
          </cell>
          <cell r="U14925">
            <v>43009</v>
          </cell>
        </row>
        <row r="14926">
          <cell r="C14926">
            <v>66</v>
          </cell>
          <cell r="F14926">
            <v>18455.34</v>
          </cell>
          <cell r="K14926">
            <v>-1093.8699999999999</v>
          </cell>
          <cell r="O14926">
            <v>4925.1099999999997</v>
          </cell>
          <cell r="U14926">
            <v>43009</v>
          </cell>
        </row>
        <row r="14927">
          <cell r="C14927">
            <v>64</v>
          </cell>
          <cell r="F14927">
            <v>38725.949999999997</v>
          </cell>
          <cell r="K14927">
            <v>-5396.31</v>
          </cell>
          <cell r="O14927">
            <v>24661</v>
          </cell>
          <cell r="U14927">
            <v>43009</v>
          </cell>
        </row>
        <row r="14928">
          <cell r="C14928">
            <v>66</v>
          </cell>
          <cell r="F14928">
            <v>50282.6</v>
          </cell>
          <cell r="K14928">
            <v>-6979.76</v>
          </cell>
          <cell r="O14928">
            <v>31897.34</v>
          </cell>
          <cell r="U14928">
            <v>43009</v>
          </cell>
        </row>
        <row r="14929">
          <cell r="C14929">
            <v>64</v>
          </cell>
          <cell r="F14929">
            <v>43953.41</v>
          </cell>
          <cell r="K14929">
            <v>-3692.59</v>
          </cell>
          <cell r="O14929">
            <v>16875.05</v>
          </cell>
          <cell r="U14929">
            <v>43009</v>
          </cell>
        </row>
        <row r="14930">
          <cell r="C14930">
            <v>64</v>
          </cell>
          <cell r="F14930">
            <v>50165.36</v>
          </cell>
          <cell r="K14930">
            <v>-2414.0500000000002</v>
          </cell>
          <cell r="O14930">
            <v>11032.14</v>
          </cell>
          <cell r="U14930">
            <v>43009</v>
          </cell>
        </row>
        <row r="14931">
          <cell r="C14931">
            <v>66</v>
          </cell>
          <cell r="F14931">
            <v>40533.15</v>
          </cell>
          <cell r="K14931">
            <v>-2416.62</v>
          </cell>
          <cell r="O14931">
            <v>11043.87</v>
          </cell>
          <cell r="U14931">
            <v>43009</v>
          </cell>
        </row>
        <row r="14932">
          <cell r="C14932">
            <v>64</v>
          </cell>
          <cell r="F14932">
            <v>15964.66</v>
          </cell>
          <cell r="K14932">
            <v>0</v>
          </cell>
          <cell r="O14932">
            <v>9077.77</v>
          </cell>
          <cell r="U14932">
            <v>43009</v>
          </cell>
        </row>
        <row r="14933">
          <cell r="C14933">
            <v>94</v>
          </cell>
          <cell r="F14933">
            <v>-2195.9</v>
          </cell>
          <cell r="K14933">
            <v>0</v>
          </cell>
          <cell r="O14933">
            <v>0</v>
          </cell>
          <cell r="U14933">
            <v>43009</v>
          </cell>
        </row>
        <row r="14934">
          <cell r="C14934">
            <v>64</v>
          </cell>
          <cell r="F14934">
            <v>24992.22</v>
          </cell>
          <cell r="K14934">
            <v>0</v>
          </cell>
          <cell r="O14934">
            <v>14342.68</v>
          </cell>
          <cell r="U14934">
            <v>43009</v>
          </cell>
        </row>
        <row r="14935">
          <cell r="C14935">
            <v>1</v>
          </cell>
          <cell r="F14935">
            <v>18.87</v>
          </cell>
          <cell r="K14935">
            <v>-0.85</v>
          </cell>
          <cell r="O14935">
            <v>3.89</v>
          </cell>
          <cell r="U14935">
            <v>43009</v>
          </cell>
        </row>
        <row r="14936">
          <cell r="C14936">
            <v>2</v>
          </cell>
          <cell r="F14936">
            <v>226.44</v>
          </cell>
          <cell r="K14936">
            <v>-10.199999999999999</v>
          </cell>
          <cell r="O14936">
            <v>46.68</v>
          </cell>
          <cell r="U14936">
            <v>43009</v>
          </cell>
        </row>
        <row r="14937">
          <cell r="C14937">
            <v>16</v>
          </cell>
          <cell r="F14937">
            <v>415.14</v>
          </cell>
          <cell r="K14937">
            <v>-18.7</v>
          </cell>
          <cell r="O14937">
            <v>85.58</v>
          </cell>
          <cell r="U14937">
            <v>43009</v>
          </cell>
        </row>
        <row r="14938">
          <cell r="C14938">
            <v>0</v>
          </cell>
          <cell r="F14938">
            <v>1269.1400000000001</v>
          </cell>
          <cell r="K14938">
            <v>-34.65</v>
          </cell>
          <cell r="O14938">
            <v>156.75</v>
          </cell>
          <cell r="U14938">
            <v>43009</v>
          </cell>
        </row>
        <row r="14939">
          <cell r="C14939">
            <v>1</v>
          </cell>
          <cell r="F14939">
            <v>112.76</v>
          </cell>
          <cell r="K14939">
            <v>-2.73</v>
          </cell>
          <cell r="O14939">
            <v>12.35</v>
          </cell>
          <cell r="U14939">
            <v>43009</v>
          </cell>
        </row>
        <row r="14940">
          <cell r="C14940">
            <v>2</v>
          </cell>
          <cell r="F14940">
            <v>244.32</v>
          </cell>
          <cell r="K14940">
            <v>-6.3</v>
          </cell>
          <cell r="O14940">
            <v>28.5</v>
          </cell>
          <cell r="U14940">
            <v>43009</v>
          </cell>
        </row>
        <row r="14941">
          <cell r="C14941">
            <v>4</v>
          </cell>
          <cell r="F14941">
            <v>7.57</v>
          </cell>
          <cell r="K14941">
            <v>-0.21</v>
          </cell>
          <cell r="O14941">
            <v>0.95</v>
          </cell>
          <cell r="U14941">
            <v>43009</v>
          </cell>
        </row>
        <row r="14942">
          <cell r="C14942">
            <v>16</v>
          </cell>
          <cell r="F14942">
            <v>18.010000000000002</v>
          </cell>
          <cell r="K14942">
            <v>-0.42</v>
          </cell>
          <cell r="O14942">
            <v>1.9</v>
          </cell>
          <cell r="U14942">
            <v>43009</v>
          </cell>
        </row>
        <row r="14943">
          <cell r="C14943">
            <v>1</v>
          </cell>
          <cell r="F14943">
            <v>878.63</v>
          </cell>
          <cell r="K14943">
            <v>-21.59</v>
          </cell>
          <cell r="O14943">
            <v>99.8</v>
          </cell>
          <cell r="U14943">
            <v>43009</v>
          </cell>
        </row>
        <row r="14944">
          <cell r="C14944">
            <v>2</v>
          </cell>
          <cell r="F14944">
            <v>391.66</v>
          </cell>
          <cell r="K14944">
            <v>-13.89</v>
          </cell>
          <cell r="O14944">
            <v>63.61</v>
          </cell>
          <cell r="U14944">
            <v>43009</v>
          </cell>
        </row>
        <row r="14945">
          <cell r="C14945">
            <v>0</v>
          </cell>
          <cell r="F14945">
            <v>10.199999999999999</v>
          </cell>
          <cell r="K14945">
            <v>-1.65</v>
          </cell>
          <cell r="O14945">
            <v>7.65</v>
          </cell>
          <cell r="U14945">
            <v>43009</v>
          </cell>
        </row>
        <row r="14946">
          <cell r="C14946">
            <v>15</v>
          </cell>
          <cell r="F14946">
            <v>46.98</v>
          </cell>
          <cell r="K14946">
            <v>-7.7</v>
          </cell>
          <cell r="O14946">
            <v>35.200000000000003</v>
          </cell>
          <cell r="U14946">
            <v>43009</v>
          </cell>
        </row>
        <row r="14947">
          <cell r="C14947">
            <v>0</v>
          </cell>
          <cell r="F14947">
            <v>444.81</v>
          </cell>
          <cell r="K14947">
            <v>-23</v>
          </cell>
          <cell r="O14947">
            <v>105.09</v>
          </cell>
          <cell r="U14947">
            <v>43009</v>
          </cell>
        </row>
        <row r="14948">
          <cell r="C14948">
            <v>1</v>
          </cell>
          <cell r="F14948">
            <v>363.9</v>
          </cell>
          <cell r="K14948">
            <v>-19.190000000000001</v>
          </cell>
          <cell r="O14948">
            <v>87.62</v>
          </cell>
          <cell r="U14948">
            <v>43009</v>
          </cell>
        </row>
        <row r="14949">
          <cell r="C14949">
            <v>2</v>
          </cell>
          <cell r="F14949">
            <v>10401.469999999999</v>
          </cell>
          <cell r="K14949">
            <v>-586.08000000000004</v>
          </cell>
          <cell r="O14949">
            <v>2673.34</v>
          </cell>
          <cell r="U14949">
            <v>43009</v>
          </cell>
        </row>
        <row r="14950">
          <cell r="C14950">
            <v>4</v>
          </cell>
          <cell r="F14950">
            <v>687.69</v>
          </cell>
          <cell r="K14950">
            <v>-40.85</v>
          </cell>
          <cell r="O14950">
            <v>186.03</v>
          </cell>
          <cell r="U14950">
            <v>43009</v>
          </cell>
        </row>
        <row r="14951">
          <cell r="C14951">
            <v>15</v>
          </cell>
          <cell r="F14951">
            <v>11.91</v>
          </cell>
          <cell r="K14951">
            <v>-0.44</v>
          </cell>
          <cell r="O14951">
            <v>2.0299999999999998</v>
          </cell>
          <cell r="U14951">
            <v>43009</v>
          </cell>
        </row>
        <row r="14952">
          <cell r="C14952">
            <v>16</v>
          </cell>
          <cell r="F14952">
            <v>3008.67</v>
          </cell>
          <cell r="K14952">
            <v>-171.42</v>
          </cell>
          <cell r="O14952">
            <v>781.36</v>
          </cell>
          <cell r="U14952">
            <v>43009</v>
          </cell>
        </row>
        <row r="14953">
          <cell r="C14953">
            <v>17</v>
          </cell>
          <cell r="F14953">
            <v>38.22</v>
          </cell>
          <cell r="K14953">
            <v>-1.75</v>
          </cell>
          <cell r="O14953">
            <v>8.02</v>
          </cell>
          <cell r="U14953">
            <v>43009</v>
          </cell>
        </row>
        <row r="14954">
          <cell r="C14954">
            <v>18</v>
          </cell>
          <cell r="F14954">
            <v>90.84</v>
          </cell>
          <cell r="K14954">
            <v>-4.37</v>
          </cell>
          <cell r="O14954">
            <v>20</v>
          </cell>
          <cell r="U14954">
            <v>43009</v>
          </cell>
        </row>
        <row r="14955">
          <cell r="C14955">
            <v>0</v>
          </cell>
          <cell r="F14955">
            <v>8431.1299999999992</v>
          </cell>
          <cell r="K14955">
            <v>-290.11</v>
          </cell>
          <cell r="O14955">
            <v>1342.47</v>
          </cell>
          <cell r="U14955">
            <v>43009</v>
          </cell>
        </row>
        <row r="14956">
          <cell r="C14956">
            <v>1</v>
          </cell>
          <cell r="F14956">
            <v>3940.79</v>
          </cell>
          <cell r="K14956">
            <v>-113.09</v>
          </cell>
          <cell r="O14956">
            <v>518.95000000000005</v>
          </cell>
          <cell r="U14956">
            <v>43009</v>
          </cell>
        </row>
        <row r="14957">
          <cell r="C14957">
            <v>2</v>
          </cell>
          <cell r="F14957">
            <v>9906.32</v>
          </cell>
          <cell r="K14957">
            <v>-426.26</v>
          </cell>
          <cell r="O14957">
            <v>1961.76</v>
          </cell>
          <cell r="U14957">
            <v>43009</v>
          </cell>
        </row>
        <row r="14958">
          <cell r="C14958">
            <v>4</v>
          </cell>
          <cell r="F14958">
            <v>974.22</v>
          </cell>
          <cell r="K14958">
            <v>-47.37</v>
          </cell>
          <cell r="O14958">
            <v>216.66</v>
          </cell>
          <cell r="U14958">
            <v>43009</v>
          </cell>
        </row>
        <row r="14959">
          <cell r="C14959">
            <v>15</v>
          </cell>
          <cell r="F14959">
            <v>62.61</v>
          </cell>
          <cell r="K14959">
            <v>-0.63</v>
          </cell>
          <cell r="O14959">
            <v>2.94</v>
          </cell>
          <cell r="U14959">
            <v>43009</v>
          </cell>
        </row>
        <row r="14960">
          <cell r="C14960">
            <v>16</v>
          </cell>
          <cell r="F14960">
            <v>1832.69</v>
          </cell>
          <cell r="K14960">
            <v>-66.55</v>
          </cell>
          <cell r="O14960">
            <v>304.95</v>
          </cell>
          <cell r="U14960">
            <v>43009</v>
          </cell>
        </row>
        <row r="14961">
          <cell r="C14961">
            <v>17</v>
          </cell>
          <cell r="F14961">
            <v>14.9</v>
          </cell>
          <cell r="K14961">
            <v>-0.42</v>
          </cell>
          <cell r="O14961">
            <v>1.96</v>
          </cell>
          <cell r="U14961">
            <v>43009</v>
          </cell>
        </row>
        <row r="14962">
          <cell r="C14962">
            <v>18</v>
          </cell>
          <cell r="F14962">
            <v>19.91</v>
          </cell>
          <cell r="K14962">
            <v>-0.74</v>
          </cell>
          <cell r="O14962">
            <v>3.39</v>
          </cell>
          <cell r="U14962">
            <v>43009</v>
          </cell>
        </row>
        <row r="14963">
          <cell r="C14963">
            <v>0</v>
          </cell>
          <cell r="F14963">
            <v>-90.34</v>
          </cell>
          <cell r="K14963">
            <v>1.08</v>
          </cell>
          <cell r="O14963">
            <v>-10.32</v>
          </cell>
          <cell r="U14963">
            <v>43009</v>
          </cell>
        </row>
        <row r="14964">
          <cell r="C14964">
            <v>0</v>
          </cell>
          <cell r="F14964">
            <v>34.369999999999997</v>
          </cell>
          <cell r="K14964">
            <v>-0.88</v>
          </cell>
          <cell r="O14964">
            <v>6.19</v>
          </cell>
          <cell r="U14964">
            <v>43009</v>
          </cell>
        </row>
        <row r="14965">
          <cell r="C14965">
            <v>0</v>
          </cell>
          <cell r="F14965">
            <v>-34.08</v>
          </cell>
          <cell r="K14965">
            <v>0.87</v>
          </cell>
          <cell r="O14965">
            <v>-6.34</v>
          </cell>
          <cell r="U14965">
            <v>43009</v>
          </cell>
        </row>
        <row r="14966">
          <cell r="C14966">
            <v>0</v>
          </cell>
          <cell r="F14966">
            <v>80.819999999999993</v>
          </cell>
          <cell r="K14966">
            <v>-13.17</v>
          </cell>
          <cell r="O14966">
            <v>60.48</v>
          </cell>
          <cell r="U14966">
            <v>43009</v>
          </cell>
        </row>
        <row r="14967">
          <cell r="C14967">
            <v>2</v>
          </cell>
          <cell r="F14967">
            <v>500.12</v>
          </cell>
          <cell r="K14967">
            <v>-81.5</v>
          </cell>
          <cell r="O14967">
            <v>374.55</v>
          </cell>
          <cell r="U14967">
            <v>43009</v>
          </cell>
        </row>
        <row r="14968">
          <cell r="C14968">
            <v>4</v>
          </cell>
          <cell r="F14968">
            <v>114.06</v>
          </cell>
          <cell r="K14968">
            <v>-18.579999999999998</v>
          </cell>
          <cell r="O14968">
            <v>85.33</v>
          </cell>
          <cell r="U14968">
            <v>43009</v>
          </cell>
        </row>
        <row r="14969">
          <cell r="C14969">
            <v>15</v>
          </cell>
          <cell r="F14969">
            <v>79.650000000000006</v>
          </cell>
          <cell r="K14969">
            <v>-12.95</v>
          </cell>
          <cell r="O14969">
            <v>59.59</v>
          </cell>
          <cell r="U14969">
            <v>43009</v>
          </cell>
        </row>
        <row r="14970">
          <cell r="C14970">
            <v>16</v>
          </cell>
          <cell r="F14970">
            <v>27.04</v>
          </cell>
          <cell r="K14970">
            <v>-4.4000000000000004</v>
          </cell>
          <cell r="O14970">
            <v>20.22</v>
          </cell>
          <cell r="U14970">
            <v>43009</v>
          </cell>
        </row>
        <row r="14971">
          <cell r="C14971">
            <v>2</v>
          </cell>
          <cell r="F14971">
            <v>299.04000000000002</v>
          </cell>
          <cell r="K14971">
            <v>-48.77</v>
          </cell>
          <cell r="O14971">
            <v>223.88</v>
          </cell>
          <cell r="U14971">
            <v>43009</v>
          </cell>
        </row>
        <row r="14972">
          <cell r="C14972">
            <v>4</v>
          </cell>
          <cell r="F14972">
            <v>92.18</v>
          </cell>
          <cell r="K14972">
            <v>-15.12</v>
          </cell>
          <cell r="O14972">
            <v>69.08</v>
          </cell>
          <cell r="U14972">
            <v>43009</v>
          </cell>
        </row>
        <row r="14973">
          <cell r="C14973">
            <v>15</v>
          </cell>
          <cell r="F14973">
            <v>2072.7199999999998</v>
          </cell>
          <cell r="K14973">
            <v>-339.67</v>
          </cell>
          <cell r="O14973">
            <v>1552.98</v>
          </cell>
          <cell r="U14973">
            <v>43009</v>
          </cell>
        </row>
        <row r="14974">
          <cell r="C14974">
            <v>2</v>
          </cell>
          <cell r="F14974">
            <v>1.19</v>
          </cell>
          <cell r="K14974">
            <v>-0.13</v>
          </cell>
          <cell r="O14974">
            <v>0.93</v>
          </cell>
          <cell r="U14974">
            <v>43009</v>
          </cell>
        </row>
        <row r="14975">
          <cell r="C14975">
            <v>1</v>
          </cell>
          <cell r="F14975">
            <v>103.84</v>
          </cell>
          <cell r="K14975">
            <v>-2.96</v>
          </cell>
          <cell r="O14975">
            <v>13.52</v>
          </cell>
          <cell r="U14975">
            <v>43009</v>
          </cell>
        </row>
        <row r="14976">
          <cell r="C14976">
            <v>2</v>
          </cell>
          <cell r="F14976">
            <v>239.91</v>
          </cell>
          <cell r="K14976">
            <v>-6.34</v>
          </cell>
          <cell r="O14976">
            <v>28.98</v>
          </cell>
          <cell r="U14976">
            <v>43009</v>
          </cell>
        </row>
        <row r="14977">
          <cell r="C14977">
            <v>62</v>
          </cell>
          <cell r="F14977">
            <v>88</v>
          </cell>
          <cell r="K14977">
            <v>0</v>
          </cell>
          <cell r="O14977">
            <v>0</v>
          </cell>
          <cell r="U14977">
            <v>43009</v>
          </cell>
        </row>
        <row r="14978">
          <cell r="C14978">
            <v>64</v>
          </cell>
          <cell r="F14978">
            <v>11536</v>
          </cell>
          <cell r="K14978">
            <v>0</v>
          </cell>
          <cell r="O14978">
            <v>0</v>
          </cell>
          <cell r="U14978">
            <v>43009</v>
          </cell>
        </row>
        <row r="14979">
          <cell r="C14979">
            <v>66</v>
          </cell>
          <cell r="F14979">
            <v>5850</v>
          </cell>
          <cell r="K14979">
            <v>0</v>
          </cell>
          <cell r="O14979">
            <v>0</v>
          </cell>
          <cell r="U14979">
            <v>43009</v>
          </cell>
        </row>
        <row r="14980">
          <cell r="C14980">
            <v>16</v>
          </cell>
          <cell r="F14980">
            <v>401.25</v>
          </cell>
          <cell r="K14980">
            <v>0</v>
          </cell>
          <cell r="O14980">
            <v>157.32</v>
          </cell>
          <cell r="U14980">
            <v>43009</v>
          </cell>
        </row>
        <row r="14981">
          <cell r="C14981">
            <v>68</v>
          </cell>
          <cell r="F14981">
            <v>10387.73</v>
          </cell>
          <cell r="K14981">
            <v>68.05</v>
          </cell>
          <cell r="O14981">
            <v>3465.9</v>
          </cell>
          <cell r="U14981">
            <v>43040</v>
          </cell>
        </row>
        <row r="14982">
          <cell r="C14982">
            <v>62</v>
          </cell>
          <cell r="F14982">
            <v>7549.51</v>
          </cell>
          <cell r="K14982">
            <v>43</v>
          </cell>
          <cell r="O14982">
            <v>2190.2199999999998</v>
          </cell>
          <cell r="U14982">
            <v>43040</v>
          </cell>
        </row>
        <row r="14983">
          <cell r="C14983">
            <v>64</v>
          </cell>
          <cell r="F14983">
            <v>17908.23</v>
          </cell>
          <cell r="K14983">
            <v>110.2</v>
          </cell>
          <cell r="O14983">
            <v>5613.16</v>
          </cell>
          <cell r="U14983">
            <v>43040</v>
          </cell>
        </row>
        <row r="14984">
          <cell r="C14984">
            <v>66</v>
          </cell>
          <cell r="F14984">
            <v>22266.85</v>
          </cell>
          <cell r="K14984">
            <v>149.78</v>
          </cell>
          <cell r="O14984">
            <v>7629.22</v>
          </cell>
          <cell r="U14984">
            <v>43040</v>
          </cell>
        </row>
        <row r="14985">
          <cell r="C14985">
            <v>62</v>
          </cell>
          <cell r="F14985">
            <v>987.94</v>
          </cell>
          <cell r="K14985">
            <v>4.66</v>
          </cell>
          <cell r="O14985">
            <v>237.13</v>
          </cell>
          <cell r="U14985">
            <v>43040</v>
          </cell>
        </row>
        <row r="14986">
          <cell r="C14986">
            <v>67</v>
          </cell>
          <cell r="F14986">
            <v>6046.29</v>
          </cell>
          <cell r="K14986">
            <v>30.33</v>
          </cell>
          <cell r="O14986">
            <v>1544.95</v>
          </cell>
          <cell r="U14986">
            <v>43040</v>
          </cell>
        </row>
        <row r="14987">
          <cell r="C14987">
            <v>62</v>
          </cell>
          <cell r="F14987">
            <v>1981.36</v>
          </cell>
          <cell r="K14987">
            <v>9.44</v>
          </cell>
          <cell r="O14987">
            <v>480.69</v>
          </cell>
          <cell r="U14987">
            <v>43040</v>
          </cell>
        </row>
        <row r="14988">
          <cell r="C14988">
            <v>1</v>
          </cell>
          <cell r="F14988">
            <v>15884.38</v>
          </cell>
          <cell r="K14988">
            <v>78.94</v>
          </cell>
          <cell r="O14988">
            <v>4028.48</v>
          </cell>
          <cell r="U14988">
            <v>43040</v>
          </cell>
        </row>
        <row r="14989">
          <cell r="C14989">
            <v>2</v>
          </cell>
          <cell r="F14989">
            <v>4250698.63</v>
          </cell>
          <cell r="K14989">
            <v>22780.02</v>
          </cell>
          <cell r="O14989">
            <v>1181509.8400000001</v>
          </cell>
          <cell r="U14989">
            <v>43040</v>
          </cell>
        </row>
        <row r="14990">
          <cell r="C14990">
            <v>4</v>
          </cell>
          <cell r="F14990">
            <v>239994</v>
          </cell>
          <cell r="K14990">
            <v>1400.13</v>
          </cell>
          <cell r="O14990">
            <v>67167.23</v>
          </cell>
          <cell r="U14990">
            <v>43040</v>
          </cell>
        </row>
        <row r="14991">
          <cell r="C14991">
            <v>15</v>
          </cell>
          <cell r="F14991">
            <v>10750.2</v>
          </cell>
          <cell r="K14991">
            <v>63.31</v>
          </cell>
          <cell r="O14991">
            <v>3224.99</v>
          </cell>
          <cell r="U14991">
            <v>43040</v>
          </cell>
        </row>
        <row r="14992">
          <cell r="C14992">
            <v>16</v>
          </cell>
          <cell r="F14992">
            <v>342479.85</v>
          </cell>
          <cell r="K14992">
            <v>1850.38</v>
          </cell>
          <cell r="O14992">
            <v>92381.63</v>
          </cell>
          <cell r="U14992">
            <v>43040</v>
          </cell>
        </row>
        <row r="14993">
          <cell r="C14993">
            <v>17</v>
          </cell>
          <cell r="F14993">
            <v>133.79</v>
          </cell>
          <cell r="K14993">
            <v>0.45</v>
          </cell>
          <cell r="O14993">
            <v>23.01</v>
          </cell>
          <cell r="U14993">
            <v>43040</v>
          </cell>
        </row>
        <row r="14994">
          <cell r="C14994">
            <v>18</v>
          </cell>
          <cell r="F14994">
            <v>30387.51</v>
          </cell>
          <cell r="K14994">
            <v>171.54</v>
          </cell>
          <cell r="O14994">
            <v>8736.91</v>
          </cell>
          <cell r="U14994">
            <v>43040</v>
          </cell>
        </row>
        <row r="14995">
          <cell r="C14995">
            <v>62</v>
          </cell>
          <cell r="F14995">
            <v>1020656.85</v>
          </cell>
          <cell r="K14995">
            <v>6359.36</v>
          </cell>
          <cell r="O14995">
            <v>323903.42</v>
          </cell>
          <cell r="U14995">
            <v>43040</v>
          </cell>
        </row>
        <row r="14996">
          <cell r="C14996">
            <v>64</v>
          </cell>
          <cell r="F14996">
            <v>202582.92</v>
          </cell>
          <cell r="K14996">
            <v>1215.1300000000001</v>
          </cell>
          <cell r="O14996">
            <v>61891.31</v>
          </cell>
          <cell r="U14996">
            <v>43040</v>
          </cell>
        </row>
        <row r="14997">
          <cell r="C14997">
            <v>66</v>
          </cell>
          <cell r="F14997">
            <v>303798.57</v>
          </cell>
          <cell r="K14997">
            <v>1601.09</v>
          </cell>
          <cell r="O14997">
            <v>81537.78</v>
          </cell>
          <cell r="U14997">
            <v>43040</v>
          </cell>
        </row>
        <row r="14998">
          <cell r="C14998">
            <v>68</v>
          </cell>
          <cell r="F14998">
            <v>11351.17</v>
          </cell>
          <cell r="K14998">
            <v>88.01</v>
          </cell>
          <cell r="O14998">
            <v>4482.76</v>
          </cell>
          <cell r="U14998">
            <v>43040</v>
          </cell>
        </row>
        <row r="14999">
          <cell r="C14999">
            <v>70</v>
          </cell>
          <cell r="F14999">
            <v>-10.8</v>
          </cell>
          <cell r="K14999">
            <v>0</v>
          </cell>
          <cell r="O14999">
            <v>0</v>
          </cell>
          <cell r="U14999">
            <v>43040</v>
          </cell>
        </row>
        <row r="15000">
          <cell r="C15000">
            <v>94</v>
          </cell>
          <cell r="F15000">
            <v>-840</v>
          </cell>
          <cell r="K15000">
            <v>0</v>
          </cell>
          <cell r="O15000">
            <v>0</v>
          </cell>
          <cell r="U15000">
            <v>43040</v>
          </cell>
        </row>
        <row r="15001">
          <cell r="C15001">
            <v>1</v>
          </cell>
          <cell r="F15001">
            <v>66.680000000000007</v>
          </cell>
          <cell r="K15001">
            <v>0.1</v>
          </cell>
          <cell r="O15001">
            <v>5.0599999999999996</v>
          </cell>
          <cell r="U15001">
            <v>43040</v>
          </cell>
        </row>
        <row r="15002">
          <cell r="C15002">
            <v>2</v>
          </cell>
          <cell r="F15002">
            <v>17678.88</v>
          </cell>
          <cell r="K15002">
            <v>15.6</v>
          </cell>
          <cell r="O15002">
            <v>1701.5</v>
          </cell>
          <cell r="U15002">
            <v>43040</v>
          </cell>
        </row>
        <row r="15003">
          <cell r="C15003">
            <v>4</v>
          </cell>
          <cell r="F15003">
            <v>545.72</v>
          </cell>
          <cell r="K15003">
            <v>0.97</v>
          </cell>
          <cell r="O15003">
            <v>48.96</v>
          </cell>
          <cell r="U15003">
            <v>43040</v>
          </cell>
        </row>
        <row r="15004">
          <cell r="C15004">
            <v>16</v>
          </cell>
          <cell r="F15004">
            <v>4983.45</v>
          </cell>
          <cell r="K15004">
            <v>8.9499999999999993</v>
          </cell>
          <cell r="O15004">
            <v>455.76</v>
          </cell>
          <cell r="U15004">
            <v>43040</v>
          </cell>
        </row>
        <row r="15005">
          <cell r="C15005">
            <v>62</v>
          </cell>
          <cell r="F15005">
            <v>1727.27</v>
          </cell>
          <cell r="K15005">
            <v>3.24</v>
          </cell>
          <cell r="O15005">
            <v>164.5</v>
          </cell>
          <cell r="U15005">
            <v>43040</v>
          </cell>
        </row>
        <row r="15006">
          <cell r="C15006">
            <v>64</v>
          </cell>
          <cell r="F15006">
            <v>301.91000000000003</v>
          </cell>
          <cell r="K15006">
            <v>0.55000000000000004</v>
          </cell>
          <cell r="O15006">
            <v>28.06</v>
          </cell>
          <cell r="U15006">
            <v>43040</v>
          </cell>
        </row>
        <row r="15007">
          <cell r="C15007">
            <v>66</v>
          </cell>
          <cell r="F15007">
            <v>122.02</v>
          </cell>
          <cell r="K15007">
            <v>0.21</v>
          </cell>
          <cell r="O15007">
            <v>10.46</v>
          </cell>
          <cell r="U15007">
            <v>43040</v>
          </cell>
        </row>
        <row r="15008">
          <cell r="C15008">
            <v>2</v>
          </cell>
          <cell r="F15008">
            <v>-2294.5100000000002</v>
          </cell>
          <cell r="K15008">
            <v>172.97</v>
          </cell>
          <cell r="O15008">
            <v>-888.87</v>
          </cell>
          <cell r="U15008">
            <v>43040</v>
          </cell>
        </row>
        <row r="15009">
          <cell r="C15009">
            <v>4</v>
          </cell>
          <cell r="F15009">
            <v>-117.2</v>
          </cell>
          <cell r="K15009">
            <v>4.28</v>
          </cell>
          <cell r="O15009">
            <v>-35.229999999999997</v>
          </cell>
          <cell r="U15009">
            <v>43040</v>
          </cell>
        </row>
        <row r="15010">
          <cell r="C15010">
            <v>16</v>
          </cell>
          <cell r="F15010">
            <v>-446.01</v>
          </cell>
          <cell r="K15010">
            <v>17.399999999999999</v>
          </cell>
          <cell r="O15010">
            <v>-153.35</v>
          </cell>
          <cell r="U15010">
            <v>43040</v>
          </cell>
        </row>
        <row r="15011">
          <cell r="C15011">
            <v>2</v>
          </cell>
          <cell r="F15011">
            <v>448.4</v>
          </cell>
          <cell r="K15011">
            <v>-6.43</v>
          </cell>
          <cell r="O15011">
            <v>47.88</v>
          </cell>
          <cell r="U15011">
            <v>43040</v>
          </cell>
        </row>
        <row r="15012">
          <cell r="C15012">
            <v>4</v>
          </cell>
          <cell r="F15012">
            <v>5729.12</v>
          </cell>
          <cell r="K15012">
            <v>34.299999999999997</v>
          </cell>
          <cell r="O15012">
            <v>1746.87</v>
          </cell>
          <cell r="U15012">
            <v>43040</v>
          </cell>
        </row>
        <row r="15013">
          <cell r="C15013">
            <v>62</v>
          </cell>
          <cell r="F15013">
            <v>3724.61</v>
          </cell>
          <cell r="K15013">
            <v>24.08</v>
          </cell>
          <cell r="O15013">
            <v>1226.44</v>
          </cell>
          <cell r="U15013">
            <v>43040</v>
          </cell>
        </row>
        <row r="15014">
          <cell r="C15014">
            <v>66</v>
          </cell>
          <cell r="F15014">
            <v>9220.2900000000009</v>
          </cell>
          <cell r="K15014">
            <v>60.44</v>
          </cell>
          <cell r="O15014">
            <v>3078.41</v>
          </cell>
          <cell r="U15014">
            <v>43040</v>
          </cell>
        </row>
        <row r="15015">
          <cell r="C15015">
            <v>66</v>
          </cell>
          <cell r="F15015">
            <v>7789.13</v>
          </cell>
          <cell r="K15015">
            <v>47.95</v>
          </cell>
          <cell r="O15015">
            <v>2442.0300000000002</v>
          </cell>
          <cell r="U15015">
            <v>43040</v>
          </cell>
        </row>
        <row r="15016">
          <cell r="C15016">
            <v>2</v>
          </cell>
          <cell r="F15016">
            <v>130732.16</v>
          </cell>
          <cell r="K15016">
            <v>758.03</v>
          </cell>
          <cell r="O15016">
            <v>39998.58</v>
          </cell>
          <cell r="U15016">
            <v>43040</v>
          </cell>
        </row>
        <row r="15017">
          <cell r="C15017">
            <v>4</v>
          </cell>
          <cell r="F15017">
            <v>4621.66</v>
          </cell>
          <cell r="K15017">
            <v>23.97</v>
          </cell>
          <cell r="O15017">
            <v>1220.46</v>
          </cell>
          <cell r="U15017">
            <v>43040</v>
          </cell>
        </row>
        <row r="15018">
          <cell r="C15018">
            <v>16</v>
          </cell>
          <cell r="F15018">
            <v>1853.9</v>
          </cell>
          <cell r="K15018">
            <v>9.11</v>
          </cell>
          <cell r="O15018">
            <v>463.86</v>
          </cell>
          <cell r="U15018">
            <v>43040</v>
          </cell>
        </row>
        <row r="15019">
          <cell r="C15019">
            <v>62</v>
          </cell>
          <cell r="F15019">
            <v>69218.710000000006</v>
          </cell>
          <cell r="K15019">
            <v>449.4</v>
          </cell>
          <cell r="O15019">
            <v>22889.79</v>
          </cell>
          <cell r="U15019">
            <v>43040</v>
          </cell>
        </row>
        <row r="15020">
          <cell r="C15020">
            <v>64</v>
          </cell>
          <cell r="F15020">
            <v>16005.03</v>
          </cell>
          <cell r="K15020">
            <v>117.75</v>
          </cell>
          <cell r="O15020">
            <v>5997.2</v>
          </cell>
          <cell r="U15020">
            <v>43040</v>
          </cell>
        </row>
        <row r="15021">
          <cell r="C15021">
            <v>66</v>
          </cell>
          <cell r="F15021">
            <v>4682.0600000000004</v>
          </cell>
          <cell r="K15021">
            <v>23.25</v>
          </cell>
          <cell r="O15021">
            <v>1184.3699999999999</v>
          </cell>
          <cell r="U15021">
            <v>43040</v>
          </cell>
        </row>
        <row r="15022">
          <cell r="C15022">
            <v>2</v>
          </cell>
          <cell r="F15022">
            <v>20</v>
          </cell>
          <cell r="K15022">
            <v>0</v>
          </cell>
          <cell r="O15022">
            <v>0</v>
          </cell>
          <cell r="U15022">
            <v>43040</v>
          </cell>
        </row>
        <row r="15023">
          <cell r="C15023">
            <v>17</v>
          </cell>
          <cell r="F15023">
            <v>332.04</v>
          </cell>
          <cell r="K15023">
            <v>0.6</v>
          </cell>
          <cell r="O15023">
            <v>30.51</v>
          </cell>
          <cell r="U15023">
            <v>43040</v>
          </cell>
        </row>
        <row r="15024">
          <cell r="C15024">
            <v>2</v>
          </cell>
          <cell r="F15024">
            <v>57379.85</v>
          </cell>
          <cell r="K15024">
            <v>260.93</v>
          </cell>
          <cell r="O15024">
            <v>12780.94</v>
          </cell>
          <cell r="U15024">
            <v>43040</v>
          </cell>
        </row>
        <row r="15025">
          <cell r="C15025">
            <v>62</v>
          </cell>
          <cell r="F15025">
            <v>5901.49</v>
          </cell>
          <cell r="K15025">
            <v>27.27</v>
          </cell>
          <cell r="O15025">
            <v>1388.77</v>
          </cell>
          <cell r="U15025">
            <v>43040</v>
          </cell>
        </row>
        <row r="15026">
          <cell r="C15026">
            <v>2</v>
          </cell>
          <cell r="F15026">
            <v>582.87</v>
          </cell>
          <cell r="K15026">
            <v>1.08</v>
          </cell>
          <cell r="O15026">
            <v>55.04</v>
          </cell>
          <cell r="U15026">
            <v>43040</v>
          </cell>
        </row>
        <row r="15027">
          <cell r="C15027">
            <v>2</v>
          </cell>
          <cell r="F15027">
            <v>-4.1500000000000004</v>
          </cell>
          <cell r="K15027">
            <v>2.48</v>
          </cell>
          <cell r="O15027">
            <v>-4.66</v>
          </cell>
          <cell r="U15027">
            <v>43040</v>
          </cell>
        </row>
        <row r="15028">
          <cell r="C15028">
            <v>2</v>
          </cell>
          <cell r="F15028">
            <v>41743.71</v>
          </cell>
          <cell r="K15028">
            <v>193.31</v>
          </cell>
          <cell r="O15028">
            <v>9881.4</v>
          </cell>
          <cell r="U15028">
            <v>43040</v>
          </cell>
        </row>
        <row r="15029">
          <cell r="C15029">
            <v>70</v>
          </cell>
          <cell r="F15029">
            <v>-4.8</v>
          </cell>
          <cell r="K15029">
            <v>0</v>
          </cell>
          <cell r="O15029">
            <v>0</v>
          </cell>
          <cell r="U15029">
            <v>43040</v>
          </cell>
        </row>
        <row r="15030">
          <cell r="C15030">
            <v>2</v>
          </cell>
          <cell r="F15030">
            <v>7936.35</v>
          </cell>
          <cell r="K15030">
            <v>23.81</v>
          </cell>
          <cell r="O15030">
            <v>1213.02</v>
          </cell>
          <cell r="U15030">
            <v>43040</v>
          </cell>
        </row>
        <row r="15031">
          <cell r="C15031">
            <v>62</v>
          </cell>
          <cell r="F15031">
            <v>2361.52</v>
          </cell>
          <cell r="K15031">
            <v>0</v>
          </cell>
          <cell r="O15031">
            <v>1141.8</v>
          </cell>
          <cell r="U15031">
            <v>43040</v>
          </cell>
        </row>
        <row r="15032">
          <cell r="C15032">
            <v>62</v>
          </cell>
          <cell r="F15032">
            <v>-35676.410000000003</v>
          </cell>
          <cell r="K15032">
            <v>1882.67</v>
          </cell>
          <cell r="O15032">
            <v>-10640.83</v>
          </cell>
          <cell r="U15032">
            <v>43040</v>
          </cell>
        </row>
        <row r="15033">
          <cell r="C15033">
            <v>94</v>
          </cell>
          <cell r="F15033">
            <v>-2128.7199999999998</v>
          </cell>
          <cell r="K15033">
            <v>0</v>
          </cell>
          <cell r="O15033">
            <v>0</v>
          </cell>
          <cell r="U15033">
            <v>43040</v>
          </cell>
        </row>
        <row r="15034">
          <cell r="C15034">
            <v>62</v>
          </cell>
          <cell r="F15034">
            <v>15026.2</v>
          </cell>
          <cell r="K15034">
            <v>-158.96</v>
          </cell>
          <cell r="O15034">
            <v>2679.59</v>
          </cell>
          <cell r="U15034">
            <v>43040</v>
          </cell>
        </row>
        <row r="15035">
          <cell r="C15035">
            <v>62</v>
          </cell>
          <cell r="F15035">
            <v>656870.06999999995</v>
          </cell>
          <cell r="K15035">
            <v>7036.49</v>
          </cell>
          <cell r="O15035">
            <v>426052.56</v>
          </cell>
          <cell r="U15035">
            <v>43040</v>
          </cell>
        </row>
        <row r="15036">
          <cell r="C15036">
            <v>64</v>
          </cell>
          <cell r="F15036">
            <v>616535.6</v>
          </cell>
          <cell r="K15036">
            <v>7769.49</v>
          </cell>
          <cell r="O15036">
            <v>400062.03</v>
          </cell>
          <cell r="U15036">
            <v>43040</v>
          </cell>
        </row>
        <row r="15037">
          <cell r="C15037">
            <v>66</v>
          </cell>
          <cell r="F15037">
            <v>41780.239999999998</v>
          </cell>
          <cell r="K15037">
            <v>532.51</v>
          </cell>
          <cell r="O15037">
            <v>27122.55</v>
          </cell>
          <cell r="U15037">
            <v>43040</v>
          </cell>
        </row>
        <row r="15038">
          <cell r="C15038">
            <v>64</v>
          </cell>
          <cell r="F15038">
            <v>59989.440000000002</v>
          </cell>
          <cell r="K15038">
            <v>373.26</v>
          </cell>
          <cell r="O15038">
            <v>19011.419999999998</v>
          </cell>
          <cell r="U15038">
            <v>43040</v>
          </cell>
        </row>
        <row r="15039">
          <cell r="C15039">
            <v>2</v>
          </cell>
          <cell r="F15039">
            <v>20142.73</v>
          </cell>
          <cell r="K15039">
            <v>128.61000000000001</v>
          </cell>
          <cell r="O15039">
            <v>0</v>
          </cell>
          <cell r="U15039">
            <v>43040</v>
          </cell>
        </row>
        <row r="15040">
          <cell r="C15040">
            <v>62</v>
          </cell>
          <cell r="F15040">
            <v>993676.44</v>
          </cell>
          <cell r="K15040">
            <v>2846.62</v>
          </cell>
          <cell r="O15040">
            <v>172122.22</v>
          </cell>
          <cell r="U15040">
            <v>43040</v>
          </cell>
        </row>
        <row r="15041">
          <cell r="C15041">
            <v>64</v>
          </cell>
          <cell r="F15041">
            <v>1009842.95</v>
          </cell>
          <cell r="K15041">
            <v>3343.29</v>
          </cell>
          <cell r="O15041">
            <v>171995.59</v>
          </cell>
          <cell r="U15041">
            <v>43040</v>
          </cell>
        </row>
        <row r="15042">
          <cell r="C15042">
            <v>66</v>
          </cell>
          <cell r="F15042">
            <v>102307.96</v>
          </cell>
          <cell r="K15042">
            <v>292</v>
          </cell>
          <cell r="O15042">
            <v>14873.21</v>
          </cell>
          <cell r="U15042">
            <v>43040</v>
          </cell>
        </row>
        <row r="15043">
          <cell r="C15043">
            <v>62</v>
          </cell>
          <cell r="F15043">
            <v>5972.5</v>
          </cell>
          <cell r="K15043">
            <v>74.56</v>
          </cell>
          <cell r="O15043">
            <v>3855.25</v>
          </cell>
          <cell r="U15043">
            <v>43040</v>
          </cell>
        </row>
        <row r="15044">
          <cell r="C15044">
            <v>64</v>
          </cell>
          <cell r="F15044">
            <v>67900.899999999994</v>
          </cell>
          <cell r="K15044">
            <v>863.32</v>
          </cell>
          <cell r="O15044">
            <v>44641.5</v>
          </cell>
          <cell r="U15044">
            <v>43040</v>
          </cell>
        </row>
        <row r="15045">
          <cell r="C15045">
            <v>66</v>
          </cell>
          <cell r="F15045">
            <v>4858.7299999999996</v>
          </cell>
          <cell r="K15045">
            <v>61.88</v>
          </cell>
          <cell r="O15045">
            <v>3199.81</v>
          </cell>
          <cell r="U15045">
            <v>43040</v>
          </cell>
        </row>
        <row r="15046">
          <cell r="C15046">
            <v>62</v>
          </cell>
          <cell r="F15046">
            <v>10148.18</v>
          </cell>
          <cell r="K15046">
            <v>28.35</v>
          </cell>
          <cell r="O15046">
            <v>1465.93</v>
          </cell>
          <cell r="U15046">
            <v>43040</v>
          </cell>
        </row>
        <row r="15047">
          <cell r="C15047">
            <v>64</v>
          </cell>
          <cell r="F15047">
            <v>79272.3</v>
          </cell>
          <cell r="K15047">
            <v>270.19</v>
          </cell>
          <cell r="O15047">
            <v>13971.2</v>
          </cell>
          <cell r="U15047">
            <v>43040</v>
          </cell>
        </row>
        <row r="15048">
          <cell r="C15048">
            <v>66</v>
          </cell>
          <cell r="F15048">
            <v>8967.24</v>
          </cell>
          <cell r="K15048">
            <v>29.47</v>
          </cell>
          <cell r="O15048">
            <v>1524.09</v>
          </cell>
          <cell r="U15048">
            <v>43040</v>
          </cell>
        </row>
        <row r="15049">
          <cell r="C15049">
            <v>66</v>
          </cell>
          <cell r="F15049">
            <v>7821.69</v>
          </cell>
          <cell r="K15049">
            <v>99.31</v>
          </cell>
          <cell r="O15049">
            <v>5135.51</v>
          </cell>
          <cell r="U15049">
            <v>43040</v>
          </cell>
        </row>
        <row r="15050">
          <cell r="C15050">
            <v>66</v>
          </cell>
          <cell r="F15050">
            <v>10167.5</v>
          </cell>
          <cell r="K15050">
            <v>35.590000000000003</v>
          </cell>
          <cell r="O15050">
            <v>1840.53</v>
          </cell>
          <cell r="U15050">
            <v>43040</v>
          </cell>
        </row>
        <row r="15051">
          <cell r="C15051">
            <v>64</v>
          </cell>
          <cell r="F15051">
            <v>29457.360000000001</v>
          </cell>
          <cell r="K15051">
            <v>376.02</v>
          </cell>
          <cell r="O15051">
            <v>19152.150000000001</v>
          </cell>
          <cell r="U15051">
            <v>43040</v>
          </cell>
        </row>
        <row r="15052">
          <cell r="C15052">
            <v>64</v>
          </cell>
          <cell r="F15052">
            <v>47053.27</v>
          </cell>
          <cell r="K15052">
            <v>146.29</v>
          </cell>
          <cell r="O15052">
            <v>7451.33</v>
          </cell>
          <cell r="U15052">
            <v>43040</v>
          </cell>
        </row>
        <row r="15053">
          <cell r="C15053">
            <v>62</v>
          </cell>
          <cell r="F15053">
            <v>391013.85</v>
          </cell>
          <cell r="K15053">
            <v>4980.67</v>
          </cell>
          <cell r="O15053">
            <v>257547.66</v>
          </cell>
          <cell r="U15053">
            <v>43040</v>
          </cell>
        </row>
        <row r="15054">
          <cell r="C15054">
            <v>64</v>
          </cell>
          <cell r="F15054">
            <v>389891.18</v>
          </cell>
          <cell r="K15054">
            <v>4970.67</v>
          </cell>
          <cell r="O15054">
            <v>257031.4</v>
          </cell>
          <cell r="U15054">
            <v>43040</v>
          </cell>
        </row>
        <row r="15055">
          <cell r="C15055">
            <v>66</v>
          </cell>
          <cell r="F15055">
            <v>181828.21</v>
          </cell>
          <cell r="K15055">
            <v>2255.6</v>
          </cell>
          <cell r="O15055">
            <v>116635.48</v>
          </cell>
          <cell r="U15055">
            <v>43040</v>
          </cell>
        </row>
        <row r="15056">
          <cell r="C15056">
            <v>67</v>
          </cell>
          <cell r="F15056">
            <v>459.76</v>
          </cell>
          <cell r="K15056">
            <v>2.29</v>
          </cell>
          <cell r="O15056">
            <v>118.42</v>
          </cell>
          <cell r="U15056">
            <v>43040</v>
          </cell>
        </row>
        <row r="15057">
          <cell r="C15057">
            <v>68</v>
          </cell>
          <cell r="F15057">
            <v>19131.53</v>
          </cell>
          <cell r="K15057">
            <v>243.93</v>
          </cell>
          <cell r="O15057">
            <v>12613.49</v>
          </cell>
          <cell r="U15057">
            <v>43040</v>
          </cell>
        </row>
        <row r="15058">
          <cell r="C15058">
            <v>62</v>
          </cell>
          <cell r="F15058">
            <v>496027.9</v>
          </cell>
          <cell r="K15058">
            <v>1833.23</v>
          </cell>
          <cell r="O15058">
            <v>94796.06</v>
          </cell>
          <cell r="U15058">
            <v>43040</v>
          </cell>
        </row>
        <row r="15059">
          <cell r="C15059">
            <v>64</v>
          </cell>
          <cell r="F15059">
            <v>561168.86</v>
          </cell>
          <cell r="K15059">
            <v>2043.67</v>
          </cell>
          <cell r="O15059">
            <v>105677.68</v>
          </cell>
          <cell r="U15059">
            <v>43040</v>
          </cell>
        </row>
        <row r="15060">
          <cell r="C15060">
            <v>66</v>
          </cell>
          <cell r="F15060">
            <v>210278.38</v>
          </cell>
          <cell r="K15060">
            <v>682.58</v>
          </cell>
          <cell r="O15060">
            <v>35295.93</v>
          </cell>
          <cell r="U15060">
            <v>43040</v>
          </cell>
        </row>
        <row r="15061">
          <cell r="C15061">
            <v>67</v>
          </cell>
          <cell r="F15061">
            <v>353.64</v>
          </cell>
          <cell r="K15061">
            <v>0.68</v>
          </cell>
          <cell r="O15061">
            <v>35.18</v>
          </cell>
          <cell r="U15061">
            <v>43040</v>
          </cell>
        </row>
        <row r="15062">
          <cell r="C15062">
            <v>68</v>
          </cell>
          <cell r="F15062">
            <v>26117.1</v>
          </cell>
          <cell r="K15062">
            <v>99.4</v>
          </cell>
          <cell r="O15062">
            <v>5140.16</v>
          </cell>
          <cell r="U15062">
            <v>43040</v>
          </cell>
        </row>
        <row r="15063">
          <cell r="C15063">
            <v>64</v>
          </cell>
          <cell r="F15063">
            <v>16407.57</v>
          </cell>
          <cell r="K15063">
            <v>0</v>
          </cell>
          <cell r="O15063">
            <v>10096.59</v>
          </cell>
          <cell r="U15063">
            <v>43040</v>
          </cell>
        </row>
        <row r="15064">
          <cell r="C15064">
            <v>2</v>
          </cell>
          <cell r="F15064">
            <v>21675.17</v>
          </cell>
          <cell r="K15064">
            <v>152.05000000000001</v>
          </cell>
          <cell r="O15064">
            <v>7754.43</v>
          </cell>
          <cell r="U15064">
            <v>43040</v>
          </cell>
        </row>
        <row r="15065">
          <cell r="C15065">
            <v>4</v>
          </cell>
          <cell r="F15065">
            <v>261.19</v>
          </cell>
          <cell r="K15065">
            <v>1.8</v>
          </cell>
          <cell r="O15065">
            <v>91.53</v>
          </cell>
          <cell r="U15065">
            <v>43040</v>
          </cell>
        </row>
        <row r="15066">
          <cell r="C15066">
            <v>16</v>
          </cell>
          <cell r="F15066">
            <v>26154.61</v>
          </cell>
          <cell r="K15066">
            <v>189.21</v>
          </cell>
          <cell r="O15066">
            <v>9637.92</v>
          </cell>
          <cell r="U15066">
            <v>43040</v>
          </cell>
        </row>
        <row r="15067">
          <cell r="C15067">
            <v>62</v>
          </cell>
          <cell r="F15067">
            <v>3323.1</v>
          </cell>
          <cell r="K15067">
            <v>24.04</v>
          </cell>
          <cell r="O15067">
            <v>1224.3800000000001</v>
          </cell>
          <cell r="U15067">
            <v>43040</v>
          </cell>
        </row>
        <row r="15068">
          <cell r="C15068">
            <v>66</v>
          </cell>
          <cell r="F15068">
            <v>62801.66</v>
          </cell>
          <cell r="K15068">
            <v>458.44</v>
          </cell>
          <cell r="O15068">
            <v>23266.15</v>
          </cell>
          <cell r="U15068">
            <v>43040</v>
          </cell>
        </row>
        <row r="15069">
          <cell r="C15069">
            <v>4</v>
          </cell>
          <cell r="F15069">
            <v>8.6</v>
          </cell>
          <cell r="K15069">
            <v>0.04</v>
          </cell>
          <cell r="O15069">
            <v>2.15</v>
          </cell>
          <cell r="U15069">
            <v>43040</v>
          </cell>
        </row>
        <row r="15070">
          <cell r="C15070">
            <v>16</v>
          </cell>
          <cell r="F15070">
            <v>100.65</v>
          </cell>
          <cell r="K15070">
            <v>0.43</v>
          </cell>
          <cell r="O15070">
            <v>22.12</v>
          </cell>
          <cell r="U15070">
            <v>43040</v>
          </cell>
        </row>
        <row r="15071">
          <cell r="C15071">
            <v>1</v>
          </cell>
          <cell r="F15071">
            <v>72.72</v>
          </cell>
          <cell r="K15071">
            <v>0.41</v>
          </cell>
          <cell r="O15071">
            <v>20.81</v>
          </cell>
          <cell r="U15071">
            <v>43040</v>
          </cell>
        </row>
        <row r="15072">
          <cell r="C15072">
            <v>2</v>
          </cell>
          <cell r="F15072">
            <v>42004.08</v>
          </cell>
          <cell r="K15072">
            <v>235.79</v>
          </cell>
          <cell r="O15072">
            <v>12012.94</v>
          </cell>
          <cell r="U15072">
            <v>43040</v>
          </cell>
        </row>
        <row r="15073">
          <cell r="C15073">
            <v>15</v>
          </cell>
          <cell r="F15073">
            <v>14.82</v>
          </cell>
          <cell r="K15073">
            <v>7.0000000000000007E-2</v>
          </cell>
          <cell r="O15073">
            <v>3.38</v>
          </cell>
          <cell r="U15073">
            <v>43040</v>
          </cell>
        </row>
        <row r="15074">
          <cell r="C15074">
            <v>16</v>
          </cell>
          <cell r="F15074">
            <v>1336.58</v>
          </cell>
          <cell r="K15074">
            <v>6.96</v>
          </cell>
          <cell r="O15074">
            <v>353.23</v>
          </cell>
          <cell r="U15074">
            <v>43040</v>
          </cell>
        </row>
        <row r="15075">
          <cell r="C15075">
            <v>2</v>
          </cell>
          <cell r="F15075">
            <v>83.99</v>
          </cell>
          <cell r="K15075">
            <v>0</v>
          </cell>
          <cell r="O15075">
            <v>0</v>
          </cell>
          <cell r="U15075">
            <v>43040</v>
          </cell>
        </row>
        <row r="15076">
          <cell r="C15076">
            <v>62</v>
          </cell>
          <cell r="F15076">
            <v>1561.28</v>
          </cell>
          <cell r="K15076">
            <v>0</v>
          </cell>
          <cell r="O15076">
            <v>0</v>
          </cell>
          <cell r="U15076">
            <v>43040</v>
          </cell>
        </row>
        <row r="15077">
          <cell r="C15077">
            <v>64</v>
          </cell>
          <cell r="F15077">
            <v>65.64</v>
          </cell>
          <cell r="K15077">
            <v>0</v>
          </cell>
          <cell r="O15077">
            <v>0</v>
          </cell>
          <cell r="U15077">
            <v>43040</v>
          </cell>
        </row>
        <row r="15078">
          <cell r="C15078">
            <v>66</v>
          </cell>
          <cell r="F15078">
            <v>87.12</v>
          </cell>
          <cell r="K15078">
            <v>0</v>
          </cell>
          <cell r="O15078">
            <v>0</v>
          </cell>
          <cell r="U15078">
            <v>43040</v>
          </cell>
        </row>
        <row r="15079">
          <cell r="C15079">
            <v>2</v>
          </cell>
          <cell r="F15079">
            <v>26</v>
          </cell>
          <cell r="K15079">
            <v>0</v>
          </cell>
          <cell r="O15079">
            <v>0</v>
          </cell>
          <cell r="U15079">
            <v>43040</v>
          </cell>
        </row>
        <row r="15080">
          <cell r="C15080">
            <v>62</v>
          </cell>
          <cell r="F15080">
            <v>65</v>
          </cell>
          <cell r="K15080">
            <v>0</v>
          </cell>
          <cell r="O15080">
            <v>0</v>
          </cell>
          <cell r="U15080">
            <v>43040</v>
          </cell>
        </row>
        <row r="15081">
          <cell r="C15081">
            <v>0</v>
          </cell>
          <cell r="F15081">
            <v>50</v>
          </cell>
          <cell r="K15081">
            <v>0</v>
          </cell>
          <cell r="O15081">
            <v>0</v>
          </cell>
          <cell r="U15081">
            <v>43040</v>
          </cell>
        </row>
        <row r="15082">
          <cell r="C15082">
            <v>62</v>
          </cell>
          <cell r="F15082">
            <v>100</v>
          </cell>
          <cell r="K15082">
            <v>0</v>
          </cell>
          <cell r="O15082">
            <v>0</v>
          </cell>
          <cell r="U15082">
            <v>43040</v>
          </cell>
        </row>
        <row r="15083">
          <cell r="C15083">
            <v>64</v>
          </cell>
          <cell r="F15083">
            <v>3540</v>
          </cell>
          <cell r="K15083">
            <v>0</v>
          </cell>
          <cell r="O15083">
            <v>0</v>
          </cell>
          <cell r="U15083">
            <v>43040</v>
          </cell>
        </row>
        <row r="15084">
          <cell r="C15084">
            <v>66</v>
          </cell>
          <cell r="F15084">
            <v>5815</v>
          </cell>
          <cell r="K15084">
            <v>0</v>
          </cell>
          <cell r="O15084">
            <v>0</v>
          </cell>
          <cell r="U15084">
            <v>43040</v>
          </cell>
        </row>
        <row r="15085">
          <cell r="C15085">
            <v>62</v>
          </cell>
          <cell r="F15085">
            <v>3540</v>
          </cell>
          <cell r="K15085">
            <v>0</v>
          </cell>
          <cell r="O15085">
            <v>0</v>
          </cell>
          <cell r="U15085">
            <v>43040</v>
          </cell>
        </row>
        <row r="15086">
          <cell r="C15086">
            <v>64</v>
          </cell>
          <cell r="F15086">
            <v>1939.14</v>
          </cell>
          <cell r="K15086">
            <v>0</v>
          </cell>
          <cell r="O15086">
            <v>0</v>
          </cell>
          <cell r="U15086">
            <v>43040</v>
          </cell>
        </row>
        <row r="15087">
          <cell r="C15087">
            <v>62</v>
          </cell>
          <cell r="F15087">
            <v>49229.38</v>
          </cell>
          <cell r="K15087">
            <v>0</v>
          </cell>
          <cell r="O15087">
            <v>0</v>
          </cell>
          <cell r="U15087">
            <v>43040</v>
          </cell>
        </row>
        <row r="15088">
          <cell r="C15088">
            <v>66</v>
          </cell>
          <cell r="F15088">
            <v>4205.49</v>
          </cell>
          <cell r="K15088">
            <v>0</v>
          </cell>
          <cell r="O15088">
            <v>0</v>
          </cell>
          <cell r="U15088">
            <v>43040</v>
          </cell>
        </row>
        <row r="15089">
          <cell r="C15089">
            <v>68</v>
          </cell>
          <cell r="F15089">
            <v>5422.95</v>
          </cell>
          <cell r="K15089">
            <v>0</v>
          </cell>
          <cell r="O15089">
            <v>0</v>
          </cell>
          <cell r="U15089">
            <v>43040</v>
          </cell>
        </row>
        <row r="15090">
          <cell r="C15090">
            <v>15</v>
          </cell>
          <cell r="F15090">
            <v>85.93</v>
          </cell>
          <cell r="K15090">
            <v>0.37</v>
          </cell>
          <cell r="O15090">
            <v>18.739999999999998</v>
          </cell>
          <cell r="U15090">
            <v>43040</v>
          </cell>
        </row>
        <row r="15091">
          <cell r="C15091">
            <v>15</v>
          </cell>
          <cell r="F15091">
            <v>666.78</v>
          </cell>
          <cell r="K15091">
            <v>1.47</v>
          </cell>
          <cell r="O15091">
            <v>74.8</v>
          </cell>
          <cell r="U15091">
            <v>43040</v>
          </cell>
        </row>
        <row r="15092">
          <cell r="C15092">
            <v>15</v>
          </cell>
          <cell r="F15092">
            <v>4507.37</v>
          </cell>
          <cell r="K15092">
            <v>13.82</v>
          </cell>
          <cell r="O15092">
            <v>703.65</v>
          </cell>
          <cell r="U15092">
            <v>43040</v>
          </cell>
        </row>
        <row r="15093">
          <cell r="C15093">
            <v>15</v>
          </cell>
          <cell r="F15093">
            <v>34.6</v>
          </cell>
          <cell r="K15093">
            <v>0.15</v>
          </cell>
          <cell r="O15093">
            <v>7.82</v>
          </cell>
          <cell r="U15093">
            <v>43040</v>
          </cell>
        </row>
        <row r="15094">
          <cell r="C15094">
            <v>2</v>
          </cell>
          <cell r="F15094">
            <v>82.52</v>
          </cell>
          <cell r="K15094">
            <v>0.39</v>
          </cell>
          <cell r="O15094">
            <v>19.63</v>
          </cell>
          <cell r="U15094">
            <v>43040</v>
          </cell>
        </row>
        <row r="15095">
          <cell r="C15095">
            <v>0</v>
          </cell>
          <cell r="F15095">
            <v>-698695.28</v>
          </cell>
          <cell r="K15095">
            <v>24553.3</v>
          </cell>
          <cell r="O15095">
            <v>-200864.88</v>
          </cell>
          <cell r="U15095">
            <v>43040</v>
          </cell>
        </row>
        <row r="15096">
          <cell r="C15096">
            <v>1</v>
          </cell>
          <cell r="F15096">
            <v>-444.88</v>
          </cell>
          <cell r="K15096">
            <v>20.99</v>
          </cell>
          <cell r="O15096">
            <v>-118.98</v>
          </cell>
          <cell r="U15096">
            <v>43040</v>
          </cell>
        </row>
        <row r="15097">
          <cell r="C15097">
            <v>60</v>
          </cell>
          <cell r="F15097">
            <v>-4.26</v>
          </cell>
          <cell r="K15097">
            <v>0</v>
          </cell>
          <cell r="O15097">
            <v>-1.22</v>
          </cell>
          <cell r="U15097">
            <v>43040</v>
          </cell>
        </row>
        <row r="15098">
          <cell r="C15098">
            <v>61</v>
          </cell>
          <cell r="F15098">
            <v>-15.45</v>
          </cell>
          <cell r="K15098">
            <v>0</v>
          </cell>
          <cell r="O15098">
            <v>-4.41</v>
          </cell>
          <cell r="U15098">
            <v>43040</v>
          </cell>
        </row>
        <row r="15099">
          <cell r="C15099">
            <v>70</v>
          </cell>
          <cell r="F15099">
            <v>-37230.400000000001</v>
          </cell>
          <cell r="K15099">
            <v>0</v>
          </cell>
          <cell r="O15099">
            <v>0</v>
          </cell>
          <cell r="U15099">
            <v>43040</v>
          </cell>
        </row>
        <row r="15100">
          <cell r="C15100">
            <v>71</v>
          </cell>
          <cell r="F15100">
            <v>-27.6</v>
          </cell>
          <cell r="K15100">
            <v>0</v>
          </cell>
          <cell r="O15100">
            <v>0</v>
          </cell>
          <cell r="U15100">
            <v>43040</v>
          </cell>
        </row>
        <row r="15101">
          <cell r="C15101">
            <v>72</v>
          </cell>
          <cell r="F15101">
            <v>-15.6</v>
          </cell>
          <cell r="K15101">
            <v>0</v>
          </cell>
          <cell r="O15101">
            <v>0</v>
          </cell>
          <cell r="U15101">
            <v>43040</v>
          </cell>
        </row>
        <row r="15102">
          <cell r="C15102">
            <v>0</v>
          </cell>
          <cell r="F15102">
            <v>41.2</v>
          </cell>
          <cell r="K15102">
            <v>0</v>
          </cell>
          <cell r="O15102">
            <v>11.66</v>
          </cell>
          <cell r="U15102">
            <v>43040</v>
          </cell>
        </row>
        <row r="15103">
          <cell r="C15103">
            <v>0</v>
          </cell>
          <cell r="F15103">
            <v>-32392.720000000001</v>
          </cell>
          <cell r="K15103">
            <v>2419.31</v>
          </cell>
          <cell r="O15103">
            <v>-10910.52</v>
          </cell>
          <cell r="U15103">
            <v>43040</v>
          </cell>
        </row>
        <row r="15104">
          <cell r="C15104">
            <v>1</v>
          </cell>
          <cell r="F15104">
            <v>-6.76</v>
          </cell>
          <cell r="K15104">
            <v>0.14000000000000001</v>
          </cell>
          <cell r="O15104">
            <v>-0.74</v>
          </cell>
          <cell r="U15104">
            <v>43040</v>
          </cell>
        </row>
        <row r="15105">
          <cell r="C15105">
            <v>0</v>
          </cell>
          <cell r="F15105">
            <v>4262.62</v>
          </cell>
          <cell r="K15105">
            <v>0</v>
          </cell>
          <cell r="O15105">
            <v>1201.8499999999999</v>
          </cell>
          <cell r="U15105">
            <v>43040</v>
          </cell>
        </row>
        <row r="15106">
          <cell r="C15106">
            <v>0</v>
          </cell>
          <cell r="F15106">
            <v>9275103.3100000005</v>
          </cell>
          <cell r="K15106">
            <v>43866.49</v>
          </cell>
          <cell r="O15106">
            <v>2481716.9</v>
          </cell>
          <cell r="U15106">
            <v>43040</v>
          </cell>
        </row>
        <row r="15107">
          <cell r="C15107">
            <v>1</v>
          </cell>
          <cell r="F15107">
            <v>72381.66</v>
          </cell>
          <cell r="K15107">
            <v>353.73</v>
          </cell>
          <cell r="O15107">
            <v>18696.02</v>
          </cell>
          <cell r="U15107">
            <v>43040</v>
          </cell>
        </row>
        <row r="15108">
          <cell r="C15108">
            <v>16</v>
          </cell>
          <cell r="F15108">
            <v>13.61</v>
          </cell>
          <cell r="K15108">
            <v>0.05</v>
          </cell>
          <cell r="O15108">
            <v>2.57</v>
          </cell>
          <cell r="U15108">
            <v>43040</v>
          </cell>
        </row>
        <row r="15109">
          <cell r="C15109">
            <v>60</v>
          </cell>
          <cell r="F15109">
            <v>88.7</v>
          </cell>
          <cell r="K15109">
            <v>0.47</v>
          </cell>
          <cell r="O15109">
            <v>24.03</v>
          </cell>
          <cell r="U15109">
            <v>43040</v>
          </cell>
        </row>
        <row r="15110">
          <cell r="C15110">
            <v>61</v>
          </cell>
          <cell r="F15110">
            <v>258.14999999999998</v>
          </cell>
          <cell r="K15110">
            <v>1.42</v>
          </cell>
          <cell r="O15110">
            <v>72.44</v>
          </cell>
          <cell r="U15110">
            <v>43040</v>
          </cell>
        </row>
        <row r="15111">
          <cell r="C15111">
            <v>0</v>
          </cell>
          <cell r="F15111">
            <v>26892.81</v>
          </cell>
          <cell r="K15111">
            <v>-2130.64</v>
          </cell>
          <cell r="O15111">
            <v>9101.51</v>
          </cell>
          <cell r="U15111">
            <v>43040</v>
          </cell>
        </row>
        <row r="15112">
          <cell r="C15112">
            <v>1</v>
          </cell>
          <cell r="F15112">
            <v>4.76</v>
          </cell>
          <cell r="K15112">
            <v>-0.02</v>
          </cell>
          <cell r="O15112">
            <v>0.06</v>
          </cell>
          <cell r="U15112">
            <v>43040</v>
          </cell>
        </row>
        <row r="15113">
          <cell r="C15113">
            <v>15</v>
          </cell>
          <cell r="F15113">
            <v>40.6</v>
          </cell>
          <cell r="K15113">
            <v>0.5</v>
          </cell>
          <cell r="O15113">
            <v>25.82</v>
          </cell>
          <cell r="U15113">
            <v>43040</v>
          </cell>
        </row>
        <row r="15114">
          <cell r="C15114">
            <v>15</v>
          </cell>
          <cell r="F15114">
            <v>5.04</v>
          </cell>
          <cell r="K15114">
            <v>0.02</v>
          </cell>
          <cell r="O15114">
            <v>0.98</v>
          </cell>
          <cell r="U15114">
            <v>43040</v>
          </cell>
        </row>
        <row r="15115">
          <cell r="C15115">
            <v>15</v>
          </cell>
          <cell r="F15115">
            <v>262.79000000000002</v>
          </cell>
          <cell r="K15115">
            <v>3.27</v>
          </cell>
          <cell r="O15115">
            <v>167.07</v>
          </cell>
          <cell r="U15115">
            <v>43040</v>
          </cell>
        </row>
        <row r="15116">
          <cell r="C15116">
            <v>2</v>
          </cell>
          <cell r="F15116">
            <v>2440.8200000000002</v>
          </cell>
          <cell r="K15116">
            <v>8.18</v>
          </cell>
          <cell r="O15116">
            <v>416.58</v>
          </cell>
          <cell r="U15116">
            <v>43040</v>
          </cell>
        </row>
        <row r="15117">
          <cell r="C15117">
            <v>15</v>
          </cell>
          <cell r="F15117">
            <v>13412.1</v>
          </cell>
          <cell r="K15117">
            <v>49.43</v>
          </cell>
          <cell r="O15117">
            <v>2515.4499999999998</v>
          </cell>
          <cell r="U15117">
            <v>43040</v>
          </cell>
        </row>
        <row r="15118">
          <cell r="C15118">
            <v>15</v>
          </cell>
          <cell r="F15118">
            <v>1726.31</v>
          </cell>
          <cell r="K15118">
            <v>4</v>
          </cell>
          <cell r="O15118">
            <v>202.84</v>
          </cell>
          <cell r="U15118">
            <v>43040</v>
          </cell>
        </row>
        <row r="15119">
          <cell r="C15119">
            <v>15</v>
          </cell>
          <cell r="F15119">
            <v>331.54</v>
          </cell>
          <cell r="K15119">
            <v>1.2</v>
          </cell>
          <cell r="O15119">
            <v>60.28</v>
          </cell>
          <cell r="U15119">
            <v>43040</v>
          </cell>
        </row>
        <row r="15120">
          <cell r="C15120">
            <v>2</v>
          </cell>
          <cell r="F15120">
            <v>19.36</v>
          </cell>
          <cell r="K15120">
            <v>0.08</v>
          </cell>
          <cell r="O15120">
            <v>3.89</v>
          </cell>
          <cell r="U15120">
            <v>43040</v>
          </cell>
        </row>
        <row r="15121">
          <cell r="C15121">
            <v>15</v>
          </cell>
          <cell r="F15121">
            <v>1932.5</v>
          </cell>
          <cell r="K15121">
            <v>5.9</v>
          </cell>
          <cell r="O15121">
            <v>300.11</v>
          </cell>
          <cell r="U15121">
            <v>43040</v>
          </cell>
        </row>
        <row r="15122">
          <cell r="C15122">
            <v>15</v>
          </cell>
          <cell r="F15122">
            <v>29.92</v>
          </cell>
          <cell r="K15122">
            <v>0.16</v>
          </cell>
          <cell r="O15122">
            <v>7.78</v>
          </cell>
          <cell r="U15122">
            <v>43040</v>
          </cell>
        </row>
        <row r="15123">
          <cell r="C15123">
            <v>2</v>
          </cell>
          <cell r="F15123">
            <v>45.68</v>
          </cell>
          <cell r="K15123">
            <v>0.17</v>
          </cell>
          <cell r="O15123">
            <v>8.43</v>
          </cell>
          <cell r="U15123">
            <v>43040</v>
          </cell>
        </row>
        <row r="15124">
          <cell r="C15124">
            <v>15</v>
          </cell>
          <cell r="F15124">
            <v>74008.94</v>
          </cell>
          <cell r="K15124">
            <v>319.52999999999997</v>
          </cell>
          <cell r="O15124">
            <v>16274.8</v>
          </cell>
          <cell r="U15124">
            <v>43040</v>
          </cell>
        </row>
        <row r="15125">
          <cell r="C15125">
            <v>2</v>
          </cell>
          <cell r="F15125">
            <v>1406.56</v>
          </cell>
          <cell r="K15125">
            <v>1.58</v>
          </cell>
          <cell r="O15125">
            <v>79.95</v>
          </cell>
          <cell r="U15125">
            <v>43040</v>
          </cell>
        </row>
        <row r="15126">
          <cell r="C15126">
            <v>15</v>
          </cell>
          <cell r="F15126">
            <v>7200.42</v>
          </cell>
          <cell r="K15126">
            <v>11.56</v>
          </cell>
          <cell r="O15126">
            <v>589.71</v>
          </cell>
          <cell r="U15126">
            <v>43040</v>
          </cell>
        </row>
        <row r="15127">
          <cell r="C15127">
            <v>15</v>
          </cell>
          <cell r="F15127">
            <v>33.22</v>
          </cell>
          <cell r="K15127">
            <v>7.0000000000000007E-2</v>
          </cell>
          <cell r="O15127">
            <v>3.48</v>
          </cell>
          <cell r="U15127">
            <v>43040</v>
          </cell>
        </row>
        <row r="15128">
          <cell r="C15128">
            <v>2</v>
          </cell>
          <cell r="F15128">
            <v>1958.24</v>
          </cell>
          <cell r="K15128">
            <v>2.66</v>
          </cell>
          <cell r="O15128">
            <v>134.72</v>
          </cell>
          <cell r="U15128">
            <v>43040</v>
          </cell>
        </row>
        <row r="15129">
          <cell r="C15129">
            <v>15</v>
          </cell>
          <cell r="F15129">
            <v>8137.56</v>
          </cell>
          <cell r="K15129">
            <v>19.21</v>
          </cell>
          <cell r="O15129">
            <v>979.3</v>
          </cell>
          <cell r="U15129">
            <v>43040</v>
          </cell>
        </row>
        <row r="15130">
          <cell r="C15130">
            <v>15</v>
          </cell>
          <cell r="F15130">
            <v>3536.66</v>
          </cell>
          <cell r="K15130">
            <v>12.34</v>
          </cell>
          <cell r="O15130">
            <v>626.37</v>
          </cell>
          <cell r="U15130">
            <v>43040</v>
          </cell>
        </row>
        <row r="15131">
          <cell r="C15131">
            <v>15</v>
          </cell>
          <cell r="F15131">
            <v>93.2</v>
          </cell>
          <cell r="K15131">
            <v>0.87</v>
          </cell>
          <cell r="O15131">
            <v>44.67</v>
          </cell>
          <cell r="U15131">
            <v>43040</v>
          </cell>
        </row>
        <row r="15132">
          <cell r="C15132">
            <v>0</v>
          </cell>
          <cell r="F15132">
            <v>59.29</v>
          </cell>
          <cell r="K15132">
            <v>0.28000000000000003</v>
          </cell>
          <cell r="O15132">
            <v>14.65</v>
          </cell>
          <cell r="U15132">
            <v>43040</v>
          </cell>
        </row>
        <row r="15133">
          <cell r="C15133">
            <v>2</v>
          </cell>
          <cell r="F15133">
            <v>173.26</v>
          </cell>
          <cell r="K15133">
            <v>1.23</v>
          </cell>
          <cell r="O15133">
            <v>62.4</v>
          </cell>
          <cell r="U15133">
            <v>43040</v>
          </cell>
        </row>
        <row r="15134">
          <cell r="C15134">
            <v>16</v>
          </cell>
          <cell r="F15134">
            <v>9.2799999999999994</v>
          </cell>
          <cell r="K15134">
            <v>0.08</v>
          </cell>
          <cell r="O15134">
            <v>3.86</v>
          </cell>
          <cell r="U15134">
            <v>43040</v>
          </cell>
        </row>
        <row r="15135">
          <cell r="C15135">
            <v>2</v>
          </cell>
          <cell r="F15135">
            <v>10.39</v>
          </cell>
          <cell r="K15135">
            <v>0.01</v>
          </cell>
          <cell r="O15135">
            <v>0.67</v>
          </cell>
          <cell r="U15135">
            <v>43040</v>
          </cell>
        </row>
        <row r="15136">
          <cell r="C15136">
            <v>16</v>
          </cell>
          <cell r="F15136">
            <v>4078.68</v>
          </cell>
          <cell r="K15136">
            <v>18.02</v>
          </cell>
          <cell r="O15136">
            <v>917.95</v>
          </cell>
          <cell r="U15136">
            <v>43040</v>
          </cell>
        </row>
        <row r="15137">
          <cell r="C15137">
            <v>0</v>
          </cell>
          <cell r="F15137">
            <v>39.17</v>
          </cell>
          <cell r="K15137">
            <v>0.17</v>
          </cell>
          <cell r="O15137">
            <v>8.84</v>
          </cell>
          <cell r="U15137">
            <v>43040</v>
          </cell>
        </row>
        <row r="15138">
          <cell r="C15138">
            <v>2</v>
          </cell>
          <cell r="F15138">
            <v>22.76</v>
          </cell>
          <cell r="K15138">
            <v>0.08</v>
          </cell>
          <cell r="O15138">
            <v>4.46</v>
          </cell>
          <cell r="U15138">
            <v>43040</v>
          </cell>
        </row>
        <row r="15139">
          <cell r="C15139">
            <v>15</v>
          </cell>
          <cell r="F15139">
            <v>36.270000000000003</v>
          </cell>
          <cell r="K15139">
            <v>0.21</v>
          </cell>
          <cell r="O15139">
            <v>11.31</v>
          </cell>
          <cell r="U15139">
            <v>43040</v>
          </cell>
        </row>
        <row r="15140">
          <cell r="C15140">
            <v>0</v>
          </cell>
          <cell r="F15140">
            <v>-13.43</v>
          </cell>
          <cell r="K15140">
            <v>0</v>
          </cell>
          <cell r="O15140">
            <v>0</v>
          </cell>
          <cell r="U15140">
            <v>43040</v>
          </cell>
        </row>
        <row r="15141">
          <cell r="C15141">
            <v>15</v>
          </cell>
          <cell r="F15141">
            <v>53.29</v>
          </cell>
          <cell r="K15141">
            <v>0.22</v>
          </cell>
          <cell r="O15141">
            <v>11.81</v>
          </cell>
          <cell r="U15141">
            <v>43040</v>
          </cell>
        </row>
        <row r="15142">
          <cell r="C15142">
            <v>0</v>
          </cell>
          <cell r="F15142">
            <v>20.190000000000001</v>
          </cell>
          <cell r="K15142">
            <v>0.08</v>
          </cell>
          <cell r="O15142">
            <v>4.2699999999999996</v>
          </cell>
          <cell r="U15142">
            <v>43040</v>
          </cell>
        </row>
        <row r="15143">
          <cell r="C15143">
            <v>2</v>
          </cell>
          <cell r="F15143">
            <v>30.66</v>
          </cell>
          <cell r="K15143">
            <v>0.17</v>
          </cell>
          <cell r="O15143">
            <v>8.64</v>
          </cell>
          <cell r="U15143">
            <v>43040</v>
          </cell>
        </row>
        <row r="15144">
          <cell r="C15144">
            <v>15</v>
          </cell>
          <cell r="F15144">
            <v>10.83</v>
          </cell>
          <cell r="K15144">
            <v>0.05</v>
          </cell>
          <cell r="O15144">
            <v>2.5499999999999998</v>
          </cell>
          <cell r="U15144">
            <v>43040</v>
          </cell>
        </row>
        <row r="15145">
          <cell r="C15145">
            <v>16</v>
          </cell>
          <cell r="F15145">
            <v>11.62</v>
          </cell>
          <cell r="K15145">
            <v>0.06</v>
          </cell>
          <cell r="O15145">
            <v>3.06</v>
          </cell>
          <cell r="U15145">
            <v>43040</v>
          </cell>
        </row>
        <row r="15146">
          <cell r="C15146">
            <v>2</v>
          </cell>
          <cell r="F15146">
            <v>9.68</v>
          </cell>
          <cell r="K15146">
            <v>0.08</v>
          </cell>
          <cell r="O15146">
            <v>3.86</v>
          </cell>
          <cell r="U15146">
            <v>43040</v>
          </cell>
        </row>
        <row r="15147">
          <cell r="C15147">
            <v>15</v>
          </cell>
          <cell r="F15147">
            <v>48.82</v>
          </cell>
          <cell r="K15147">
            <v>0.28000000000000003</v>
          </cell>
          <cell r="O15147">
            <v>14.11</v>
          </cell>
          <cell r="U15147">
            <v>43040</v>
          </cell>
        </row>
        <row r="15148">
          <cell r="C15148">
            <v>2</v>
          </cell>
          <cell r="F15148">
            <v>2.44</v>
          </cell>
          <cell r="K15148">
            <v>0</v>
          </cell>
          <cell r="O15148">
            <v>1.54</v>
          </cell>
          <cell r="U15148">
            <v>43040</v>
          </cell>
        </row>
        <row r="15149">
          <cell r="C15149">
            <v>15</v>
          </cell>
          <cell r="F15149">
            <v>2159.4899999999998</v>
          </cell>
          <cell r="K15149">
            <v>7.38</v>
          </cell>
          <cell r="O15149">
            <v>1348.46</v>
          </cell>
          <cell r="U15149">
            <v>43040</v>
          </cell>
        </row>
        <row r="15150">
          <cell r="C15150">
            <v>16</v>
          </cell>
          <cell r="F15150">
            <v>5.69</v>
          </cell>
          <cell r="K15150">
            <v>0.02</v>
          </cell>
          <cell r="O15150">
            <v>3.55</v>
          </cell>
          <cell r="U15150">
            <v>43040</v>
          </cell>
        </row>
        <row r="15151">
          <cell r="C15151">
            <v>2</v>
          </cell>
          <cell r="F15151">
            <v>1.06</v>
          </cell>
          <cell r="K15151">
            <v>0</v>
          </cell>
          <cell r="O15151">
            <v>0.42</v>
          </cell>
          <cell r="U15151">
            <v>43040</v>
          </cell>
        </row>
        <row r="15152">
          <cell r="C15152">
            <v>15</v>
          </cell>
          <cell r="F15152">
            <v>3735.75</v>
          </cell>
          <cell r="K15152">
            <v>26.12</v>
          </cell>
          <cell r="O15152">
            <v>1503.06</v>
          </cell>
          <cell r="U15152">
            <v>43040</v>
          </cell>
        </row>
        <row r="15153">
          <cell r="C15153">
            <v>94</v>
          </cell>
          <cell r="F15153">
            <v>-12157.75</v>
          </cell>
          <cell r="K15153">
            <v>0</v>
          </cell>
          <cell r="O15153">
            <v>0</v>
          </cell>
          <cell r="U15153">
            <v>43040</v>
          </cell>
        </row>
        <row r="15154">
          <cell r="C15154">
            <v>62</v>
          </cell>
          <cell r="F15154">
            <v>45468.46</v>
          </cell>
          <cell r="K15154">
            <v>493.54</v>
          </cell>
          <cell r="O15154">
            <v>24766.07</v>
          </cell>
          <cell r="U15154">
            <v>43040</v>
          </cell>
        </row>
        <row r="15155">
          <cell r="C15155">
            <v>64</v>
          </cell>
          <cell r="F15155">
            <v>373607.26</v>
          </cell>
          <cell r="K15155">
            <v>4054.48</v>
          </cell>
          <cell r="O15155">
            <v>203457.85</v>
          </cell>
          <cell r="U15155">
            <v>43040</v>
          </cell>
        </row>
        <row r="15156">
          <cell r="C15156">
            <v>66</v>
          </cell>
          <cell r="F15156">
            <v>39133.019999999997</v>
          </cell>
          <cell r="K15156">
            <v>414.17</v>
          </cell>
          <cell r="O15156">
            <v>20783.650000000001</v>
          </cell>
          <cell r="U15156">
            <v>43040</v>
          </cell>
        </row>
        <row r="15157">
          <cell r="C15157">
            <v>64</v>
          </cell>
          <cell r="F15157">
            <v>43656.18</v>
          </cell>
          <cell r="K15157">
            <v>358.96</v>
          </cell>
          <cell r="O15157">
            <v>18282.98</v>
          </cell>
          <cell r="U15157">
            <v>43040</v>
          </cell>
        </row>
        <row r="15158">
          <cell r="C15158">
            <v>62</v>
          </cell>
          <cell r="F15158">
            <v>66608.02</v>
          </cell>
          <cell r="K15158">
            <v>232.31</v>
          </cell>
          <cell r="O15158">
            <v>11657.91</v>
          </cell>
          <cell r="U15158">
            <v>43040</v>
          </cell>
        </row>
        <row r="15159">
          <cell r="C15159">
            <v>64</v>
          </cell>
          <cell r="F15159">
            <v>260193.35</v>
          </cell>
          <cell r="K15159">
            <v>1525.97</v>
          </cell>
          <cell r="O15159">
            <v>76574.36</v>
          </cell>
          <cell r="U15159">
            <v>43040</v>
          </cell>
        </row>
        <row r="15160">
          <cell r="C15160">
            <v>66</v>
          </cell>
          <cell r="F15160">
            <v>24937.82</v>
          </cell>
          <cell r="K15160">
            <v>119.55</v>
          </cell>
          <cell r="O15160">
            <v>5999.25</v>
          </cell>
          <cell r="U15160">
            <v>43040</v>
          </cell>
        </row>
        <row r="15161">
          <cell r="C15161">
            <v>64</v>
          </cell>
          <cell r="F15161">
            <v>44640.58</v>
          </cell>
          <cell r="K15161">
            <v>484.55</v>
          </cell>
          <cell r="O15161">
            <v>24679.88</v>
          </cell>
          <cell r="U15161">
            <v>43040</v>
          </cell>
        </row>
        <row r="15162">
          <cell r="C15162">
            <v>66</v>
          </cell>
          <cell r="F15162">
            <v>65202</v>
          </cell>
          <cell r="K15162">
            <v>701.14</v>
          </cell>
          <cell r="O15162">
            <v>35711.71</v>
          </cell>
          <cell r="U15162">
            <v>43040</v>
          </cell>
        </row>
        <row r="15163">
          <cell r="C15163">
            <v>64</v>
          </cell>
          <cell r="F15163">
            <v>49631.29</v>
          </cell>
          <cell r="K15163">
            <v>352.47</v>
          </cell>
          <cell r="O15163">
            <v>17952.650000000001</v>
          </cell>
          <cell r="U15163">
            <v>43040</v>
          </cell>
        </row>
        <row r="15164">
          <cell r="C15164">
            <v>64</v>
          </cell>
          <cell r="F15164">
            <v>55867.29</v>
          </cell>
          <cell r="K15164">
            <v>240.25</v>
          </cell>
          <cell r="O15164">
            <v>12236.96</v>
          </cell>
          <cell r="U15164">
            <v>43040</v>
          </cell>
        </row>
        <row r="15165">
          <cell r="C15165">
            <v>66</v>
          </cell>
          <cell r="F15165">
            <v>43991.91</v>
          </cell>
          <cell r="K15165">
            <v>239.5</v>
          </cell>
          <cell r="O15165">
            <v>12198.82</v>
          </cell>
          <cell r="U15165">
            <v>43040</v>
          </cell>
        </row>
        <row r="15166">
          <cell r="C15166">
            <v>64</v>
          </cell>
          <cell r="F15166">
            <v>17171.55</v>
          </cell>
          <cell r="K15166">
            <v>0</v>
          </cell>
          <cell r="O15166">
            <v>12557.88</v>
          </cell>
          <cell r="U15166">
            <v>43040</v>
          </cell>
        </row>
        <row r="15167">
          <cell r="C15167">
            <v>64</v>
          </cell>
          <cell r="F15167">
            <v>15483.27</v>
          </cell>
          <cell r="K15167">
            <v>0</v>
          </cell>
          <cell r="O15167">
            <v>10937.39</v>
          </cell>
          <cell r="U15167">
            <v>43040</v>
          </cell>
        </row>
        <row r="15168">
          <cell r="C15168">
            <v>1</v>
          </cell>
          <cell r="F15168">
            <v>19.8</v>
          </cell>
          <cell r="K15168">
            <v>0.08</v>
          </cell>
          <cell r="O15168">
            <v>3.89</v>
          </cell>
          <cell r="U15168">
            <v>43040</v>
          </cell>
        </row>
        <row r="15169">
          <cell r="C15169">
            <v>2</v>
          </cell>
          <cell r="F15169">
            <v>237.6</v>
          </cell>
          <cell r="K15169">
            <v>0.96</v>
          </cell>
          <cell r="O15169">
            <v>46.68</v>
          </cell>
          <cell r="U15169">
            <v>43040</v>
          </cell>
        </row>
        <row r="15170">
          <cell r="C15170">
            <v>16</v>
          </cell>
          <cell r="F15170">
            <v>435.6</v>
          </cell>
          <cell r="K15170">
            <v>1.76</v>
          </cell>
          <cell r="O15170">
            <v>85.58</v>
          </cell>
          <cell r="U15170">
            <v>43040</v>
          </cell>
        </row>
        <row r="15171">
          <cell r="C15171">
            <v>0</v>
          </cell>
          <cell r="F15171">
            <v>1311.88</v>
          </cell>
          <cell r="K15171">
            <v>3.17</v>
          </cell>
          <cell r="O15171">
            <v>157.34</v>
          </cell>
          <cell r="U15171">
            <v>43040</v>
          </cell>
        </row>
        <row r="15172">
          <cell r="C15172">
            <v>1</v>
          </cell>
          <cell r="F15172">
            <v>115.75</v>
          </cell>
          <cell r="K15172">
            <v>0.26</v>
          </cell>
          <cell r="O15172">
            <v>12.35</v>
          </cell>
          <cell r="U15172">
            <v>43040</v>
          </cell>
        </row>
        <row r="15173">
          <cell r="C15173">
            <v>2</v>
          </cell>
          <cell r="F15173">
            <v>251.22</v>
          </cell>
          <cell r="K15173">
            <v>0.6</v>
          </cell>
          <cell r="O15173">
            <v>28.5</v>
          </cell>
          <cell r="U15173">
            <v>43040</v>
          </cell>
        </row>
        <row r="15174">
          <cell r="C15174">
            <v>4</v>
          </cell>
          <cell r="F15174">
            <v>7.8</v>
          </cell>
          <cell r="K15174">
            <v>0.02</v>
          </cell>
          <cell r="O15174">
            <v>0.95</v>
          </cell>
          <cell r="U15174">
            <v>43040</v>
          </cell>
        </row>
        <row r="15175">
          <cell r="C15175">
            <v>16</v>
          </cell>
          <cell r="F15175">
            <v>18.47</v>
          </cell>
          <cell r="K15175">
            <v>0.04</v>
          </cell>
          <cell r="O15175">
            <v>1.9</v>
          </cell>
          <cell r="U15175">
            <v>43040</v>
          </cell>
        </row>
        <row r="15176">
          <cell r="C15176">
            <v>1</v>
          </cell>
          <cell r="F15176">
            <v>902.14</v>
          </cell>
          <cell r="K15176">
            <v>1.92</v>
          </cell>
          <cell r="O15176">
            <v>99.8</v>
          </cell>
          <cell r="U15176">
            <v>43040</v>
          </cell>
        </row>
        <row r="15177">
          <cell r="C15177">
            <v>2</v>
          </cell>
          <cell r="F15177">
            <v>406.7</v>
          </cell>
          <cell r="K15177">
            <v>1.1499999999999999</v>
          </cell>
          <cell r="O15177">
            <v>63.61</v>
          </cell>
          <cell r="U15177">
            <v>43040</v>
          </cell>
        </row>
        <row r="15178">
          <cell r="C15178">
            <v>0</v>
          </cell>
          <cell r="F15178">
            <v>12</v>
          </cell>
          <cell r="K15178">
            <v>0.15</v>
          </cell>
          <cell r="O15178">
            <v>7.65</v>
          </cell>
          <cell r="U15178">
            <v>43040</v>
          </cell>
        </row>
        <row r="15179">
          <cell r="C15179">
            <v>15</v>
          </cell>
          <cell r="F15179">
            <v>55.37</v>
          </cell>
          <cell r="K15179">
            <v>0.69</v>
          </cell>
          <cell r="O15179">
            <v>35.200000000000003</v>
          </cell>
          <cell r="U15179">
            <v>43040</v>
          </cell>
        </row>
        <row r="15180">
          <cell r="C15180">
            <v>0</v>
          </cell>
          <cell r="F15180">
            <v>458.82</v>
          </cell>
          <cell r="K15180">
            <v>2.06</v>
          </cell>
          <cell r="O15180">
            <v>103.27</v>
          </cell>
          <cell r="U15180">
            <v>43040</v>
          </cell>
        </row>
        <row r="15181">
          <cell r="C15181">
            <v>1</v>
          </cell>
          <cell r="F15181">
            <v>384.85</v>
          </cell>
          <cell r="K15181">
            <v>1.76</v>
          </cell>
          <cell r="O15181">
            <v>87.62</v>
          </cell>
          <cell r="U15181">
            <v>43040</v>
          </cell>
        </row>
        <row r="15182">
          <cell r="C15182">
            <v>2</v>
          </cell>
          <cell r="F15182">
            <v>11281.31</v>
          </cell>
          <cell r="K15182">
            <v>47.35</v>
          </cell>
          <cell r="O15182">
            <v>2730.82</v>
          </cell>
          <cell r="U15182">
            <v>43040</v>
          </cell>
        </row>
        <row r="15183">
          <cell r="C15183">
            <v>4</v>
          </cell>
          <cell r="F15183">
            <v>732.29</v>
          </cell>
          <cell r="K15183">
            <v>3.75</v>
          </cell>
          <cell r="O15183">
            <v>186.03</v>
          </cell>
          <cell r="U15183">
            <v>43040</v>
          </cell>
        </row>
        <row r="15184">
          <cell r="C15184">
            <v>15</v>
          </cell>
          <cell r="F15184">
            <v>12.39</v>
          </cell>
          <cell r="K15184">
            <v>0.04</v>
          </cell>
          <cell r="O15184">
            <v>2.0299999999999998</v>
          </cell>
          <cell r="U15184">
            <v>43040</v>
          </cell>
        </row>
        <row r="15185">
          <cell r="C15185">
            <v>16</v>
          </cell>
          <cell r="F15185">
            <v>3195.76</v>
          </cell>
          <cell r="K15185">
            <v>15.67</v>
          </cell>
          <cell r="O15185">
            <v>781.36</v>
          </cell>
          <cell r="U15185">
            <v>43040</v>
          </cell>
        </row>
        <row r="15186">
          <cell r="C15186">
            <v>17</v>
          </cell>
          <cell r="F15186">
            <v>40.130000000000003</v>
          </cell>
          <cell r="K15186">
            <v>0.16</v>
          </cell>
          <cell r="O15186">
            <v>8.02</v>
          </cell>
          <cell r="U15186">
            <v>43040</v>
          </cell>
        </row>
        <row r="15187">
          <cell r="C15187">
            <v>18</v>
          </cell>
          <cell r="F15187">
            <v>95.61</v>
          </cell>
          <cell r="K15187">
            <v>0.4</v>
          </cell>
          <cell r="O15187">
            <v>20</v>
          </cell>
          <cell r="U15187">
            <v>43040</v>
          </cell>
        </row>
        <row r="15188">
          <cell r="C15188">
            <v>0</v>
          </cell>
          <cell r="F15188">
            <v>8770.01</v>
          </cell>
          <cell r="K15188">
            <v>24.08</v>
          </cell>
          <cell r="O15188">
            <v>1345.65</v>
          </cell>
          <cell r="U15188">
            <v>43040</v>
          </cell>
        </row>
        <row r="15189">
          <cell r="C15189">
            <v>1</v>
          </cell>
          <cell r="F15189">
            <v>4063.87</v>
          </cell>
          <cell r="K15189">
            <v>9.99</v>
          </cell>
          <cell r="O15189">
            <v>518.95000000000005</v>
          </cell>
          <cell r="U15189">
            <v>43040</v>
          </cell>
        </row>
        <row r="15190">
          <cell r="C15190">
            <v>2</v>
          </cell>
          <cell r="F15190">
            <v>10215.75</v>
          </cell>
          <cell r="K15190">
            <v>35.86</v>
          </cell>
          <cell r="O15190">
            <v>1935.14</v>
          </cell>
          <cell r="U15190">
            <v>43040</v>
          </cell>
        </row>
        <row r="15191">
          <cell r="C15191">
            <v>4</v>
          </cell>
          <cell r="F15191">
            <v>1025.95</v>
          </cell>
          <cell r="K15191">
            <v>4.3600000000000003</v>
          </cell>
          <cell r="O15191">
            <v>216.66</v>
          </cell>
          <cell r="U15191">
            <v>43040</v>
          </cell>
        </row>
        <row r="15192">
          <cell r="C15192">
            <v>15</v>
          </cell>
          <cell r="F15192">
            <v>63.3</v>
          </cell>
          <cell r="K15192">
            <v>0.06</v>
          </cell>
          <cell r="O15192">
            <v>2.94</v>
          </cell>
          <cell r="U15192">
            <v>43040</v>
          </cell>
        </row>
        <row r="15193">
          <cell r="C15193">
            <v>16</v>
          </cell>
          <cell r="F15193">
            <v>1905.07</v>
          </cell>
          <cell r="K15193">
            <v>5.83</v>
          </cell>
          <cell r="O15193">
            <v>304.95</v>
          </cell>
          <cell r="U15193">
            <v>43040</v>
          </cell>
        </row>
        <row r="15194">
          <cell r="C15194">
            <v>17</v>
          </cell>
          <cell r="F15194">
            <v>15.36</v>
          </cell>
          <cell r="K15194">
            <v>0.04</v>
          </cell>
          <cell r="O15194">
            <v>1.96</v>
          </cell>
          <cell r="U15194">
            <v>43040</v>
          </cell>
        </row>
        <row r="15195">
          <cell r="C15195">
            <v>18</v>
          </cell>
          <cell r="F15195">
            <v>20.72</v>
          </cell>
          <cell r="K15195">
            <v>7.0000000000000007E-2</v>
          </cell>
          <cell r="O15195">
            <v>3.39</v>
          </cell>
          <cell r="U15195">
            <v>43040</v>
          </cell>
        </row>
        <row r="15196">
          <cell r="C15196">
            <v>0</v>
          </cell>
          <cell r="F15196">
            <v>-22.08</v>
          </cell>
          <cell r="K15196">
            <v>0.55000000000000004</v>
          </cell>
          <cell r="O15196">
            <v>-3.25</v>
          </cell>
          <cell r="U15196">
            <v>43040</v>
          </cell>
        </row>
        <row r="15197">
          <cell r="C15197">
            <v>0</v>
          </cell>
          <cell r="F15197">
            <v>16.079999999999998</v>
          </cell>
          <cell r="K15197">
            <v>-0.35</v>
          </cell>
          <cell r="O15197">
            <v>2.4700000000000002</v>
          </cell>
          <cell r="U15197">
            <v>43040</v>
          </cell>
        </row>
        <row r="15198">
          <cell r="C15198">
            <v>0</v>
          </cell>
          <cell r="F15198">
            <v>-4.4400000000000004</v>
          </cell>
          <cell r="K15198">
            <v>0.1</v>
          </cell>
          <cell r="O15198">
            <v>-0.7</v>
          </cell>
          <cell r="U15198">
            <v>43040</v>
          </cell>
        </row>
        <row r="15199">
          <cell r="C15199">
            <v>0</v>
          </cell>
          <cell r="F15199">
            <v>95.14</v>
          </cell>
          <cell r="K15199">
            <v>1.1499999999999999</v>
          </cell>
          <cell r="O15199">
            <v>60.48</v>
          </cell>
          <cell r="U15199">
            <v>43040</v>
          </cell>
        </row>
        <row r="15200">
          <cell r="C15200">
            <v>2</v>
          </cell>
          <cell r="F15200">
            <v>587.39</v>
          </cell>
          <cell r="K15200">
            <v>7.36</v>
          </cell>
          <cell r="O15200">
            <v>373.53</v>
          </cell>
          <cell r="U15200">
            <v>43040</v>
          </cell>
        </row>
        <row r="15201">
          <cell r="C15201">
            <v>4</v>
          </cell>
          <cell r="F15201">
            <v>137.32</v>
          </cell>
          <cell r="K15201">
            <v>1.8</v>
          </cell>
          <cell r="O15201">
            <v>87.19</v>
          </cell>
          <cell r="U15201">
            <v>43040</v>
          </cell>
        </row>
        <row r="15202">
          <cell r="C15202">
            <v>15</v>
          </cell>
          <cell r="F15202">
            <v>93.77</v>
          </cell>
          <cell r="K15202">
            <v>1.17</v>
          </cell>
          <cell r="O15202">
            <v>59.59</v>
          </cell>
          <cell r="U15202">
            <v>43040</v>
          </cell>
        </row>
        <row r="15203">
          <cell r="C15203">
            <v>16</v>
          </cell>
          <cell r="F15203">
            <v>31.84</v>
          </cell>
          <cell r="K15203">
            <v>0.4</v>
          </cell>
          <cell r="O15203">
            <v>20.22</v>
          </cell>
          <cell r="U15203">
            <v>43040</v>
          </cell>
        </row>
        <row r="15204">
          <cell r="C15204">
            <v>2</v>
          </cell>
          <cell r="F15204">
            <v>349.83</v>
          </cell>
          <cell r="K15204">
            <v>4.3499999999999996</v>
          </cell>
          <cell r="O15204">
            <v>222.38</v>
          </cell>
          <cell r="U15204">
            <v>43040</v>
          </cell>
        </row>
        <row r="15205">
          <cell r="C15205">
            <v>4</v>
          </cell>
          <cell r="F15205">
            <v>108.66</v>
          </cell>
          <cell r="K15205">
            <v>1.36</v>
          </cell>
          <cell r="O15205">
            <v>69.08</v>
          </cell>
          <cell r="U15205">
            <v>43040</v>
          </cell>
        </row>
        <row r="15206">
          <cell r="C15206">
            <v>15</v>
          </cell>
          <cell r="F15206">
            <v>2462.02</v>
          </cell>
          <cell r="K15206">
            <v>29.66</v>
          </cell>
          <cell r="O15206">
            <v>1565.83</v>
          </cell>
          <cell r="U15206">
            <v>43040</v>
          </cell>
        </row>
        <row r="15207">
          <cell r="C15207">
            <v>1</v>
          </cell>
          <cell r="F15207">
            <v>107.04</v>
          </cell>
          <cell r="K15207">
            <v>0.24</v>
          </cell>
          <cell r="O15207">
            <v>13.52</v>
          </cell>
          <cell r="U15207">
            <v>43040</v>
          </cell>
        </row>
        <row r="15208">
          <cell r="C15208">
            <v>2</v>
          </cell>
          <cell r="F15208">
            <v>246.76</v>
          </cell>
          <cell r="K15208">
            <v>0.51</v>
          </cell>
          <cell r="O15208">
            <v>28.98</v>
          </cell>
          <cell r="U15208">
            <v>43040</v>
          </cell>
        </row>
        <row r="15209">
          <cell r="C15209">
            <v>16</v>
          </cell>
          <cell r="F15209">
            <v>732.45</v>
          </cell>
          <cell r="K15209">
            <v>0</v>
          </cell>
          <cell r="O15209">
            <v>326.10000000000002</v>
          </cell>
          <cell r="U15209">
            <v>43040</v>
          </cell>
        </row>
        <row r="15210">
          <cell r="C15210">
            <v>68</v>
          </cell>
          <cell r="F15210">
            <v>9640.61</v>
          </cell>
          <cell r="K15210">
            <v>-112.66</v>
          </cell>
          <cell r="O15210">
            <v>3170.56</v>
          </cell>
          <cell r="U15210">
            <v>43070</v>
          </cell>
        </row>
        <row r="15211">
          <cell r="C15211">
            <v>62</v>
          </cell>
          <cell r="F15211">
            <v>7676.91</v>
          </cell>
          <cell r="K15211">
            <v>-83.97</v>
          </cell>
          <cell r="O15211">
            <v>2363.1799999999998</v>
          </cell>
          <cell r="U15211">
            <v>43070</v>
          </cell>
        </row>
        <row r="15212">
          <cell r="C15212">
            <v>64</v>
          </cell>
          <cell r="F15212">
            <v>17745.88</v>
          </cell>
          <cell r="K15212">
            <v>-212.3</v>
          </cell>
          <cell r="O15212">
            <v>5974.72</v>
          </cell>
          <cell r="U15212">
            <v>43070</v>
          </cell>
        </row>
        <row r="15213">
          <cell r="C15213">
            <v>66</v>
          </cell>
          <cell r="F15213">
            <v>22367.85</v>
          </cell>
          <cell r="K15213">
            <v>-282.14</v>
          </cell>
          <cell r="O15213">
            <v>7940.15</v>
          </cell>
          <cell r="U15213">
            <v>43070</v>
          </cell>
        </row>
        <row r="15214">
          <cell r="C15214">
            <v>62</v>
          </cell>
          <cell r="F15214">
            <v>919.18</v>
          </cell>
          <cell r="K15214">
            <v>-7.74</v>
          </cell>
          <cell r="O15214">
            <v>217.73</v>
          </cell>
          <cell r="U15214">
            <v>43070</v>
          </cell>
        </row>
        <row r="15215">
          <cell r="C15215">
            <v>67</v>
          </cell>
          <cell r="F15215">
            <v>7411.48</v>
          </cell>
          <cell r="K15215">
            <v>-74.680000000000007</v>
          </cell>
          <cell r="O15215">
            <v>2101.73</v>
          </cell>
          <cell r="U15215">
            <v>43070</v>
          </cell>
        </row>
        <row r="15216">
          <cell r="C15216">
            <v>62</v>
          </cell>
          <cell r="F15216">
            <v>2076.0700000000002</v>
          </cell>
          <cell r="K15216">
            <v>-18.149999999999999</v>
          </cell>
          <cell r="O15216">
            <v>510.63</v>
          </cell>
          <cell r="U15216">
            <v>43070</v>
          </cell>
        </row>
        <row r="15217">
          <cell r="C15217">
            <v>1</v>
          </cell>
          <cell r="F15217">
            <v>18726.98</v>
          </cell>
          <cell r="K15217">
            <v>-186.29</v>
          </cell>
          <cell r="O15217">
            <v>5241.76</v>
          </cell>
          <cell r="U15217">
            <v>43070</v>
          </cell>
        </row>
        <row r="15218">
          <cell r="C15218">
            <v>2</v>
          </cell>
          <cell r="F15218">
            <v>4406834.37</v>
          </cell>
          <cell r="K15218">
            <v>-44614.75</v>
          </cell>
          <cell r="O15218">
            <v>1263071.1299999999</v>
          </cell>
          <cell r="U15218">
            <v>43070</v>
          </cell>
        </row>
        <row r="15219">
          <cell r="C15219">
            <v>4</v>
          </cell>
          <cell r="F15219">
            <v>239627.78</v>
          </cell>
          <cell r="K15219">
            <v>-2474.7399999999998</v>
          </cell>
          <cell r="O15219">
            <v>69546.55</v>
          </cell>
          <cell r="U15219">
            <v>43070</v>
          </cell>
        </row>
        <row r="15220">
          <cell r="C15220">
            <v>15</v>
          </cell>
          <cell r="F15220">
            <v>10820.57</v>
          </cell>
          <cell r="K15220">
            <v>-119.93</v>
          </cell>
          <cell r="O15220">
            <v>3375.43</v>
          </cell>
          <cell r="U15220">
            <v>43070</v>
          </cell>
        </row>
        <row r="15221">
          <cell r="C15221">
            <v>16</v>
          </cell>
          <cell r="F15221">
            <v>359844.56</v>
          </cell>
          <cell r="K15221">
            <v>-3636.5</v>
          </cell>
          <cell r="O15221">
            <v>102315.32</v>
          </cell>
          <cell r="U15221">
            <v>43070</v>
          </cell>
        </row>
        <row r="15222">
          <cell r="C15222">
            <v>17</v>
          </cell>
          <cell r="F15222">
            <v>129.08000000000001</v>
          </cell>
          <cell r="K15222">
            <v>-0.78</v>
          </cell>
          <cell r="O15222">
            <v>22.03</v>
          </cell>
          <cell r="U15222">
            <v>43070</v>
          </cell>
        </row>
        <row r="15223">
          <cell r="C15223">
            <v>18</v>
          </cell>
          <cell r="F15223">
            <v>23329.61</v>
          </cell>
          <cell r="K15223">
            <v>-229.49</v>
          </cell>
          <cell r="O15223">
            <v>7058.79</v>
          </cell>
          <cell r="U15223">
            <v>43070</v>
          </cell>
        </row>
        <row r="15224">
          <cell r="C15224">
            <v>62</v>
          </cell>
          <cell r="F15224">
            <v>1041762.08</v>
          </cell>
          <cell r="K15224">
            <v>-12091.8</v>
          </cell>
          <cell r="O15224">
            <v>340297.22</v>
          </cell>
          <cell r="U15224">
            <v>43070</v>
          </cell>
        </row>
        <row r="15225">
          <cell r="C15225">
            <v>64</v>
          </cell>
          <cell r="F15225">
            <v>208364.42</v>
          </cell>
          <cell r="K15225">
            <v>-2333.9299999999998</v>
          </cell>
          <cell r="O15225">
            <v>65683.12</v>
          </cell>
          <cell r="U15225">
            <v>43070</v>
          </cell>
        </row>
        <row r="15226">
          <cell r="C15226">
            <v>66</v>
          </cell>
          <cell r="F15226">
            <v>288950.03999999998</v>
          </cell>
          <cell r="K15226">
            <v>-2759.43</v>
          </cell>
          <cell r="O15226">
            <v>77632.539999999994</v>
          </cell>
          <cell r="U15226">
            <v>43070</v>
          </cell>
        </row>
        <row r="15227">
          <cell r="C15227">
            <v>68</v>
          </cell>
          <cell r="F15227">
            <v>10351.57</v>
          </cell>
          <cell r="K15227">
            <v>-145.25</v>
          </cell>
          <cell r="O15227">
            <v>4087.69</v>
          </cell>
          <cell r="U15227">
            <v>43070</v>
          </cell>
        </row>
        <row r="15228">
          <cell r="C15228">
            <v>1</v>
          </cell>
          <cell r="F15228">
            <v>89.67</v>
          </cell>
          <cell r="K15228">
            <v>-0.28999999999999998</v>
          </cell>
          <cell r="O15228">
            <v>8.08</v>
          </cell>
          <cell r="U15228">
            <v>43070</v>
          </cell>
        </row>
        <row r="15229">
          <cell r="C15229">
            <v>2</v>
          </cell>
          <cell r="F15229">
            <v>17779.259999999998</v>
          </cell>
          <cell r="K15229">
            <v>-54.72</v>
          </cell>
          <cell r="O15229">
            <v>1914.22</v>
          </cell>
          <cell r="U15229">
            <v>43070</v>
          </cell>
        </row>
        <row r="15230">
          <cell r="C15230">
            <v>4</v>
          </cell>
          <cell r="F15230">
            <v>539.9</v>
          </cell>
          <cell r="K15230">
            <v>-1.72</v>
          </cell>
          <cell r="O15230">
            <v>48.27</v>
          </cell>
          <cell r="U15230">
            <v>43070</v>
          </cell>
        </row>
        <row r="15231">
          <cell r="C15231">
            <v>15</v>
          </cell>
          <cell r="F15231">
            <v>92.57</v>
          </cell>
          <cell r="K15231">
            <v>-0.27</v>
          </cell>
          <cell r="O15231">
            <v>7.63</v>
          </cell>
          <cell r="U15231">
            <v>43070</v>
          </cell>
        </row>
        <row r="15232">
          <cell r="C15232">
            <v>16</v>
          </cell>
          <cell r="F15232">
            <v>6009.95</v>
          </cell>
          <cell r="K15232">
            <v>-21.77</v>
          </cell>
          <cell r="O15232">
            <v>554.29999999999995</v>
          </cell>
          <cell r="U15232">
            <v>43070</v>
          </cell>
        </row>
        <row r="15233">
          <cell r="C15233">
            <v>62</v>
          </cell>
          <cell r="F15233">
            <v>215.17</v>
          </cell>
          <cell r="K15233">
            <v>-0.6</v>
          </cell>
          <cell r="O15233">
            <v>16.73</v>
          </cell>
          <cell r="U15233">
            <v>43070</v>
          </cell>
        </row>
        <row r="15234">
          <cell r="C15234">
            <v>64</v>
          </cell>
          <cell r="F15234">
            <v>255.73</v>
          </cell>
          <cell r="K15234">
            <v>-0.84</v>
          </cell>
          <cell r="O15234">
            <v>23.67</v>
          </cell>
          <cell r="U15234">
            <v>43070</v>
          </cell>
        </row>
        <row r="15235">
          <cell r="C15235">
            <v>66</v>
          </cell>
          <cell r="F15235">
            <v>127</v>
          </cell>
          <cell r="K15235">
            <v>-0.39</v>
          </cell>
          <cell r="O15235">
            <v>11.01</v>
          </cell>
          <cell r="U15235">
            <v>43070</v>
          </cell>
        </row>
        <row r="15236">
          <cell r="C15236">
            <v>2</v>
          </cell>
          <cell r="F15236">
            <v>-9036.76</v>
          </cell>
          <cell r="K15236">
            <v>727.6</v>
          </cell>
          <cell r="O15236">
            <v>-3881.35</v>
          </cell>
          <cell r="U15236">
            <v>43070</v>
          </cell>
        </row>
        <row r="15237">
          <cell r="C15237">
            <v>18</v>
          </cell>
          <cell r="F15237">
            <v>-568.74</v>
          </cell>
          <cell r="K15237">
            <v>27.11</v>
          </cell>
          <cell r="O15237">
            <v>-187.8</v>
          </cell>
          <cell r="U15237">
            <v>43070</v>
          </cell>
        </row>
        <row r="15238">
          <cell r="C15238">
            <v>2</v>
          </cell>
          <cell r="F15238">
            <v>243.04</v>
          </cell>
          <cell r="K15238">
            <v>0</v>
          </cell>
          <cell r="O15238">
            <v>70.180000000000007</v>
          </cell>
          <cell r="U15238">
            <v>43070</v>
          </cell>
        </row>
        <row r="15239">
          <cell r="C15239">
            <v>4</v>
          </cell>
          <cell r="F15239">
            <v>5719.22</v>
          </cell>
          <cell r="K15239">
            <v>-63.57</v>
          </cell>
          <cell r="O15239">
            <v>1789.13</v>
          </cell>
          <cell r="U15239">
            <v>43070</v>
          </cell>
        </row>
        <row r="15240">
          <cell r="C15240">
            <v>62</v>
          </cell>
          <cell r="F15240">
            <v>3703.79</v>
          </cell>
          <cell r="K15240">
            <v>-43.49</v>
          </cell>
          <cell r="O15240">
            <v>1223.82</v>
          </cell>
          <cell r="U15240">
            <v>43070</v>
          </cell>
        </row>
        <row r="15241">
          <cell r="C15241">
            <v>66</v>
          </cell>
          <cell r="F15241">
            <v>8443.14</v>
          </cell>
          <cell r="K15241">
            <v>-97.31</v>
          </cell>
          <cell r="O15241">
            <v>2738.68</v>
          </cell>
          <cell r="U15241">
            <v>43070</v>
          </cell>
        </row>
        <row r="15242">
          <cell r="C15242">
            <v>66</v>
          </cell>
          <cell r="F15242">
            <v>8285.61</v>
          </cell>
          <cell r="K15242">
            <v>-93.16</v>
          </cell>
          <cell r="O15242">
            <v>2621.71</v>
          </cell>
          <cell r="U15242">
            <v>43070</v>
          </cell>
        </row>
        <row r="15243">
          <cell r="C15243">
            <v>2</v>
          </cell>
          <cell r="F15243">
            <v>133428.18</v>
          </cell>
          <cell r="K15243">
            <v>-1505.71</v>
          </cell>
          <cell r="O15243">
            <v>42374.87</v>
          </cell>
          <cell r="U15243">
            <v>43070</v>
          </cell>
        </row>
        <row r="15244">
          <cell r="C15244">
            <v>4</v>
          </cell>
          <cell r="F15244">
            <v>5583.83</v>
          </cell>
          <cell r="K15244">
            <v>-48.33</v>
          </cell>
          <cell r="O15244">
            <v>1502.74</v>
          </cell>
          <cell r="U15244">
            <v>43070</v>
          </cell>
        </row>
        <row r="15245">
          <cell r="C15245">
            <v>16</v>
          </cell>
          <cell r="F15245">
            <v>1930.16</v>
          </cell>
          <cell r="K15245">
            <v>-19.02</v>
          </cell>
          <cell r="O15245">
            <v>535.37</v>
          </cell>
          <cell r="U15245">
            <v>43070</v>
          </cell>
        </row>
        <row r="15246">
          <cell r="C15246">
            <v>62</v>
          </cell>
          <cell r="F15246">
            <v>65840.320000000007</v>
          </cell>
          <cell r="K15246">
            <v>-808.09</v>
          </cell>
          <cell r="O15246">
            <v>22741.57</v>
          </cell>
          <cell r="U15246">
            <v>43070</v>
          </cell>
        </row>
        <row r="15247">
          <cell r="C15247">
            <v>64</v>
          </cell>
          <cell r="F15247">
            <v>16708.099999999999</v>
          </cell>
          <cell r="K15247">
            <v>-231.7</v>
          </cell>
          <cell r="O15247">
            <v>6520.66</v>
          </cell>
          <cell r="U15247">
            <v>43070</v>
          </cell>
        </row>
        <row r="15248">
          <cell r="C15248">
            <v>66</v>
          </cell>
          <cell r="F15248">
            <v>4721.3</v>
          </cell>
          <cell r="K15248">
            <v>-43.84</v>
          </cell>
          <cell r="O15248">
            <v>1233.76</v>
          </cell>
          <cell r="U15248">
            <v>43070</v>
          </cell>
        </row>
        <row r="15249">
          <cell r="C15249">
            <v>2</v>
          </cell>
          <cell r="F15249">
            <v>29.7</v>
          </cell>
          <cell r="K15249">
            <v>-0.03</v>
          </cell>
          <cell r="O15249">
            <v>0.95</v>
          </cell>
          <cell r="U15249">
            <v>43070</v>
          </cell>
        </row>
        <row r="15250">
          <cell r="C15250">
            <v>17</v>
          </cell>
          <cell r="F15250">
            <v>485.44</v>
          </cell>
          <cell r="K15250">
            <v>-1.63</v>
          </cell>
          <cell r="O15250">
            <v>45.77</v>
          </cell>
          <cell r="U15250">
            <v>43070</v>
          </cell>
        </row>
        <row r="15251">
          <cell r="C15251">
            <v>62</v>
          </cell>
          <cell r="F15251">
            <v>387.51</v>
          </cell>
          <cell r="K15251">
            <v>-1.28</v>
          </cell>
          <cell r="O15251">
            <v>36.14</v>
          </cell>
          <cell r="U15251">
            <v>43070</v>
          </cell>
        </row>
        <row r="15252">
          <cell r="C15252">
            <v>2</v>
          </cell>
          <cell r="F15252">
            <v>55428.37</v>
          </cell>
          <cell r="K15252">
            <v>-455.36</v>
          </cell>
          <cell r="O15252">
            <v>12822.35</v>
          </cell>
          <cell r="U15252">
            <v>43070</v>
          </cell>
        </row>
        <row r="15253">
          <cell r="C15253">
            <v>62</v>
          </cell>
          <cell r="F15253">
            <v>6029.55</v>
          </cell>
          <cell r="K15253">
            <v>-52.75</v>
          </cell>
          <cell r="O15253">
            <v>1484.76</v>
          </cell>
          <cell r="U15253">
            <v>43070</v>
          </cell>
        </row>
        <row r="15254">
          <cell r="C15254">
            <v>2</v>
          </cell>
          <cell r="F15254">
            <v>1060.8800000000001</v>
          </cell>
          <cell r="K15254">
            <v>-0.92</v>
          </cell>
          <cell r="O15254">
            <v>100.11</v>
          </cell>
          <cell r="U15254">
            <v>43070</v>
          </cell>
        </row>
        <row r="15255">
          <cell r="C15255">
            <v>2</v>
          </cell>
          <cell r="F15255">
            <v>51205.9</v>
          </cell>
          <cell r="K15255">
            <v>-436.88</v>
          </cell>
          <cell r="O15255">
            <v>12573.89</v>
          </cell>
          <cell r="U15255">
            <v>43070</v>
          </cell>
        </row>
        <row r="15256">
          <cell r="C15256">
            <v>2</v>
          </cell>
          <cell r="F15256">
            <v>5646.19</v>
          </cell>
          <cell r="K15256">
            <v>-31.02</v>
          </cell>
          <cell r="O15256">
            <v>872.73</v>
          </cell>
          <cell r="U15256">
            <v>43070</v>
          </cell>
        </row>
        <row r="15257">
          <cell r="C15257">
            <v>2</v>
          </cell>
          <cell r="F15257">
            <v>-183.71</v>
          </cell>
          <cell r="K15257">
            <v>12.77</v>
          </cell>
          <cell r="O15257">
            <v>-88.51</v>
          </cell>
          <cell r="U15257">
            <v>43070</v>
          </cell>
        </row>
        <row r="15258">
          <cell r="C15258">
            <v>62</v>
          </cell>
          <cell r="F15258">
            <v>3139.89</v>
          </cell>
          <cell r="K15258">
            <v>0</v>
          </cell>
          <cell r="O15258">
            <v>1649.45</v>
          </cell>
          <cell r="U15258">
            <v>43070</v>
          </cell>
        </row>
        <row r="15259">
          <cell r="C15259">
            <v>62</v>
          </cell>
          <cell r="F15259">
            <v>-146.87</v>
          </cell>
          <cell r="K15259">
            <v>0</v>
          </cell>
          <cell r="O15259">
            <v>0</v>
          </cell>
          <cell r="U15259">
            <v>43070</v>
          </cell>
        </row>
        <row r="15260">
          <cell r="C15260">
            <v>66</v>
          </cell>
          <cell r="F15260">
            <v>-1739.7</v>
          </cell>
          <cell r="K15260">
            <v>0</v>
          </cell>
          <cell r="O15260">
            <v>0</v>
          </cell>
          <cell r="U15260">
            <v>43070</v>
          </cell>
        </row>
        <row r="15261">
          <cell r="C15261">
            <v>94</v>
          </cell>
          <cell r="F15261">
            <v>-352.84</v>
          </cell>
          <cell r="K15261">
            <v>0</v>
          </cell>
          <cell r="O15261">
            <v>0</v>
          </cell>
          <cell r="U15261">
            <v>43070</v>
          </cell>
        </row>
        <row r="15262">
          <cell r="C15262">
            <v>62</v>
          </cell>
          <cell r="F15262">
            <v>632739.71</v>
          </cell>
          <cell r="K15262">
            <v>-15112.5</v>
          </cell>
          <cell r="O15262">
            <v>425308.25</v>
          </cell>
          <cell r="U15262">
            <v>43070</v>
          </cell>
        </row>
        <row r="15263">
          <cell r="C15263">
            <v>64</v>
          </cell>
          <cell r="F15263">
            <v>619876.21</v>
          </cell>
          <cell r="K15263">
            <v>-14831.66</v>
          </cell>
          <cell r="O15263">
            <v>417405.95</v>
          </cell>
          <cell r="U15263">
            <v>43070</v>
          </cell>
        </row>
        <row r="15264">
          <cell r="C15264">
            <v>66</v>
          </cell>
          <cell r="F15264">
            <v>40500.25</v>
          </cell>
          <cell r="K15264">
            <v>-969.18</v>
          </cell>
          <cell r="O15264">
            <v>27275.68</v>
          </cell>
          <cell r="U15264">
            <v>43070</v>
          </cell>
        </row>
        <row r="15265">
          <cell r="C15265">
            <v>64</v>
          </cell>
          <cell r="F15265">
            <v>66600.89</v>
          </cell>
          <cell r="K15265">
            <v>-821.14</v>
          </cell>
          <cell r="O15265">
            <v>23109.23</v>
          </cell>
          <cell r="U15265">
            <v>43070</v>
          </cell>
        </row>
        <row r="15266">
          <cell r="C15266">
            <v>2</v>
          </cell>
          <cell r="F15266">
            <v>20400.57</v>
          </cell>
          <cell r="K15266">
            <v>-271.58</v>
          </cell>
          <cell r="O15266">
            <v>0</v>
          </cell>
          <cell r="U15266">
            <v>43070</v>
          </cell>
        </row>
        <row r="15267">
          <cell r="C15267">
            <v>62</v>
          </cell>
          <cell r="F15267">
            <v>944054.33</v>
          </cell>
          <cell r="K15267">
            <v>-6056.4</v>
          </cell>
          <cell r="O15267">
            <v>168164.96</v>
          </cell>
          <cell r="U15267">
            <v>43070</v>
          </cell>
        </row>
        <row r="15268">
          <cell r="C15268">
            <v>64</v>
          </cell>
          <cell r="F15268">
            <v>979338.59</v>
          </cell>
          <cell r="K15268">
            <v>-6133.78</v>
          </cell>
          <cell r="O15268">
            <v>172581.72</v>
          </cell>
          <cell r="U15268">
            <v>43070</v>
          </cell>
        </row>
        <row r="15269">
          <cell r="C15269">
            <v>66</v>
          </cell>
          <cell r="F15269">
            <v>97009.17</v>
          </cell>
          <cell r="K15269">
            <v>-488.38</v>
          </cell>
          <cell r="O15269">
            <v>13744.17</v>
          </cell>
          <cell r="U15269">
            <v>43070</v>
          </cell>
        </row>
        <row r="15270">
          <cell r="C15270">
            <v>62</v>
          </cell>
          <cell r="F15270">
            <v>6347.62</v>
          </cell>
          <cell r="K15270">
            <v>-152.1</v>
          </cell>
          <cell r="O15270">
            <v>4345.72</v>
          </cell>
          <cell r="U15270">
            <v>43070</v>
          </cell>
        </row>
        <row r="15271">
          <cell r="C15271">
            <v>64</v>
          </cell>
          <cell r="F15271">
            <v>62176.98</v>
          </cell>
          <cell r="K15271">
            <v>-1482.6</v>
          </cell>
          <cell r="O15271">
            <v>42359.85</v>
          </cell>
          <cell r="U15271">
            <v>43070</v>
          </cell>
        </row>
        <row r="15272">
          <cell r="C15272">
            <v>66</v>
          </cell>
          <cell r="F15272">
            <v>5090.1000000000004</v>
          </cell>
          <cell r="K15272">
            <v>-121.31</v>
          </cell>
          <cell r="O15272">
            <v>3465.9</v>
          </cell>
          <cell r="U15272">
            <v>43070</v>
          </cell>
        </row>
        <row r="15273">
          <cell r="C15273">
            <v>62</v>
          </cell>
          <cell r="F15273">
            <v>8300.24</v>
          </cell>
          <cell r="K15273">
            <v>-54.01</v>
          </cell>
          <cell r="O15273">
            <v>1543.11</v>
          </cell>
          <cell r="U15273">
            <v>43070</v>
          </cell>
        </row>
        <row r="15274">
          <cell r="C15274">
            <v>64</v>
          </cell>
          <cell r="F15274">
            <v>78993.27</v>
          </cell>
          <cell r="K15274">
            <v>-493.76</v>
          </cell>
          <cell r="O15274">
            <v>14107.54</v>
          </cell>
          <cell r="U15274">
            <v>43070</v>
          </cell>
        </row>
        <row r="15275">
          <cell r="C15275">
            <v>66</v>
          </cell>
          <cell r="F15275">
            <v>9579.57</v>
          </cell>
          <cell r="K15275">
            <v>-54.73</v>
          </cell>
          <cell r="O15275">
            <v>1563.73</v>
          </cell>
          <cell r="U15275">
            <v>43070</v>
          </cell>
        </row>
        <row r="15276">
          <cell r="C15276">
            <v>66</v>
          </cell>
          <cell r="F15276">
            <v>8981.67</v>
          </cell>
          <cell r="K15276">
            <v>-214.62</v>
          </cell>
          <cell r="O15276">
            <v>6132.04</v>
          </cell>
          <cell r="U15276">
            <v>43070</v>
          </cell>
        </row>
        <row r="15277">
          <cell r="C15277">
            <v>66</v>
          </cell>
          <cell r="F15277">
            <v>10757.05</v>
          </cell>
          <cell r="K15277">
            <v>-78.16</v>
          </cell>
          <cell r="O15277">
            <v>2233</v>
          </cell>
          <cell r="U15277">
            <v>43070</v>
          </cell>
        </row>
        <row r="15278">
          <cell r="C15278">
            <v>64</v>
          </cell>
          <cell r="F15278">
            <v>29277.279999999999</v>
          </cell>
          <cell r="K15278">
            <v>-699.42</v>
          </cell>
          <cell r="O15278">
            <v>19683.71</v>
          </cell>
          <cell r="U15278">
            <v>43070</v>
          </cell>
        </row>
        <row r="15279">
          <cell r="C15279">
            <v>64</v>
          </cell>
          <cell r="F15279">
            <v>43898.48</v>
          </cell>
          <cell r="K15279">
            <v>-240.99</v>
          </cell>
          <cell r="O15279">
            <v>6782.1</v>
          </cell>
          <cell r="U15279">
            <v>43070</v>
          </cell>
        </row>
        <row r="15280">
          <cell r="C15280">
            <v>66</v>
          </cell>
          <cell r="F15280">
            <v>-184394.14</v>
          </cell>
          <cell r="K15280">
            <v>6151.95</v>
          </cell>
          <cell r="O15280">
            <v>-81824.070000000007</v>
          </cell>
          <cell r="U15280">
            <v>43070</v>
          </cell>
        </row>
        <row r="15281">
          <cell r="C15281">
            <v>66</v>
          </cell>
          <cell r="F15281">
            <v>-210545.93</v>
          </cell>
          <cell r="K15281">
            <v>21378.44</v>
          </cell>
          <cell r="O15281">
            <v>-84793.42</v>
          </cell>
          <cell r="U15281">
            <v>43070</v>
          </cell>
        </row>
        <row r="15282">
          <cell r="C15282">
            <v>66</v>
          </cell>
          <cell r="F15282">
            <v>4045.41</v>
          </cell>
          <cell r="K15282">
            <v>-11.6</v>
          </cell>
          <cell r="O15282">
            <v>198.56</v>
          </cell>
          <cell r="U15282">
            <v>43070</v>
          </cell>
        </row>
        <row r="15283">
          <cell r="C15283">
            <v>66</v>
          </cell>
          <cell r="F15283">
            <v>55616.08</v>
          </cell>
          <cell r="K15283">
            <v>-757.83</v>
          </cell>
          <cell r="O15283">
            <v>2833.11</v>
          </cell>
          <cell r="U15283">
            <v>43070</v>
          </cell>
        </row>
        <row r="15284">
          <cell r="C15284">
            <v>62</v>
          </cell>
          <cell r="F15284">
            <v>373615.24</v>
          </cell>
          <cell r="K15284">
            <v>-8934.59</v>
          </cell>
          <cell r="O15284">
            <v>255274.29</v>
          </cell>
          <cell r="U15284">
            <v>43070</v>
          </cell>
        </row>
        <row r="15285">
          <cell r="C15285">
            <v>64</v>
          </cell>
          <cell r="F15285">
            <v>398805.58</v>
          </cell>
          <cell r="K15285">
            <v>-9548.91</v>
          </cell>
          <cell r="O15285">
            <v>272826.2</v>
          </cell>
          <cell r="U15285">
            <v>43070</v>
          </cell>
        </row>
        <row r="15286">
          <cell r="C15286">
            <v>66</v>
          </cell>
          <cell r="F15286">
            <v>278168.95</v>
          </cell>
          <cell r="K15286">
            <v>-9465.16</v>
          </cell>
          <cell r="O15286">
            <v>181748.71</v>
          </cell>
          <cell r="U15286">
            <v>43070</v>
          </cell>
        </row>
        <row r="15287">
          <cell r="C15287">
            <v>67</v>
          </cell>
          <cell r="F15287">
            <v>230.16</v>
          </cell>
          <cell r="K15287">
            <v>-5.51</v>
          </cell>
          <cell r="O15287">
            <v>157.56</v>
          </cell>
          <cell r="U15287">
            <v>43070</v>
          </cell>
        </row>
        <row r="15288">
          <cell r="C15288">
            <v>68</v>
          </cell>
          <cell r="F15288">
            <v>16853.57</v>
          </cell>
          <cell r="K15288">
            <v>-403.84</v>
          </cell>
          <cell r="O15288">
            <v>11538.32</v>
          </cell>
          <cell r="U15288">
            <v>43070</v>
          </cell>
        </row>
        <row r="15289">
          <cell r="C15289">
            <v>66</v>
          </cell>
          <cell r="F15289">
            <v>105480.64</v>
          </cell>
          <cell r="K15289">
            <v>-20302.12</v>
          </cell>
          <cell r="O15289">
            <v>80627.77</v>
          </cell>
          <cell r="U15289">
            <v>43070</v>
          </cell>
        </row>
        <row r="15290">
          <cell r="C15290">
            <v>62</v>
          </cell>
          <cell r="F15290">
            <v>496041.98</v>
          </cell>
          <cell r="K15290">
            <v>-3353.34</v>
          </cell>
          <cell r="O15290">
            <v>95810.05</v>
          </cell>
          <cell r="U15290">
            <v>43070</v>
          </cell>
        </row>
        <row r="15291">
          <cell r="C15291">
            <v>64</v>
          </cell>
          <cell r="F15291">
            <v>555263.80000000005</v>
          </cell>
          <cell r="K15291">
            <v>-3781.41</v>
          </cell>
          <cell r="O15291">
            <v>108040.24</v>
          </cell>
          <cell r="U15291">
            <v>43070</v>
          </cell>
        </row>
        <row r="15292">
          <cell r="C15292">
            <v>66</v>
          </cell>
          <cell r="F15292">
            <v>249792.97</v>
          </cell>
          <cell r="K15292">
            <v>-1362.09</v>
          </cell>
          <cell r="O15292">
            <v>33787.79</v>
          </cell>
          <cell r="U15292">
            <v>43070</v>
          </cell>
        </row>
        <row r="15293">
          <cell r="C15293">
            <v>67</v>
          </cell>
          <cell r="F15293">
            <v>439.35</v>
          </cell>
          <cell r="K15293">
            <v>-2.08</v>
          </cell>
          <cell r="O15293">
            <v>59.35</v>
          </cell>
          <cell r="U15293">
            <v>43070</v>
          </cell>
        </row>
        <row r="15294">
          <cell r="C15294">
            <v>68</v>
          </cell>
          <cell r="F15294">
            <v>24746.31</v>
          </cell>
          <cell r="K15294">
            <v>-173.95</v>
          </cell>
          <cell r="O15294">
            <v>4970.01</v>
          </cell>
          <cell r="U15294">
            <v>43070</v>
          </cell>
        </row>
        <row r="15295">
          <cell r="C15295">
            <v>66</v>
          </cell>
          <cell r="F15295">
            <v>10329.73</v>
          </cell>
          <cell r="K15295">
            <v>-318.49</v>
          </cell>
          <cell r="O15295">
            <v>1332.54</v>
          </cell>
          <cell r="U15295">
            <v>43070</v>
          </cell>
        </row>
        <row r="15296">
          <cell r="C15296">
            <v>64</v>
          </cell>
          <cell r="F15296">
            <v>9768.1</v>
          </cell>
          <cell r="K15296">
            <v>0</v>
          </cell>
          <cell r="O15296">
            <v>5626.53</v>
          </cell>
          <cell r="U15296">
            <v>43070</v>
          </cell>
        </row>
        <row r="15297">
          <cell r="C15297">
            <v>2</v>
          </cell>
          <cell r="F15297">
            <v>31371.279999999999</v>
          </cell>
          <cell r="K15297">
            <v>-396.54</v>
          </cell>
          <cell r="O15297">
            <v>11598.94</v>
          </cell>
          <cell r="U15297">
            <v>43070</v>
          </cell>
        </row>
        <row r="15298">
          <cell r="C15298">
            <v>4</v>
          </cell>
          <cell r="F15298">
            <v>446.79</v>
          </cell>
          <cell r="K15298">
            <v>-5.83</v>
          </cell>
          <cell r="O15298">
            <v>164</v>
          </cell>
          <cell r="U15298">
            <v>43070</v>
          </cell>
        </row>
        <row r="15299">
          <cell r="C15299">
            <v>16</v>
          </cell>
          <cell r="F15299">
            <v>31773.78</v>
          </cell>
          <cell r="K15299">
            <v>-425.68</v>
          </cell>
          <cell r="O15299">
            <v>11979.76</v>
          </cell>
          <cell r="U15299">
            <v>43070</v>
          </cell>
        </row>
        <row r="15300">
          <cell r="C15300">
            <v>62</v>
          </cell>
          <cell r="F15300">
            <v>3792.2</v>
          </cell>
          <cell r="K15300">
            <v>-50.77</v>
          </cell>
          <cell r="O15300">
            <v>1428.93</v>
          </cell>
          <cell r="U15300">
            <v>43070</v>
          </cell>
        </row>
        <row r="15301">
          <cell r="C15301">
            <v>66</v>
          </cell>
          <cell r="F15301">
            <v>72688.509999999995</v>
          </cell>
          <cell r="K15301">
            <v>-981.27</v>
          </cell>
          <cell r="O15301">
            <v>27522.51</v>
          </cell>
          <cell r="U15301">
            <v>43070</v>
          </cell>
        </row>
        <row r="15302">
          <cell r="C15302">
            <v>4</v>
          </cell>
          <cell r="F15302">
            <v>8.48</v>
          </cell>
          <cell r="K15302">
            <v>-0.08</v>
          </cell>
          <cell r="O15302">
            <v>2.15</v>
          </cell>
          <cell r="U15302">
            <v>43070</v>
          </cell>
        </row>
        <row r="15303">
          <cell r="C15303">
            <v>16</v>
          </cell>
          <cell r="F15303">
            <v>99.41</v>
          </cell>
          <cell r="K15303">
            <v>-0.78</v>
          </cell>
          <cell r="O15303">
            <v>22.12</v>
          </cell>
          <cell r="U15303">
            <v>43070</v>
          </cell>
        </row>
        <row r="15304">
          <cell r="C15304">
            <v>1</v>
          </cell>
          <cell r="F15304">
            <v>71.540000000000006</v>
          </cell>
          <cell r="K15304">
            <v>-0.74</v>
          </cell>
          <cell r="O15304">
            <v>20.81</v>
          </cell>
          <cell r="U15304">
            <v>43070</v>
          </cell>
        </row>
        <row r="15305">
          <cell r="C15305">
            <v>2</v>
          </cell>
          <cell r="F15305">
            <v>41322.53</v>
          </cell>
          <cell r="K15305">
            <v>-426.94</v>
          </cell>
          <cell r="O15305">
            <v>12012.94</v>
          </cell>
          <cell r="U15305">
            <v>43070</v>
          </cell>
        </row>
        <row r="15306">
          <cell r="C15306">
            <v>15</v>
          </cell>
          <cell r="F15306">
            <v>14.63</v>
          </cell>
          <cell r="K15306">
            <v>-0.12</v>
          </cell>
          <cell r="O15306">
            <v>3.38</v>
          </cell>
          <cell r="U15306">
            <v>43070</v>
          </cell>
        </row>
        <row r="15307">
          <cell r="C15307">
            <v>16</v>
          </cell>
          <cell r="F15307">
            <v>1316.48</v>
          </cell>
          <cell r="K15307">
            <v>-12.54</v>
          </cell>
          <cell r="O15307">
            <v>353.23</v>
          </cell>
          <cell r="U15307">
            <v>43070</v>
          </cell>
        </row>
        <row r="15308">
          <cell r="C15308">
            <v>2</v>
          </cell>
          <cell r="F15308">
            <v>83.99</v>
          </cell>
          <cell r="K15308">
            <v>0</v>
          </cell>
          <cell r="O15308">
            <v>0</v>
          </cell>
          <cell r="U15308">
            <v>43070</v>
          </cell>
        </row>
        <row r="15309">
          <cell r="C15309">
            <v>62</v>
          </cell>
          <cell r="F15309">
            <v>1561.28</v>
          </cell>
          <cell r="K15309">
            <v>0</v>
          </cell>
          <cell r="O15309">
            <v>0</v>
          </cell>
          <cell r="U15309">
            <v>43070</v>
          </cell>
        </row>
        <row r="15310">
          <cell r="C15310">
            <v>64</v>
          </cell>
          <cell r="F15310">
            <v>65.64</v>
          </cell>
          <cell r="K15310">
            <v>0</v>
          </cell>
          <cell r="O15310">
            <v>0</v>
          </cell>
          <cell r="U15310">
            <v>43070</v>
          </cell>
        </row>
        <row r="15311">
          <cell r="C15311">
            <v>66</v>
          </cell>
          <cell r="F15311">
            <v>87.12</v>
          </cell>
          <cell r="K15311">
            <v>0</v>
          </cell>
          <cell r="O15311">
            <v>0</v>
          </cell>
          <cell r="U15311">
            <v>43070</v>
          </cell>
        </row>
        <row r="15312">
          <cell r="C15312">
            <v>2</v>
          </cell>
          <cell r="F15312">
            <v>26</v>
          </cell>
          <cell r="K15312">
            <v>0</v>
          </cell>
          <cell r="O15312">
            <v>0</v>
          </cell>
          <cell r="U15312">
            <v>43070</v>
          </cell>
        </row>
        <row r="15313">
          <cell r="C15313">
            <v>62</v>
          </cell>
          <cell r="F15313">
            <v>65</v>
          </cell>
          <cell r="K15313">
            <v>0</v>
          </cell>
          <cell r="O15313">
            <v>0</v>
          </cell>
          <cell r="U15313">
            <v>43070</v>
          </cell>
        </row>
        <row r="15314">
          <cell r="C15314">
            <v>0</v>
          </cell>
          <cell r="F15314">
            <v>400</v>
          </cell>
          <cell r="K15314">
            <v>0</v>
          </cell>
          <cell r="O15314">
            <v>0</v>
          </cell>
          <cell r="U15314">
            <v>43070</v>
          </cell>
        </row>
        <row r="15315">
          <cell r="C15315">
            <v>62</v>
          </cell>
          <cell r="F15315">
            <v>124</v>
          </cell>
          <cell r="K15315">
            <v>0</v>
          </cell>
          <cell r="O15315">
            <v>0</v>
          </cell>
          <cell r="U15315">
            <v>43070</v>
          </cell>
        </row>
        <row r="15316">
          <cell r="C15316">
            <v>64</v>
          </cell>
          <cell r="F15316">
            <v>3540</v>
          </cell>
          <cell r="K15316">
            <v>0</v>
          </cell>
          <cell r="O15316">
            <v>0</v>
          </cell>
          <cell r="U15316">
            <v>43070</v>
          </cell>
        </row>
        <row r="15317">
          <cell r="C15317">
            <v>66</v>
          </cell>
          <cell r="F15317">
            <v>5815</v>
          </cell>
          <cell r="K15317">
            <v>0</v>
          </cell>
          <cell r="O15317">
            <v>0</v>
          </cell>
          <cell r="U15317">
            <v>43070</v>
          </cell>
        </row>
        <row r="15318">
          <cell r="C15318">
            <v>62</v>
          </cell>
          <cell r="F15318">
            <v>3540</v>
          </cell>
          <cell r="K15318">
            <v>0</v>
          </cell>
          <cell r="O15318">
            <v>0</v>
          </cell>
          <cell r="U15318">
            <v>43070</v>
          </cell>
        </row>
        <row r="15319">
          <cell r="C15319">
            <v>64</v>
          </cell>
          <cell r="F15319">
            <v>1939.14</v>
          </cell>
          <cell r="K15319">
            <v>0</v>
          </cell>
          <cell r="O15319">
            <v>0</v>
          </cell>
          <cell r="U15319">
            <v>43070</v>
          </cell>
        </row>
        <row r="15320">
          <cell r="C15320">
            <v>62</v>
          </cell>
          <cell r="F15320">
            <v>49229.38</v>
          </cell>
          <cell r="K15320">
            <v>0</v>
          </cell>
          <cell r="O15320">
            <v>0</v>
          </cell>
          <cell r="U15320">
            <v>43070</v>
          </cell>
        </row>
        <row r="15321">
          <cell r="C15321">
            <v>66</v>
          </cell>
          <cell r="F15321">
            <v>4205.49</v>
          </cell>
          <cell r="K15321">
            <v>0</v>
          </cell>
          <cell r="O15321">
            <v>0</v>
          </cell>
          <cell r="U15321">
            <v>43070</v>
          </cell>
        </row>
        <row r="15322">
          <cell r="C15322">
            <v>68</v>
          </cell>
          <cell r="F15322">
            <v>5422.95</v>
          </cell>
          <cell r="K15322">
            <v>0</v>
          </cell>
          <cell r="O15322">
            <v>0</v>
          </cell>
          <cell r="U15322">
            <v>43070</v>
          </cell>
        </row>
        <row r="15323">
          <cell r="C15323">
            <v>0</v>
          </cell>
          <cell r="F15323">
            <v>7.7</v>
          </cell>
          <cell r="K15323">
            <v>-0.03</v>
          </cell>
          <cell r="O15323">
            <v>0.93</v>
          </cell>
          <cell r="U15323">
            <v>43070</v>
          </cell>
        </row>
        <row r="15324">
          <cell r="C15324">
            <v>15</v>
          </cell>
          <cell r="F15324">
            <v>84.86</v>
          </cell>
          <cell r="K15324">
            <v>-0.67</v>
          </cell>
          <cell r="O15324">
            <v>18.739999999999998</v>
          </cell>
          <cell r="U15324">
            <v>43070</v>
          </cell>
        </row>
        <row r="15325">
          <cell r="C15325">
            <v>15</v>
          </cell>
          <cell r="F15325">
            <v>662.53</v>
          </cell>
          <cell r="K15325">
            <v>-2.66</v>
          </cell>
          <cell r="O15325">
            <v>74.8</v>
          </cell>
          <cell r="U15325">
            <v>43070</v>
          </cell>
        </row>
        <row r="15326">
          <cell r="C15326">
            <v>15</v>
          </cell>
          <cell r="F15326">
            <v>4467.4799999999996</v>
          </cell>
          <cell r="K15326">
            <v>-24.99</v>
          </cell>
          <cell r="O15326">
            <v>703.65</v>
          </cell>
          <cell r="U15326">
            <v>43070</v>
          </cell>
        </row>
        <row r="15327">
          <cell r="C15327">
            <v>15</v>
          </cell>
          <cell r="F15327">
            <v>34.159999999999997</v>
          </cell>
          <cell r="K15327">
            <v>-0.28000000000000003</v>
          </cell>
          <cell r="O15327">
            <v>7.82</v>
          </cell>
          <cell r="U15327">
            <v>43070</v>
          </cell>
        </row>
        <row r="15328">
          <cell r="C15328">
            <v>2</v>
          </cell>
          <cell r="F15328">
            <v>108.29</v>
          </cell>
          <cell r="K15328">
            <v>-0.93</v>
          </cell>
          <cell r="O15328">
            <v>26.31</v>
          </cell>
          <cell r="U15328">
            <v>43070</v>
          </cell>
        </row>
        <row r="15329">
          <cell r="C15329">
            <v>0</v>
          </cell>
          <cell r="F15329">
            <v>4.51</v>
          </cell>
          <cell r="K15329">
            <v>-0.03</v>
          </cell>
          <cell r="O15329">
            <v>0.86</v>
          </cell>
          <cell r="U15329">
            <v>43070</v>
          </cell>
        </row>
        <row r="15330">
          <cell r="C15330">
            <v>0</v>
          </cell>
          <cell r="F15330">
            <v>-1061640.96</v>
          </cell>
          <cell r="K15330">
            <v>6527.74</v>
          </cell>
          <cell r="O15330">
            <v>-301623.81</v>
          </cell>
          <cell r="U15330">
            <v>43070</v>
          </cell>
        </row>
        <row r="15331">
          <cell r="C15331">
            <v>1</v>
          </cell>
          <cell r="F15331">
            <v>-405.58</v>
          </cell>
          <cell r="K15331">
            <v>0.6</v>
          </cell>
          <cell r="O15331">
            <v>-99.52</v>
          </cell>
          <cell r="U15331">
            <v>43070</v>
          </cell>
        </row>
        <row r="15332">
          <cell r="C15332">
            <v>60</v>
          </cell>
          <cell r="F15332">
            <v>-7.64</v>
          </cell>
          <cell r="K15332">
            <v>0</v>
          </cell>
          <cell r="O15332">
            <v>-2.2200000000000002</v>
          </cell>
          <cell r="U15332">
            <v>43070</v>
          </cell>
        </row>
        <row r="15333">
          <cell r="C15333">
            <v>61</v>
          </cell>
          <cell r="F15333">
            <v>-15.03</v>
          </cell>
          <cell r="K15333">
            <v>0</v>
          </cell>
          <cell r="O15333">
            <v>-4.3600000000000003</v>
          </cell>
          <cell r="U15333">
            <v>43070</v>
          </cell>
        </row>
        <row r="15334">
          <cell r="C15334">
            <v>0</v>
          </cell>
          <cell r="F15334">
            <v>177.52</v>
          </cell>
          <cell r="K15334">
            <v>0</v>
          </cell>
          <cell r="O15334">
            <v>68.41</v>
          </cell>
          <cell r="U15334">
            <v>43070</v>
          </cell>
        </row>
        <row r="15335">
          <cell r="C15335">
            <v>1</v>
          </cell>
          <cell r="F15335">
            <v>1159.46</v>
          </cell>
          <cell r="K15335">
            <v>0</v>
          </cell>
          <cell r="O15335">
            <v>334.34</v>
          </cell>
          <cell r="U15335">
            <v>43070</v>
          </cell>
        </row>
        <row r="15336">
          <cell r="C15336">
            <v>0</v>
          </cell>
          <cell r="F15336">
            <v>-28824.15</v>
          </cell>
          <cell r="K15336">
            <v>2008.35</v>
          </cell>
          <cell r="O15336">
            <v>-9572.86</v>
          </cell>
          <cell r="U15336">
            <v>43070</v>
          </cell>
        </row>
        <row r="15337">
          <cell r="C15337">
            <v>1</v>
          </cell>
          <cell r="F15337">
            <v>-161.43</v>
          </cell>
          <cell r="K15337">
            <v>8.66</v>
          </cell>
          <cell r="O15337">
            <v>-43.07</v>
          </cell>
          <cell r="U15337">
            <v>43070</v>
          </cell>
        </row>
        <row r="15338">
          <cell r="C15338">
            <v>0</v>
          </cell>
          <cell r="F15338">
            <v>1741.35</v>
          </cell>
          <cell r="K15338">
            <v>0</v>
          </cell>
          <cell r="O15338">
            <v>493</v>
          </cell>
          <cell r="U15338">
            <v>43070</v>
          </cell>
        </row>
        <row r="15339">
          <cell r="C15339">
            <v>0</v>
          </cell>
          <cell r="F15339">
            <v>11745169.949999999</v>
          </cell>
          <cell r="K15339">
            <v>-115399.03999999999</v>
          </cell>
          <cell r="O15339">
            <v>3237511.68</v>
          </cell>
          <cell r="U15339">
            <v>43070</v>
          </cell>
        </row>
        <row r="15340">
          <cell r="C15340">
            <v>1</v>
          </cell>
          <cell r="F15340">
            <v>82334.12</v>
          </cell>
          <cell r="K15340">
            <v>-777.59</v>
          </cell>
          <cell r="O15340">
            <v>21884.51</v>
          </cell>
          <cell r="U15340">
            <v>43070</v>
          </cell>
        </row>
        <row r="15341">
          <cell r="C15341">
            <v>16</v>
          </cell>
          <cell r="F15341">
            <v>9.02</v>
          </cell>
          <cell r="K15341">
            <v>-0.05</v>
          </cell>
          <cell r="O15341">
            <v>1.29</v>
          </cell>
          <cell r="U15341">
            <v>43070</v>
          </cell>
        </row>
        <row r="15342">
          <cell r="C15342">
            <v>60</v>
          </cell>
          <cell r="F15342">
            <v>261.19</v>
          </cell>
          <cell r="K15342">
            <v>-2.65</v>
          </cell>
          <cell r="O15342">
            <v>74.510000000000005</v>
          </cell>
          <cell r="U15342">
            <v>43070</v>
          </cell>
        </row>
        <row r="15343">
          <cell r="C15343">
            <v>61</v>
          </cell>
          <cell r="F15343">
            <v>358.39</v>
          </cell>
          <cell r="K15343">
            <v>-3.65</v>
          </cell>
          <cell r="O15343">
            <v>102.74</v>
          </cell>
          <cell r="U15343">
            <v>43070</v>
          </cell>
        </row>
        <row r="15344">
          <cell r="C15344">
            <v>0</v>
          </cell>
          <cell r="F15344">
            <v>28887.86</v>
          </cell>
          <cell r="K15344">
            <v>-2194.41</v>
          </cell>
          <cell r="O15344">
            <v>9642.8799999999992</v>
          </cell>
          <cell r="U15344">
            <v>43070</v>
          </cell>
        </row>
        <row r="15345">
          <cell r="C15345">
            <v>1</v>
          </cell>
          <cell r="F15345">
            <v>79.040000000000006</v>
          </cell>
          <cell r="K15345">
            <v>-3.29</v>
          </cell>
          <cell r="O15345">
            <v>13.72</v>
          </cell>
          <cell r="U15345">
            <v>43070</v>
          </cell>
        </row>
        <row r="15346">
          <cell r="C15346">
            <v>15</v>
          </cell>
          <cell r="F15346">
            <v>39.130000000000003</v>
          </cell>
          <cell r="K15346">
            <v>-0.92</v>
          </cell>
          <cell r="O15346">
            <v>25.82</v>
          </cell>
          <cell r="U15346">
            <v>43070</v>
          </cell>
        </row>
        <row r="15347">
          <cell r="C15347">
            <v>15</v>
          </cell>
          <cell r="F15347">
            <v>4.99</v>
          </cell>
          <cell r="K15347">
            <v>-0.03</v>
          </cell>
          <cell r="O15347">
            <v>0.98</v>
          </cell>
          <cell r="U15347">
            <v>43070</v>
          </cell>
        </row>
        <row r="15348">
          <cell r="C15348">
            <v>15</v>
          </cell>
          <cell r="F15348">
            <v>253.32</v>
          </cell>
          <cell r="K15348">
            <v>-5.92</v>
          </cell>
          <cell r="O15348">
            <v>167.07</v>
          </cell>
          <cell r="U15348">
            <v>43070</v>
          </cell>
        </row>
        <row r="15349">
          <cell r="C15349">
            <v>2</v>
          </cell>
          <cell r="F15349">
            <v>2417.17</v>
          </cell>
          <cell r="K15349">
            <v>-14.79</v>
          </cell>
          <cell r="O15349">
            <v>416.58</v>
          </cell>
          <cell r="U15349">
            <v>43070</v>
          </cell>
        </row>
        <row r="15350">
          <cell r="C15350">
            <v>15</v>
          </cell>
          <cell r="F15350">
            <v>13269.35</v>
          </cell>
          <cell r="K15350">
            <v>-89.25</v>
          </cell>
          <cell r="O15350">
            <v>2515.4499999999998</v>
          </cell>
          <cell r="U15350">
            <v>43070</v>
          </cell>
        </row>
        <row r="15351">
          <cell r="C15351">
            <v>15</v>
          </cell>
          <cell r="F15351">
            <v>1714.83</v>
          </cell>
          <cell r="K15351">
            <v>-7.18</v>
          </cell>
          <cell r="O15351">
            <v>202.84</v>
          </cell>
          <cell r="U15351">
            <v>43070</v>
          </cell>
        </row>
        <row r="15352">
          <cell r="C15352">
            <v>15</v>
          </cell>
          <cell r="F15352">
            <v>328.09</v>
          </cell>
          <cell r="K15352">
            <v>-2.16</v>
          </cell>
          <cell r="O15352">
            <v>60.28</v>
          </cell>
          <cell r="U15352">
            <v>43070</v>
          </cell>
        </row>
        <row r="15353">
          <cell r="C15353">
            <v>2</v>
          </cell>
          <cell r="F15353">
            <v>19.13</v>
          </cell>
          <cell r="K15353">
            <v>-0.14000000000000001</v>
          </cell>
          <cell r="O15353">
            <v>3.89</v>
          </cell>
          <cell r="U15353">
            <v>43070</v>
          </cell>
        </row>
        <row r="15354">
          <cell r="C15354">
            <v>15</v>
          </cell>
          <cell r="F15354">
            <v>1915.45</v>
          </cell>
          <cell r="K15354">
            <v>-10.68</v>
          </cell>
          <cell r="O15354">
            <v>300.11</v>
          </cell>
          <cell r="U15354">
            <v>43070</v>
          </cell>
        </row>
        <row r="15355">
          <cell r="C15355">
            <v>15</v>
          </cell>
          <cell r="F15355">
            <v>29.46</v>
          </cell>
          <cell r="K15355">
            <v>-0.28000000000000003</v>
          </cell>
          <cell r="O15355">
            <v>7.78</v>
          </cell>
          <cell r="U15355">
            <v>43070</v>
          </cell>
        </row>
        <row r="15356">
          <cell r="C15356">
            <v>2</v>
          </cell>
          <cell r="F15356">
            <v>45.21</v>
          </cell>
          <cell r="K15356">
            <v>-0.28999999999999998</v>
          </cell>
          <cell r="O15356">
            <v>8.43</v>
          </cell>
          <cell r="U15356">
            <v>43070</v>
          </cell>
        </row>
        <row r="15357">
          <cell r="C15357">
            <v>15</v>
          </cell>
          <cell r="F15357">
            <v>73085.89</v>
          </cell>
          <cell r="K15357">
            <v>-578.20000000000005</v>
          </cell>
          <cell r="O15357">
            <v>16274.8</v>
          </cell>
          <cell r="U15357">
            <v>43070</v>
          </cell>
        </row>
        <row r="15358">
          <cell r="C15358">
            <v>2</v>
          </cell>
          <cell r="F15358">
            <v>1402.01</v>
          </cell>
          <cell r="K15358">
            <v>-2.84</v>
          </cell>
          <cell r="O15358">
            <v>79.95</v>
          </cell>
          <cell r="U15358">
            <v>43070</v>
          </cell>
        </row>
        <row r="15359">
          <cell r="C15359">
            <v>15</v>
          </cell>
          <cell r="F15359">
            <v>7166.86</v>
          </cell>
          <cell r="K15359">
            <v>-20.94</v>
          </cell>
          <cell r="O15359">
            <v>589.71</v>
          </cell>
          <cell r="U15359">
            <v>43070</v>
          </cell>
        </row>
        <row r="15360">
          <cell r="C15360">
            <v>15</v>
          </cell>
          <cell r="F15360">
            <v>33.03</v>
          </cell>
          <cell r="K15360">
            <v>-0.12</v>
          </cell>
          <cell r="O15360">
            <v>3.48</v>
          </cell>
          <cell r="U15360">
            <v>43070</v>
          </cell>
        </row>
        <row r="15361">
          <cell r="C15361">
            <v>2</v>
          </cell>
          <cell r="F15361">
            <v>1950.58</v>
          </cell>
          <cell r="K15361">
            <v>-4.78</v>
          </cell>
          <cell r="O15361">
            <v>134.72</v>
          </cell>
          <cell r="U15361">
            <v>43070</v>
          </cell>
        </row>
        <row r="15362">
          <cell r="C15362">
            <v>15</v>
          </cell>
          <cell r="F15362">
            <v>8082.05</v>
          </cell>
          <cell r="K15362">
            <v>-34.74</v>
          </cell>
          <cell r="O15362">
            <v>979.3</v>
          </cell>
          <cell r="U15362">
            <v>43070</v>
          </cell>
        </row>
        <row r="15363">
          <cell r="C15363">
            <v>15</v>
          </cell>
          <cell r="F15363">
            <v>3501.13</v>
          </cell>
          <cell r="K15363">
            <v>-22.23</v>
          </cell>
          <cell r="O15363">
            <v>626.37</v>
          </cell>
          <cell r="U15363">
            <v>43070</v>
          </cell>
        </row>
        <row r="15364">
          <cell r="C15364">
            <v>15</v>
          </cell>
          <cell r="F15364">
            <v>90.68</v>
          </cell>
          <cell r="K15364">
            <v>-1.58</v>
          </cell>
          <cell r="O15364">
            <v>44.67</v>
          </cell>
          <cell r="U15364">
            <v>43070</v>
          </cell>
        </row>
        <row r="15365">
          <cell r="C15365">
            <v>0</v>
          </cell>
          <cell r="F15365">
            <v>58.46</v>
          </cell>
          <cell r="K15365">
            <v>-0.53</v>
          </cell>
          <cell r="O15365">
            <v>14.65</v>
          </cell>
          <cell r="U15365">
            <v>43070</v>
          </cell>
        </row>
        <row r="15366">
          <cell r="C15366">
            <v>2</v>
          </cell>
          <cell r="F15366">
            <v>160.65</v>
          </cell>
          <cell r="K15366">
            <v>-2.08</v>
          </cell>
          <cell r="O15366">
            <v>58.54</v>
          </cell>
          <cell r="U15366">
            <v>43070</v>
          </cell>
        </row>
        <row r="15367">
          <cell r="C15367">
            <v>16</v>
          </cell>
          <cell r="F15367">
            <v>9.0500000000000007</v>
          </cell>
          <cell r="K15367">
            <v>-0.14000000000000001</v>
          </cell>
          <cell r="O15367">
            <v>3.86</v>
          </cell>
          <cell r="U15367">
            <v>43070</v>
          </cell>
        </row>
        <row r="15368">
          <cell r="C15368">
            <v>2</v>
          </cell>
          <cell r="F15368">
            <v>10.16</v>
          </cell>
          <cell r="K15368">
            <v>-0.02</v>
          </cell>
          <cell r="O15368">
            <v>0.62</v>
          </cell>
          <cell r="U15368">
            <v>43070</v>
          </cell>
        </row>
        <row r="15369">
          <cell r="C15369">
            <v>16</v>
          </cell>
          <cell r="F15369">
            <v>2678.22</v>
          </cell>
          <cell r="K15369">
            <v>-21.41</v>
          </cell>
          <cell r="O15369">
            <v>602.33000000000004</v>
          </cell>
          <cell r="U15369">
            <v>43070</v>
          </cell>
        </row>
        <row r="15370">
          <cell r="C15370">
            <v>0</v>
          </cell>
          <cell r="F15370">
            <v>38.67</v>
          </cell>
          <cell r="K15370">
            <v>-0.32</v>
          </cell>
          <cell r="O15370">
            <v>8.84</v>
          </cell>
          <cell r="U15370">
            <v>43070</v>
          </cell>
        </row>
        <row r="15371">
          <cell r="C15371">
            <v>2</v>
          </cell>
          <cell r="F15371">
            <v>22.5</v>
          </cell>
          <cell r="K15371">
            <v>-0.16</v>
          </cell>
          <cell r="O15371">
            <v>4.46</v>
          </cell>
          <cell r="U15371">
            <v>43070</v>
          </cell>
        </row>
        <row r="15372">
          <cell r="C15372">
            <v>15</v>
          </cell>
          <cell r="F15372">
            <v>35.64</v>
          </cell>
          <cell r="K15372">
            <v>-0.39</v>
          </cell>
          <cell r="O15372">
            <v>11.31</v>
          </cell>
          <cell r="U15372">
            <v>43070</v>
          </cell>
        </row>
        <row r="15373">
          <cell r="C15373">
            <v>15</v>
          </cell>
          <cell r="F15373">
            <v>52.61</v>
          </cell>
          <cell r="K15373">
            <v>-0.43</v>
          </cell>
          <cell r="O15373">
            <v>11.81</v>
          </cell>
          <cell r="U15373">
            <v>43070</v>
          </cell>
        </row>
        <row r="15374">
          <cell r="C15374">
            <v>0</v>
          </cell>
          <cell r="F15374">
            <v>19.95</v>
          </cell>
          <cell r="K15374">
            <v>-0.15</v>
          </cell>
          <cell r="O15374">
            <v>4.2699999999999996</v>
          </cell>
          <cell r="U15374">
            <v>43070</v>
          </cell>
        </row>
        <row r="15375">
          <cell r="C15375">
            <v>2</v>
          </cell>
          <cell r="F15375">
            <v>30.17</v>
          </cell>
          <cell r="K15375">
            <v>-0.3</v>
          </cell>
          <cell r="O15375">
            <v>8.64</v>
          </cell>
          <cell r="U15375">
            <v>43070</v>
          </cell>
        </row>
        <row r="15376">
          <cell r="C15376">
            <v>15</v>
          </cell>
          <cell r="F15376">
            <v>10.69</v>
          </cell>
          <cell r="K15376">
            <v>-0.09</v>
          </cell>
          <cell r="O15376">
            <v>2.5499999999999998</v>
          </cell>
          <cell r="U15376">
            <v>43070</v>
          </cell>
        </row>
        <row r="15377">
          <cell r="C15377">
            <v>16</v>
          </cell>
          <cell r="F15377">
            <v>11.46</v>
          </cell>
          <cell r="K15377">
            <v>-0.1</v>
          </cell>
          <cell r="O15377">
            <v>3.06</v>
          </cell>
          <cell r="U15377">
            <v>43070</v>
          </cell>
        </row>
        <row r="15378">
          <cell r="C15378">
            <v>2</v>
          </cell>
          <cell r="F15378">
            <v>9.4499999999999993</v>
          </cell>
          <cell r="K15378">
            <v>-0.14000000000000001</v>
          </cell>
          <cell r="O15378">
            <v>3.86</v>
          </cell>
          <cell r="U15378">
            <v>43070</v>
          </cell>
        </row>
        <row r="15379">
          <cell r="C15379">
            <v>15</v>
          </cell>
          <cell r="F15379">
            <v>47.99</v>
          </cell>
          <cell r="K15379">
            <v>-0.51</v>
          </cell>
          <cell r="O15379">
            <v>14.11</v>
          </cell>
          <cell r="U15379">
            <v>43070</v>
          </cell>
        </row>
        <row r="15380">
          <cell r="C15380">
            <v>2</v>
          </cell>
          <cell r="F15380">
            <v>2.38</v>
          </cell>
          <cell r="K15380">
            <v>-0.06</v>
          </cell>
          <cell r="O15380">
            <v>1.54</v>
          </cell>
          <cell r="U15380">
            <v>43070</v>
          </cell>
        </row>
        <row r="15381">
          <cell r="C15381">
            <v>15</v>
          </cell>
          <cell r="F15381">
            <v>2089.09</v>
          </cell>
          <cell r="K15381">
            <v>-61.48</v>
          </cell>
          <cell r="O15381">
            <v>1347.7</v>
          </cell>
          <cell r="U15381">
            <v>43070</v>
          </cell>
        </row>
        <row r="15382">
          <cell r="C15382">
            <v>16</v>
          </cell>
          <cell r="F15382">
            <v>5.51</v>
          </cell>
          <cell r="K15382">
            <v>-0.16</v>
          </cell>
          <cell r="O15382">
            <v>3.55</v>
          </cell>
          <cell r="U15382">
            <v>43070</v>
          </cell>
        </row>
        <row r="15383">
          <cell r="C15383">
            <v>2</v>
          </cell>
          <cell r="F15383">
            <v>1.04</v>
          </cell>
          <cell r="K15383">
            <v>-0.02</v>
          </cell>
          <cell r="O15383">
            <v>0.42</v>
          </cell>
          <cell r="U15383">
            <v>43070</v>
          </cell>
        </row>
        <row r="15384">
          <cell r="C15384">
            <v>15</v>
          </cell>
          <cell r="F15384">
            <v>3652.7</v>
          </cell>
          <cell r="K15384">
            <v>-55.7</v>
          </cell>
          <cell r="O15384">
            <v>1503.06</v>
          </cell>
          <cell r="U15384">
            <v>43070</v>
          </cell>
        </row>
        <row r="15385">
          <cell r="C15385">
            <v>64</v>
          </cell>
          <cell r="F15385">
            <v>-23733.48</v>
          </cell>
          <cell r="K15385">
            <v>0</v>
          </cell>
          <cell r="O15385">
            <v>0</v>
          </cell>
          <cell r="U15385">
            <v>43070</v>
          </cell>
        </row>
        <row r="15386">
          <cell r="C15386">
            <v>62</v>
          </cell>
          <cell r="F15386">
            <v>41422.35</v>
          </cell>
          <cell r="K15386">
            <v>-836.34</v>
          </cell>
          <cell r="O15386">
            <v>23189.279999999999</v>
          </cell>
          <cell r="U15386">
            <v>43070</v>
          </cell>
        </row>
        <row r="15387">
          <cell r="C15387">
            <v>64</v>
          </cell>
          <cell r="F15387">
            <v>355458.97</v>
          </cell>
          <cell r="K15387">
            <v>-7197.84</v>
          </cell>
          <cell r="O15387">
            <v>199574.29</v>
          </cell>
          <cell r="U15387">
            <v>43070</v>
          </cell>
        </row>
        <row r="15388">
          <cell r="C15388">
            <v>66</v>
          </cell>
          <cell r="F15388">
            <v>36326.85</v>
          </cell>
          <cell r="K15388">
            <v>-708.72</v>
          </cell>
          <cell r="O15388">
            <v>19650.689999999999</v>
          </cell>
          <cell r="U15388">
            <v>43070</v>
          </cell>
        </row>
        <row r="15389">
          <cell r="C15389">
            <v>64</v>
          </cell>
          <cell r="F15389">
            <v>47160.84</v>
          </cell>
          <cell r="K15389">
            <v>-742.59</v>
          </cell>
          <cell r="O15389">
            <v>20898.64</v>
          </cell>
          <cell r="U15389">
            <v>43070</v>
          </cell>
        </row>
        <row r="15390">
          <cell r="C15390">
            <v>62</v>
          </cell>
          <cell r="F15390">
            <v>67084.61</v>
          </cell>
          <cell r="K15390">
            <v>-522.52</v>
          </cell>
          <cell r="O15390">
            <v>14487.89</v>
          </cell>
          <cell r="U15390">
            <v>43070</v>
          </cell>
        </row>
        <row r="15391">
          <cell r="C15391">
            <v>64</v>
          </cell>
          <cell r="F15391">
            <v>263170.65000000002</v>
          </cell>
          <cell r="K15391">
            <v>-2715.4</v>
          </cell>
          <cell r="O15391">
            <v>75289.570000000007</v>
          </cell>
          <cell r="U15391">
            <v>43070</v>
          </cell>
        </row>
        <row r="15392">
          <cell r="C15392">
            <v>66</v>
          </cell>
          <cell r="F15392">
            <v>21335.11</v>
          </cell>
          <cell r="K15392">
            <v>-199.18</v>
          </cell>
          <cell r="O15392">
            <v>5522.92</v>
          </cell>
          <cell r="U15392">
            <v>43070</v>
          </cell>
        </row>
        <row r="15393">
          <cell r="C15393">
            <v>64</v>
          </cell>
          <cell r="F15393">
            <v>47781.55</v>
          </cell>
          <cell r="K15393">
            <v>-968.18</v>
          </cell>
          <cell r="O15393">
            <v>27247.41</v>
          </cell>
          <cell r="U15393">
            <v>43070</v>
          </cell>
        </row>
        <row r="15394">
          <cell r="C15394">
            <v>66</v>
          </cell>
          <cell r="F15394">
            <v>61034.02</v>
          </cell>
          <cell r="K15394">
            <v>-1234.48</v>
          </cell>
          <cell r="O15394">
            <v>34741.660000000003</v>
          </cell>
          <cell r="U15394">
            <v>43070</v>
          </cell>
        </row>
        <row r="15395">
          <cell r="C15395">
            <v>64</v>
          </cell>
          <cell r="F15395">
            <v>47261.07</v>
          </cell>
          <cell r="K15395">
            <v>-672.2</v>
          </cell>
          <cell r="O15395">
            <v>18917.689999999999</v>
          </cell>
          <cell r="U15395">
            <v>43070</v>
          </cell>
        </row>
        <row r="15396">
          <cell r="C15396">
            <v>64</v>
          </cell>
          <cell r="F15396">
            <v>56050.63</v>
          </cell>
          <cell r="K15396">
            <v>-472.69</v>
          </cell>
          <cell r="O15396">
            <v>13302.76</v>
          </cell>
          <cell r="U15396">
            <v>43070</v>
          </cell>
        </row>
        <row r="15397">
          <cell r="C15397">
            <v>66</v>
          </cell>
          <cell r="F15397">
            <v>45999.56</v>
          </cell>
          <cell r="K15397">
            <v>-429.72</v>
          </cell>
          <cell r="O15397">
            <v>12093.7</v>
          </cell>
          <cell r="U15397">
            <v>43070</v>
          </cell>
        </row>
        <row r="15398">
          <cell r="C15398">
            <v>64</v>
          </cell>
          <cell r="F15398">
            <v>17028.55</v>
          </cell>
          <cell r="K15398">
            <v>0</v>
          </cell>
          <cell r="O15398">
            <v>11993.61</v>
          </cell>
          <cell r="U15398">
            <v>43070</v>
          </cell>
        </row>
        <row r="15399">
          <cell r="C15399">
            <v>64</v>
          </cell>
          <cell r="F15399">
            <v>14982.5</v>
          </cell>
          <cell r="K15399">
            <v>0</v>
          </cell>
          <cell r="O15399">
            <v>10928.36</v>
          </cell>
          <cell r="U15399">
            <v>43070</v>
          </cell>
        </row>
        <row r="15400">
          <cell r="C15400">
            <v>1</v>
          </cell>
          <cell r="F15400">
            <v>19.57</v>
          </cell>
          <cell r="K15400">
            <v>-0.14000000000000001</v>
          </cell>
          <cell r="O15400">
            <v>3.89</v>
          </cell>
          <cell r="U15400">
            <v>43070</v>
          </cell>
        </row>
        <row r="15401">
          <cell r="C15401">
            <v>2</v>
          </cell>
          <cell r="F15401">
            <v>234.84</v>
          </cell>
          <cell r="K15401">
            <v>-1.68</v>
          </cell>
          <cell r="O15401">
            <v>46.68</v>
          </cell>
          <cell r="U15401">
            <v>43070</v>
          </cell>
        </row>
        <row r="15402">
          <cell r="C15402">
            <v>16</v>
          </cell>
          <cell r="F15402">
            <v>430.54</v>
          </cell>
          <cell r="K15402">
            <v>-3.08</v>
          </cell>
          <cell r="O15402">
            <v>85.58</v>
          </cell>
          <cell r="U15402">
            <v>43070</v>
          </cell>
        </row>
        <row r="15403">
          <cell r="C15403">
            <v>0</v>
          </cell>
          <cell r="F15403">
            <v>1314.1</v>
          </cell>
          <cell r="K15403">
            <v>-5.01</v>
          </cell>
          <cell r="O15403">
            <v>158.63</v>
          </cell>
          <cell r="U15403">
            <v>43070</v>
          </cell>
        </row>
        <row r="15404">
          <cell r="C15404">
            <v>1</v>
          </cell>
          <cell r="F15404">
            <v>115.1</v>
          </cell>
          <cell r="K15404">
            <v>-0.39</v>
          </cell>
          <cell r="O15404">
            <v>12.35</v>
          </cell>
          <cell r="U15404">
            <v>43070</v>
          </cell>
        </row>
        <row r="15405">
          <cell r="C15405">
            <v>2</v>
          </cell>
          <cell r="F15405">
            <v>249.72</v>
          </cell>
          <cell r="K15405">
            <v>-0.9</v>
          </cell>
          <cell r="O15405">
            <v>28.5</v>
          </cell>
          <cell r="U15405">
            <v>43070</v>
          </cell>
        </row>
        <row r="15406">
          <cell r="C15406">
            <v>4</v>
          </cell>
          <cell r="F15406">
            <v>7.75</v>
          </cell>
          <cell r="K15406">
            <v>-0.03</v>
          </cell>
          <cell r="O15406">
            <v>0.95</v>
          </cell>
          <cell r="U15406">
            <v>43070</v>
          </cell>
        </row>
        <row r="15407">
          <cell r="C15407">
            <v>16</v>
          </cell>
          <cell r="F15407">
            <v>18.37</v>
          </cell>
          <cell r="K15407">
            <v>-0.06</v>
          </cell>
          <cell r="O15407">
            <v>1.9</v>
          </cell>
          <cell r="U15407">
            <v>43070</v>
          </cell>
        </row>
        <row r="15408">
          <cell r="C15408">
            <v>0</v>
          </cell>
          <cell r="F15408">
            <v>-9.15</v>
          </cell>
          <cell r="K15408">
            <v>0.06</v>
          </cell>
          <cell r="O15408">
            <v>-1.88</v>
          </cell>
          <cell r="U15408">
            <v>43070</v>
          </cell>
        </row>
        <row r="15409">
          <cell r="C15409">
            <v>1</v>
          </cell>
          <cell r="F15409">
            <v>896.69</v>
          </cell>
          <cell r="K15409">
            <v>-3.27</v>
          </cell>
          <cell r="O15409">
            <v>99.8</v>
          </cell>
          <cell r="U15409">
            <v>43070</v>
          </cell>
        </row>
        <row r="15410">
          <cell r="C15410">
            <v>2</v>
          </cell>
          <cell r="F15410">
            <v>403</v>
          </cell>
          <cell r="K15410">
            <v>-2.2200000000000002</v>
          </cell>
          <cell r="O15410">
            <v>63.61</v>
          </cell>
          <cell r="U15410">
            <v>43070</v>
          </cell>
        </row>
        <row r="15411">
          <cell r="C15411">
            <v>0</v>
          </cell>
          <cell r="F15411">
            <v>11.6</v>
          </cell>
          <cell r="K15411">
            <v>-0.25</v>
          </cell>
          <cell r="O15411">
            <v>7.65</v>
          </cell>
          <cell r="U15411">
            <v>43070</v>
          </cell>
        </row>
        <row r="15412">
          <cell r="C15412">
            <v>15</v>
          </cell>
          <cell r="F15412">
            <v>53.38</v>
          </cell>
          <cell r="K15412">
            <v>-1.25</v>
          </cell>
          <cell r="O15412">
            <v>35.200000000000003</v>
          </cell>
          <cell r="U15412">
            <v>43070</v>
          </cell>
        </row>
        <row r="15413">
          <cell r="C15413">
            <v>0</v>
          </cell>
          <cell r="F15413">
            <v>458.62</v>
          </cell>
          <cell r="K15413">
            <v>-3.66</v>
          </cell>
          <cell r="O15413">
            <v>104.18</v>
          </cell>
          <cell r="U15413">
            <v>43070</v>
          </cell>
        </row>
        <row r="15414">
          <cell r="C15414">
            <v>1</v>
          </cell>
          <cell r="F15414">
            <v>380.01</v>
          </cell>
          <cell r="K15414">
            <v>-3.08</v>
          </cell>
          <cell r="O15414">
            <v>87.62</v>
          </cell>
          <cell r="U15414">
            <v>43070</v>
          </cell>
        </row>
        <row r="15415">
          <cell r="C15415">
            <v>2</v>
          </cell>
          <cell r="F15415">
            <v>10953.61</v>
          </cell>
          <cell r="K15415">
            <v>-94.48</v>
          </cell>
          <cell r="O15415">
            <v>2690.53</v>
          </cell>
          <cell r="U15415">
            <v>43070</v>
          </cell>
        </row>
        <row r="15416">
          <cell r="C15416">
            <v>4</v>
          </cell>
          <cell r="F15416">
            <v>721.96</v>
          </cell>
          <cell r="K15416">
            <v>-6.57</v>
          </cell>
          <cell r="O15416">
            <v>186.03</v>
          </cell>
          <cell r="U15416">
            <v>43070</v>
          </cell>
        </row>
        <row r="15417">
          <cell r="C15417">
            <v>15</v>
          </cell>
          <cell r="F15417">
            <v>12.28</v>
          </cell>
          <cell r="K15417">
            <v>-7.0000000000000007E-2</v>
          </cell>
          <cell r="O15417">
            <v>2.0299999999999998</v>
          </cell>
          <cell r="U15417">
            <v>43070</v>
          </cell>
        </row>
        <row r="15418">
          <cell r="C15418">
            <v>16</v>
          </cell>
          <cell r="F15418">
            <v>3152.44</v>
          </cell>
          <cell r="K15418">
            <v>-27.52</v>
          </cell>
          <cell r="O15418">
            <v>781.36</v>
          </cell>
          <cell r="U15418">
            <v>43070</v>
          </cell>
        </row>
        <row r="15419">
          <cell r="C15419">
            <v>17</v>
          </cell>
          <cell r="F15419">
            <v>39.69</v>
          </cell>
          <cell r="K15419">
            <v>-0.28000000000000003</v>
          </cell>
          <cell r="O15419">
            <v>8.02</v>
          </cell>
          <cell r="U15419">
            <v>43070</v>
          </cell>
        </row>
        <row r="15420">
          <cell r="C15420">
            <v>18</v>
          </cell>
          <cell r="F15420">
            <v>94.51</v>
          </cell>
          <cell r="K15420">
            <v>-0.7</v>
          </cell>
          <cell r="O15420">
            <v>20</v>
          </cell>
          <cell r="U15420">
            <v>43070</v>
          </cell>
        </row>
        <row r="15421">
          <cell r="C15421">
            <v>0</v>
          </cell>
          <cell r="F15421">
            <v>8620.3700000000008</v>
          </cell>
          <cell r="K15421">
            <v>-44.66</v>
          </cell>
          <cell r="O15421">
            <v>1334.71</v>
          </cell>
          <cell r="U15421">
            <v>43070</v>
          </cell>
        </row>
        <row r="15422">
          <cell r="C15422">
            <v>1</v>
          </cell>
          <cell r="F15422">
            <v>4034.53</v>
          </cell>
          <cell r="K15422">
            <v>-17.95</v>
          </cell>
          <cell r="O15422">
            <v>518.95000000000005</v>
          </cell>
          <cell r="U15422">
            <v>43070</v>
          </cell>
        </row>
        <row r="15423">
          <cell r="C15423">
            <v>2</v>
          </cell>
          <cell r="F15423">
            <v>10118.1</v>
          </cell>
          <cell r="K15423">
            <v>-67.52</v>
          </cell>
          <cell r="O15423">
            <v>1934.41</v>
          </cell>
          <cell r="U15423">
            <v>43070</v>
          </cell>
        </row>
        <row r="15424">
          <cell r="C15424">
            <v>4</v>
          </cell>
          <cell r="F15424">
            <v>973.59</v>
          </cell>
          <cell r="K15424">
            <v>-7.41</v>
          </cell>
          <cell r="O15424">
            <v>207.14</v>
          </cell>
          <cell r="U15424">
            <v>43070</v>
          </cell>
        </row>
        <row r="15425">
          <cell r="C15425">
            <v>15</v>
          </cell>
          <cell r="F15425">
            <v>63.15</v>
          </cell>
          <cell r="K15425">
            <v>-0.09</v>
          </cell>
          <cell r="O15425">
            <v>2.94</v>
          </cell>
          <cell r="U15425">
            <v>43070</v>
          </cell>
        </row>
        <row r="15426">
          <cell r="C15426">
            <v>16</v>
          </cell>
          <cell r="F15426">
            <v>1887.91</v>
          </cell>
          <cell r="K15426">
            <v>-10.51</v>
          </cell>
          <cell r="O15426">
            <v>304.95</v>
          </cell>
          <cell r="U15426">
            <v>43070</v>
          </cell>
        </row>
        <row r="15427">
          <cell r="C15427">
            <v>17</v>
          </cell>
          <cell r="F15427">
            <v>15.26</v>
          </cell>
          <cell r="K15427">
            <v>-0.06</v>
          </cell>
          <cell r="O15427">
            <v>1.96</v>
          </cell>
          <cell r="U15427">
            <v>43070</v>
          </cell>
        </row>
        <row r="15428">
          <cell r="C15428">
            <v>18</v>
          </cell>
          <cell r="F15428">
            <v>20.53</v>
          </cell>
          <cell r="K15428">
            <v>-0.12</v>
          </cell>
          <cell r="O15428">
            <v>3.39</v>
          </cell>
          <cell r="U15428">
            <v>43070</v>
          </cell>
        </row>
        <row r="15429">
          <cell r="C15429">
            <v>2</v>
          </cell>
          <cell r="F15429">
            <v>-5.81</v>
          </cell>
          <cell r="K15429">
            <v>0.03</v>
          </cell>
          <cell r="O15429">
            <v>-3.76</v>
          </cell>
          <cell r="U15429">
            <v>43070</v>
          </cell>
        </row>
        <row r="15430">
          <cell r="C15430">
            <v>0</v>
          </cell>
          <cell r="F15430">
            <v>91.71</v>
          </cell>
          <cell r="K15430">
            <v>-2.16</v>
          </cell>
          <cell r="O15430">
            <v>60.48</v>
          </cell>
          <cell r="U15430">
            <v>43070</v>
          </cell>
        </row>
        <row r="15431">
          <cell r="C15431">
            <v>2</v>
          </cell>
          <cell r="F15431">
            <v>547.04999999999995</v>
          </cell>
          <cell r="K15431">
            <v>-12.48</v>
          </cell>
          <cell r="O15431">
            <v>360.88</v>
          </cell>
          <cell r="U15431">
            <v>43070</v>
          </cell>
        </row>
        <row r="15432">
          <cell r="C15432">
            <v>4</v>
          </cell>
          <cell r="F15432">
            <v>132.62</v>
          </cell>
          <cell r="K15432">
            <v>-3.14</v>
          </cell>
          <cell r="O15432">
            <v>87.48</v>
          </cell>
          <cell r="U15432">
            <v>43070</v>
          </cell>
        </row>
        <row r="15433">
          <cell r="C15433">
            <v>15</v>
          </cell>
          <cell r="F15433">
            <v>90.35</v>
          </cell>
          <cell r="K15433">
            <v>-2.13</v>
          </cell>
          <cell r="O15433">
            <v>59.59</v>
          </cell>
          <cell r="U15433">
            <v>43070</v>
          </cell>
        </row>
        <row r="15434">
          <cell r="C15434">
            <v>16</v>
          </cell>
          <cell r="F15434">
            <v>30.69</v>
          </cell>
          <cell r="K15434">
            <v>-0.72</v>
          </cell>
          <cell r="O15434">
            <v>20.22</v>
          </cell>
          <cell r="U15434">
            <v>43070</v>
          </cell>
        </row>
        <row r="15435">
          <cell r="C15435">
            <v>2</v>
          </cell>
          <cell r="F15435">
            <v>-336.51</v>
          </cell>
          <cell r="K15435">
            <v>-7.94</v>
          </cell>
          <cell r="O15435">
            <v>219.81</v>
          </cell>
          <cell r="U15435">
            <v>43070</v>
          </cell>
        </row>
        <row r="15436">
          <cell r="C15436">
            <v>4</v>
          </cell>
          <cell r="F15436">
            <v>104.74</v>
          </cell>
          <cell r="K15436">
            <v>-2.4500000000000002</v>
          </cell>
          <cell r="O15436">
            <v>69.08</v>
          </cell>
          <cell r="U15436">
            <v>43070</v>
          </cell>
        </row>
        <row r="15437">
          <cell r="C15437">
            <v>15</v>
          </cell>
          <cell r="F15437">
            <v>2276.85</v>
          </cell>
          <cell r="K15437">
            <v>-53.2</v>
          </cell>
          <cell r="O15437">
            <v>1501.42</v>
          </cell>
          <cell r="U15437">
            <v>43070</v>
          </cell>
        </row>
        <row r="15438">
          <cell r="C15438">
            <v>1</v>
          </cell>
          <cell r="F15438">
            <v>106.24</v>
          </cell>
          <cell r="K15438">
            <v>-0.48</v>
          </cell>
          <cell r="O15438">
            <v>13.52</v>
          </cell>
          <cell r="U15438">
            <v>43070</v>
          </cell>
        </row>
        <row r="15439">
          <cell r="C15439">
            <v>2</v>
          </cell>
          <cell r="F15439">
            <v>245.06</v>
          </cell>
          <cell r="K15439">
            <v>-1.02</v>
          </cell>
          <cell r="O15439">
            <v>28.98</v>
          </cell>
          <cell r="U15439">
            <v>43070</v>
          </cell>
        </row>
        <row r="15440">
          <cell r="C15440">
            <v>16</v>
          </cell>
          <cell r="F15440">
            <v>966.68</v>
          </cell>
          <cell r="K15440">
            <v>0</v>
          </cell>
          <cell r="O15440">
            <v>475.78</v>
          </cell>
          <cell r="U15440">
            <v>43070</v>
          </cell>
        </row>
        <row r="15441">
          <cell r="C15441">
            <v>68</v>
          </cell>
          <cell r="F15441">
            <v>10211.15</v>
          </cell>
          <cell r="K15441">
            <v>340.11</v>
          </cell>
          <cell r="O15441">
            <v>3232.56</v>
          </cell>
          <cell r="U15441">
            <v>43101</v>
          </cell>
        </row>
        <row r="15442">
          <cell r="C15442">
            <v>62</v>
          </cell>
          <cell r="F15442">
            <v>8586.68</v>
          </cell>
          <cell r="K15442">
            <v>270.3</v>
          </cell>
          <cell r="O15442">
            <v>2569.0300000000002</v>
          </cell>
          <cell r="U15442">
            <v>43101</v>
          </cell>
        </row>
        <row r="15443">
          <cell r="C15443">
            <v>64</v>
          </cell>
          <cell r="F15443">
            <v>18819.16</v>
          </cell>
          <cell r="K15443">
            <v>643.47</v>
          </cell>
          <cell r="O15443">
            <v>6115.81</v>
          </cell>
          <cell r="U15443">
            <v>43101</v>
          </cell>
        </row>
        <row r="15444">
          <cell r="C15444">
            <v>66</v>
          </cell>
          <cell r="F15444">
            <v>26906.92</v>
          </cell>
          <cell r="K15444">
            <v>1014.98</v>
          </cell>
          <cell r="O15444">
            <v>9646.7800000000007</v>
          </cell>
          <cell r="U15444">
            <v>43101</v>
          </cell>
        </row>
        <row r="15445">
          <cell r="C15445">
            <v>62</v>
          </cell>
          <cell r="F15445">
            <v>1009.15</v>
          </cell>
          <cell r="K15445">
            <v>25.01</v>
          </cell>
          <cell r="O15445">
            <v>237.68</v>
          </cell>
          <cell r="U15445">
            <v>43101</v>
          </cell>
        </row>
        <row r="15446">
          <cell r="C15446">
            <v>67</v>
          </cell>
          <cell r="F15446">
            <v>9327.3700000000008</v>
          </cell>
          <cell r="K15446">
            <v>298.26</v>
          </cell>
          <cell r="O15446">
            <v>2834.82</v>
          </cell>
          <cell r="U15446">
            <v>43101</v>
          </cell>
        </row>
        <row r="15447">
          <cell r="C15447">
            <v>62</v>
          </cell>
          <cell r="F15447">
            <v>2306.88</v>
          </cell>
          <cell r="K15447">
            <v>62.58</v>
          </cell>
          <cell r="O15447">
            <v>594.79999999999995</v>
          </cell>
          <cell r="U15447">
            <v>43101</v>
          </cell>
        </row>
        <row r="15448">
          <cell r="C15448">
            <v>1</v>
          </cell>
          <cell r="F15448">
            <v>23079.23</v>
          </cell>
          <cell r="K15448">
            <v>685.49</v>
          </cell>
          <cell r="O15448">
            <v>6405.16</v>
          </cell>
          <cell r="U15448">
            <v>43101</v>
          </cell>
        </row>
        <row r="15449">
          <cell r="C15449">
            <v>2</v>
          </cell>
          <cell r="F15449">
            <v>5202212.09</v>
          </cell>
          <cell r="K15449">
            <v>154593.76999999999</v>
          </cell>
          <cell r="O15449">
            <v>1467034.31</v>
          </cell>
          <cell r="U15449">
            <v>43101</v>
          </cell>
        </row>
        <row r="15450">
          <cell r="C15450">
            <v>4</v>
          </cell>
          <cell r="F15450">
            <v>264769.32</v>
          </cell>
          <cell r="K15450">
            <v>7792.89</v>
          </cell>
          <cell r="O15450">
            <v>74567.8</v>
          </cell>
          <cell r="U15450">
            <v>43101</v>
          </cell>
        </row>
        <row r="15451">
          <cell r="C15451">
            <v>15</v>
          </cell>
          <cell r="F15451">
            <v>11976.38</v>
          </cell>
          <cell r="K15451">
            <v>377.41</v>
          </cell>
          <cell r="O15451">
            <v>3587.2</v>
          </cell>
          <cell r="U15451">
            <v>43101</v>
          </cell>
        </row>
        <row r="15452">
          <cell r="C15452">
            <v>16</v>
          </cell>
          <cell r="F15452">
            <v>396779.48</v>
          </cell>
          <cell r="K15452">
            <v>11878.26</v>
          </cell>
          <cell r="O15452">
            <v>110151.71</v>
          </cell>
          <cell r="U15452">
            <v>43101</v>
          </cell>
        </row>
        <row r="15453">
          <cell r="C15453">
            <v>17</v>
          </cell>
          <cell r="F15453">
            <v>145.28</v>
          </cell>
          <cell r="K15453">
            <v>2.7</v>
          </cell>
          <cell r="O15453">
            <v>25.65</v>
          </cell>
          <cell r="U15453">
            <v>43101</v>
          </cell>
        </row>
        <row r="15454">
          <cell r="C15454">
            <v>18</v>
          </cell>
          <cell r="F15454">
            <v>43530.52</v>
          </cell>
          <cell r="K15454">
            <v>952.46</v>
          </cell>
          <cell r="O15454">
            <v>12067.71</v>
          </cell>
          <cell r="U15454">
            <v>43101</v>
          </cell>
        </row>
        <row r="15455">
          <cell r="C15455">
            <v>62</v>
          </cell>
          <cell r="F15455">
            <v>1152991.58</v>
          </cell>
          <cell r="K15455">
            <v>38474.9</v>
          </cell>
          <cell r="O15455">
            <v>365679.08</v>
          </cell>
          <cell r="U15455">
            <v>43101</v>
          </cell>
        </row>
        <row r="15456">
          <cell r="C15456">
            <v>64</v>
          </cell>
          <cell r="F15456">
            <v>222449.87</v>
          </cell>
          <cell r="K15456">
            <v>7214.21</v>
          </cell>
          <cell r="O15456">
            <v>68566.67</v>
          </cell>
          <cell r="U15456">
            <v>43101</v>
          </cell>
        </row>
        <row r="15457">
          <cell r="C15457">
            <v>66</v>
          </cell>
          <cell r="F15457">
            <v>305382.98</v>
          </cell>
          <cell r="K15457">
            <v>8410.8799999999992</v>
          </cell>
          <cell r="O15457">
            <v>79925.440000000002</v>
          </cell>
          <cell r="U15457">
            <v>43101</v>
          </cell>
        </row>
        <row r="15458">
          <cell r="C15458">
            <v>68</v>
          </cell>
          <cell r="F15458">
            <v>11034.78</v>
          </cell>
          <cell r="K15458">
            <v>436.01</v>
          </cell>
          <cell r="O15458">
            <v>4144.04</v>
          </cell>
          <cell r="U15458">
            <v>43101</v>
          </cell>
        </row>
        <row r="15459">
          <cell r="C15459">
            <v>1</v>
          </cell>
          <cell r="F15459">
            <v>2052.1</v>
          </cell>
          <cell r="K15459">
            <v>20.86</v>
          </cell>
          <cell r="O15459">
            <v>198.3</v>
          </cell>
          <cell r="U15459">
            <v>43101</v>
          </cell>
        </row>
        <row r="15460">
          <cell r="C15460">
            <v>2</v>
          </cell>
          <cell r="F15460">
            <v>17213.95</v>
          </cell>
          <cell r="K15460">
            <v>159.11000000000001</v>
          </cell>
          <cell r="O15460">
            <v>1599.8</v>
          </cell>
          <cell r="U15460">
            <v>43101</v>
          </cell>
        </row>
        <row r="15461">
          <cell r="C15461">
            <v>4</v>
          </cell>
          <cell r="F15461">
            <v>576.61</v>
          </cell>
          <cell r="K15461">
            <v>5.43</v>
          </cell>
          <cell r="O15461">
            <v>51.56</v>
          </cell>
          <cell r="U15461">
            <v>43101</v>
          </cell>
        </row>
        <row r="15462">
          <cell r="C15462">
            <v>15</v>
          </cell>
          <cell r="F15462">
            <v>88.73</v>
          </cell>
          <cell r="K15462">
            <v>0.75</v>
          </cell>
          <cell r="O15462">
            <v>7.15</v>
          </cell>
          <cell r="U15462">
            <v>43101</v>
          </cell>
        </row>
        <row r="15463">
          <cell r="C15463">
            <v>16</v>
          </cell>
          <cell r="F15463">
            <v>3069.88</v>
          </cell>
          <cell r="K15463">
            <v>28.12</v>
          </cell>
          <cell r="O15463">
            <v>267.18</v>
          </cell>
          <cell r="U15463">
            <v>43101</v>
          </cell>
        </row>
        <row r="15464">
          <cell r="C15464">
            <v>62</v>
          </cell>
          <cell r="F15464">
            <v>210.42</v>
          </cell>
          <cell r="K15464">
            <v>1.69</v>
          </cell>
          <cell r="O15464">
            <v>16.04</v>
          </cell>
          <cell r="U15464">
            <v>43101</v>
          </cell>
        </row>
        <row r="15465">
          <cell r="C15465">
            <v>64</v>
          </cell>
          <cell r="F15465">
            <v>3641.41</v>
          </cell>
          <cell r="K15465">
            <v>36.85</v>
          </cell>
          <cell r="O15465">
            <v>350.26</v>
          </cell>
          <cell r="U15465">
            <v>43101</v>
          </cell>
        </row>
        <row r="15466">
          <cell r="C15466">
            <v>66</v>
          </cell>
          <cell r="F15466">
            <v>157.80000000000001</v>
          </cell>
          <cell r="K15466">
            <v>1.46</v>
          </cell>
          <cell r="O15466">
            <v>13.85</v>
          </cell>
          <cell r="U15466">
            <v>43101</v>
          </cell>
        </row>
        <row r="15467">
          <cell r="C15467">
            <v>2</v>
          </cell>
          <cell r="F15467">
            <v>1512.42</v>
          </cell>
          <cell r="K15467">
            <v>-112.37</v>
          </cell>
          <cell r="O15467">
            <v>532.94000000000005</v>
          </cell>
          <cell r="U15467">
            <v>43101</v>
          </cell>
        </row>
        <row r="15468">
          <cell r="C15468">
            <v>16</v>
          </cell>
          <cell r="F15468">
            <v>74.31</v>
          </cell>
          <cell r="K15468">
            <v>-0.97</v>
          </cell>
          <cell r="O15468">
            <v>9.1199999999999992</v>
          </cell>
          <cell r="U15468">
            <v>43101</v>
          </cell>
        </row>
        <row r="15469">
          <cell r="C15469">
            <v>18</v>
          </cell>
          <cell r="F15469">
            <v>549.29</v>
          </cell>
          <cell r="K15469">
            <v>-25.55</v>
          </cell>
          <cell r="O15469">
            <v>176.97</v>
          </cell>
          <cell r="U15469">
            <v>43101</v>
          </cell>
        </row>
        <row r="15470">
          <cell r="C15470">
            <v>4</v>
          </cell>
          <cell r="F15470">
            <v>6240.72</v>
          </cell>
          <cell r="K15470">
            <v>203.07</v>
          </cell>
          <cell r="O15470">
            <v>1930.01</v>
          </cell>
          <cell r="U15470">
            <v>43101</v>
          </cell>
        </row>
        <row r="15471">
          <cell r="C15471">
            <v>62</v>
          </cell>
          <cell r="F15471">
            <v>3880.66</v>
          </cell>
          <cell r="K15471">
            <v>133.51</v>
          </cell>
          <cell r="O15471">
            <v>1268.8900000000001</v>
          </cell>
          <cell r="U15471">
            <v>43101</v>
          </cell>
        </row>
        <row r="15472">
          <cell r="C15472">
            <v>66</v>
          </cell>
          <cell r="F15472">
            <v>7549.45</v>
          </cell>
          <cell r="K15472">
            <v>225.24</v>
          </cell>
          <cell r="O15472">
            <v>2140.8000000000002</v>
          </cell>
          <cell r="U15472">
            <v>43101</v>
          </cell>
        </row>
        <row r="15473">
          <cell r="C15473">
            <v>66</v>
          </cell>
          <cell r="F15473">
            <v>9595.02</v>
          </cell>
          <cell r="K15473">
            <v>336.22</v>
          </cell>
          <cell r="O15473">
            <v>3195.54</v>
          </cell>
          <cell r="U15473">
            <v>43101</v>
          </cell>
        </row>
        <row r="15474">
          <cell r="C15474">
            <v>2</v>
          </cell>
          <cell r="F15474">
            <v>161028.51999999999</v>
          </cell>
          <cell r="K15474">
            <v>5291.14</v>
          </cell>
          <cell r="O15474">
            <v>50403.53</v>
          </cell>
          <cell r="U15474">
            <v>43101</v>
          </cell>
        </row>
        <row r="15475">
          <cell r="C15475">
            <v>4</v>
          </cell>
          <cell r="F15475">
            <v>5757.29</v>
          </cell>
          <cell r="K15475">
            <v>162.54</v>
          </cell>
          <cell r="O15475">
            <v>1544.76</v>
          </cell>
          <cell r="U15475">
            <v>43101</v>
          </cell>
        </row>
        <row r="15476">
          <cell r="C15476">
            <v>16</v>
          </cell>
          <cell r="F15476">
            <v>2500.5300000000002</v>
          </cell>
          <cell r="K15476">
            <v>78.150000000000006</v>
          </cell>
          <cell r="O15476">
            <v>742.77</v>
          </cell>
          <cell r="U15476">
            <v>43101</v>
          </cell>
        </row>
        <row r="15477">
          <cell r="C15477">
            <v>62</v>
          </cell>
          <cell r="F15477">
            <v>83771.58</v>
          </cell>
          <cell r="K15477">
            <v>2972.26</v>
          </cell>
          <cell r="O15477">
            <v>28249.439999999999</v>
          </cell>
          <cell r="U15477">
            <v>43101</v>
          </cell>
        </row>
        <row r="15478">
          <cell r="C15478">
            <v>64</v>
          </cell>
          <cell r="F15478">
            <v>13014.93</v>
          </cell>
          <cell r="K15478">
            <v>517.25</v>
          </cell>
          <cell r="O15478">
            <v>4916.1400000000003</v>
          </cell>
          <cell r="U15478">
            <v>43101</v>
          </cell>
        </row>
        <row r="15479">
          <cell r="C15479">
            <v>66</v>
          </cell>
          <cell r="F15479">
            <v>5505.45</v>
          </cell>
          <cell r="K15479">
            <v>157.80000000000001</v>
          </cell>
          <cell r="O15479">
            <v>1499.75</v>
          </cell>
          <cell r="U15479">
            <v>43101</v>
          </cell>
        </row>
        <row r="15480">
          <cell r="C15480">
            <v>2</v>
          </cell>
          <cell r="F15480">
            <v>20</v>
          </cell>
          <cell r="K15480">
            <v>0</v>
          </cell>
          <cell r="O15480">
            <v>0</v>
          </cell>
          <cell r="U15480">
            <v>43101</v>
          </cell>
        </row>
        <row r="15481">
          <cell r="C15481">
            <v>17</v>
          </cell>
          <cell r="F15481">
            <v>491.89</v>
          </cell>
          <cell r="K15481">
            <v>4.82</v>
          </cell>
          <cell r="O15481">
            <v>45.77</v>
          </cell>
          <cell r="U15481">
            <v>43101</v>
          </cell>
        </row>
        <row r="15482">
          <cell r="C15482">
            <v>62</v>
          </cell>
          <cell r="F15482">
            <v>215.39</v>
          </cell>
          <cell r="K15482">
            <v>1.99</v>
          </cell>
          <cell r="O15482">
            <v>18.95</v>
          </cell>
          <cell r="U15482">
            <v>43101</v>
          </cell>
        </row>
        <row r="15483">
          <cell r="C15483">
            <v>2</v>
          </cell>
          <cell r="F15483">
            <v>72015.8</v>
          </cell>
          <cell r="K15483">
            <v>1630.32</v>
          </cell>
          <cell r="O15483">
            <v>17328.66</v>
          </cell>
          <cell r="U15483">
            <v>43101</v>
          </cell>
        </row>
        <row r="15484">
          <cell r="C15484">
            <v>62</v>
          </cell>
          <cell r="F15484">
            <v>6164.99</v>
          </cell>
          <cell r="K15484">
            <v>152.85</v>
          </cell>
          <cell r="O15484">
            <v>1452.73</v>
          </cell>
          <cell r="U15484">
            <v>43101</v>
          </cell>
        </row>
        <row r="15485">
          <cell r="C15485">
            <v>2</v>
          </cell>
          <cell r="F15485">
            <v>661.96</v>
          </cell>
          <cell r="K15485">
            <v>6.55</v>
          </cell>
          <cell r="O15485">
            <v>62.26</v>
          </cell>
          <cell r="U15485">
            <v>43101</v>
          </cell>
        </row>
        <row r="15486">
          <cell r="C15486">
            <v>2</v>
          </cell>
          <cell r="F15486">
            <v>66298.83</v>
          </cell>
          <cell r="K15486">
            <v>1729.28</v>
          </cell>
          <cell r="O15486">
            <v>16442.2</v>
          </cell>
          <cell r="U15486">
            <v>43101</v>
          </cell>
        </row>
        <row r="15487">
          <cell r="C15487">
            <v>2</v>
          </cell>
          <cell r="F15487">
            <v>2673.61</v>
          </cell>
          <cell r="K15487">
            <v>42.08</v>
          </cell>
          <cell r="O15487">
            <v>399.92</v>
          </cell>
          <cell r="U15487">
            <v>43101</v>
          </cell>
        </row>
        <row r="15488">
          <cell r="C15488">
            <v>62</v>
          </cell>
          <cell r="F15488">
            <v>8331.51</v>
          </cell>
          <cell r="K15488">
            <v>0</v>
          </cell>
          <cell r="O15488">
            <v>2180.9899999999998</v>
          </cell>
          <cell r="U15488">
            <v>43101</v>
          </cell>
        </row>
        <row r="15489">
          <cell r="C15489">
            <v>62</v>
          </cell>
          <cell r="F15489">
            <v>-38.520000000000003</v>
          </cell>
          <cell r="K15489">
            <v>0</v>
          </cell>
          <cell r="O15489">
            <v>0</v>
          </cell>
          <cell r="U15489">
            <v>43101</v>
          </cell>
        </row>
        <row r="15490">
          <cell r="C15490">
            <v>66</v>
          </cell>
          <cell r="F15490">
            <v>-3479.4</v>
          </cell>
          <cell r="K15490">
            <v>0</v>
          </cell>
          <cell r="O15490">
            <v>0</v>
          </cell>
          <cell r="U15490">
            <v>43101</v>
          </cell>
        </row>
        <row r="15491">
          <cell r="C15491">
            <v>94</v>
          </cell>
          <cell r="F15491">
            <v>-293.61</v>
          </cell>
          <cell r="K15491">
            <v>0</v>
          </cell>
          <cell r="O15491">
            <v>0</v>
          </cell>
          <cell r="U15491">
            <v>43101</v>
          </cell>
        </row>
        <row r="15492">
          <cell r="C15492">
            <v>62</v>
          </cell>
          <cell r="F15492">
            <v>732621.97</v>
          </cell>
          <cell r="K15492">
            <v>47418.05</v>
          </cell>
          <cell r="O15492">
            <v>450679.11</v>
          </cell>
          <cell r="U15492">
            <v>43101</v>
          </cell>
        </row>
        <row r="15493">
          <cell r="C15493">
            <v>64</v>
          </cell>
          <cell r="F15493">
            <v>645880.78</v>
          </cell>
          <cell r="K15493">
            <v>41809.86</v>
          </cell>
          <cell r="O15493">
            <v>397376.99</v>
          </cell>
          <cell r="U15493">
            <v>43101</v>
          </cell>
        </row>
        <row r="15494">
          <cell r="C15494">
            <v>66</v>
          </cell>
          <cell r="F15494">
            <v>48475.82</v>
          </cell>
          <cell r="K15494">
            <v>3137.63</v>
          </cell>
          <cell r="O15494">
            <v>29821.18</v>
          </cell>
          <cell r="U15494">
            <v>43101</v>
          </cell>
        </row>
        <row r="15495">
          <cell r="C15495">
            <v>64</v>
          </cell>
          <cell r="F15495">
            <v>69830.53</v>
          </cell>
          <cell r="K15495">
            <v>2400.37</v>
          </cell>
          <cell r="O15495">
            <v>22814.01</v>
          </cell>
          <cell r="U15495">
            <v>43101</v>
          </cell>
        </row>
        <row r="15496">
          <cell r="C15496">
            <v>2</v>
          </cell>
          <cell r="F15496">
            <v>23199.41</v>
          </cell>
          <cell r="K15496">
            <v>839.08</v>
          </cell>
          <cell r="O15496">
            <v>0</v>
          </cell>
          <cell r="U15496">
            <v>43101</v>
          </cell>
        </row>
        <row r="15497">
          <cell r="C15497">
            <v>62</v>
          </cell>
          <cell r="F15497">
            <v>1009943.86</v>
          </cell>
          <cell r="K15497">
            <v>18197.7</v>
          </cell>
          <cell r="O15497">
            <v>170579.65</v>
          </cell>
          <cell r="U15497">
            <v>43101</v>
          </cell>
        </row>
        <row r="15498">
          <cell r="C15498">
            <v>64</v>
          </cell>
          <cell r="F15498">
            <v>968615.12</v>
          </cell>
          <cell r="K15498">
            <v>16959.310000000001</v>
          </cell>
          <cell r="O15498">
            <v>161142.97</v>
          </cell>
          <cell r="U15498">
            <v>43101</v>
          </cell>
        </row>
        <row r="15499">
          <cell r="C15499">
            <v>66</v>
          </cell>
          <cell r="F15499">
            <v>95814.9</v>
          </cell>
          <cell r="K15499">
            <v>1327.82</v>
          </cell>
          <cell r="O15499">
            <v>12620.13</v>
          </cell>
          <cell r="U15499">
            <v>43101</v>
          </cell>
        </row>
        <row r="15500">
          <cell r="C15500">
            <v>62</v>
          </cell>
          <cell r="F15500">
            <v>7255.73</v>
          </cell>
          <cell r="K15500">
            <v>470.18</v>
          </cell>
          <cell r="O15500">
            <v>4536.82</v>
          </cell>
          <cell r="U15500">
            <v>43101</v>
          </cell>
        </row>
        <row r="15501">
          <cell r="C15501">
            <v>64</v>
          </cell>
          <cell r="F15501">
            <v>68207.710000000006</v>
          </cell>
          <cell r="K15501">
            <v>4395.62</v>
          </cell>
          <cell r="O15501">
            <v>42413.84</v>
          </cell>
          <cell r="U15501">
            <v>43101</v>
          </cell>
        </row>
        <row r="15502">
          <cell r="C15502">
            <v>66</v>
          </cell>
          <cell r="F15502">
            <v>7143.98</v>
          </cell>
          <cell r="K15502">
            <v>461.51</v>
          </cell>
          <cell r="O15502">
            <v>4453.13</v>
          </cell>
          <cell r="U15502">
            <v>43101</v>
          </cell>
        </row>
        <row r="15503">
          <cell r="C15503">
            <v>62</v>
          </cell>
          <cell r="F15503">
            <v>8484.74</v>
          </cell>
          <cell r="K15503">
            <v>156.88</v>
          </cell>
          <cell r="O15503">
            <v>1513.77</v>
          </cell>
          <cell r="U15503">
            <v>43101</v>
          </cell>
        </row>
        <row r="15504">
          <cell r="C15504">
            <v>64</v>
          </cell>
          <cell r="F15504">
            <v>82733.929999999993</v>
          </cell>
          <cell r="K15504">
            <v>1486.06</v>
          </cell>
          <cell r="O15504">
            <v>14339.1</v>
          </cell>
          <cell r="U15504">
            <v>43101</v>
          </cell>
        </row>
        <row r="15505">
          <cell r="C15505">
            <v>66</v>
          </cell>
          <cell r="F15505">
            <v>10868.18</v>
          </cell>
          <cell r="K15505">
            <v>169.93</v>
          </cell>
          <cell r="O15505">
            <v>1639.65</v>
          </cell>
          <cell r="U15505">
            <v>43101</v>
          </cell>
        </row>
        <row r="15506">
          <cell r="C15506">
            <v>66</v>
          </cell>
          <cell r="F15506">
            <v>12211</v>
          </cell>
          <cell r="K15506">
            <v>790.57</v>
          </cell>
          <cell r="O15506">
            <v>7628.32</v>
          </cell>
          <cell r="U15506">
            <v>43101</v>
          </cell>
        </row>
        <row r="15507">
          <cell r="C15507">
            <v>66</v>
          </cell>
          <cell r="F15507">
            <v>11762.43</v>
          </cell>
          <cell r="K15507">
            <v>246.33</v>
          </cell>
          <cell r="O15507">
            <v>2376.86</v>
          </cell>
          <cell r="U15507">
            <v>43101</v>
          </cell>
        </row>
        <row r="15508">
          <cell r="C15508">
            <v>64</v>
          </cell>
          <cell r="F15508">
            <v>34552.18</v>
          </cell>
          <cell r="K15508">
            <v>2239.02</v>
          </cell>
          <cell r="O15508">
            <v>21280.53</v>
          </cell>
          <cell r="U15508">
            <v>43101</v>
          </cell>
        </row>
        <row r="15509">
          <cell r="C15509">
            <v>64</v>
          </cell>
          <cell r="F15509">
            <v>48896.45</v>
          </cell>
          <cell r="K15509">
            <v>779.45</v>
          </cell>
          <cell r="O15509">
            <v>7408.21</v>
          </cell>
          <cell r="U15509">
            <v>43101</v>
          </cell>
        </row>
        <row r="15510">
          <cell r="C15510">
            <v>62</v>
          </cell>
          <cell r="F15510">
            <v>445685.84</v>
          </cell>
          <cell r="K15510">
            <v>28837.41</v>
          </cell>
          <cell r="O15510">
            <v>278255.74</v>
          </cell>
          <cell r="U15510">
            <v>43101</v>
          </cell>
        </row>
        <row r="15511">
          <cell r="C15511">
            <v>64</v>
          </cell>
          <cell r="F15511">
            <v>395856.52</v>
          </cell>
          <cell r="K15511">
            <v>25569.17</v>
          </cell>
          <cell r="O15511">
            <v>246720.19</v>
          </cell>
          <cell r="U15511">
            <v>43101</v>
          </cell>
        </row>
        <row r="15512">
          <cell r="C15512">
            <v>66</v>
          </cell>
          <cell r="F15512">
            <v>183770.4</v>
          </cell>
          <cell r="K15512">
            <v>11475.71</v>
          </cell>
          <cell r="O15512">
            <v>110730.58</v>
          </cell>
          <cell r="U15512">
            <v>43101</v>
          </cell>
        </row>
        <row r="15513">
          <cell r="C15513">
            <v>67</v>
          </cell>
          <cell r="F15513">
            <v>233.53</v>
          </cell>
          <cell r="K15513">
            <v>15.13</v>
          </cell>
          <cell r="O15513">
            <v>146.03</v>
          </cell>
          <cell r="U15513">
            <v>43101</v>
          </cell>
        </row>
        <row r="15514">
          <cell r="C15514">
            <v>68</v>
          </cell>
          <cell r="F15514">
            <v>19808.48</v>
          </cell>
          <cell r="K15514">
            <v>1282.9000000000001</v>
          </cell>
          <cell r="O15514">
            <v>12378.84</v>
          </cell>
          <cell r="U15514">
            <v>43101</v>
          </cell>
        </row>
        <row r="15515">
          <cell r="C15515">
            <v>62</v>
          </cell>
          <cell r="F15515">
            <v>520658.32</v>
          </cell>
          <cell r="K15515">
            <v>10071.530000000001</v>
          </cell>
          <cell r="O15515">
            <v>97181.5</v>
          </cell>
          <cell r="U15515">
            <v>43101</v>
          </cell>
        </row>
        <row r="15516">
          <cell r="C15516">
            <v>64</v>
          </cell>
          <cell r="F15516">
            <v>537625.46</v>
          </cell>
          <cell r="K15516">
            <v>10178.6</v>
          </cell>
          <cell r="O15516">
            <v>98214.45</v>
          </cell>
          <cell r="U15516">
            <v>43101</v>
          </cell>
        </row>
        <row r="15517">
          <cell r="C15517">
            <v>66</v>
          </cell>
          <cell r="F15517">
            <v>177543.53</v>
          </cell>
          <cell r="K15517">
            <v>3071.68</v>
          </cell>
          <cell r="O15517">
            <v>29638.93</v>
          </cell>
          <cell r="U15517">
            <v>43101</v>
          </cell>
        </row>
        <row r="15518">
          <cell r="C15518">
            <v>67</v>
          </cell>
          <cell r="F15518">
            <v>421.42</v>
          </cell>
          <cell r="K15518">
            <v>4.8</v>
          </cell>
          <cell r="O15518">
            <v>46.34</v>
          </cell>
          <cell r="U15518">
            <v>43101</v>
          </cell>
        </row>
        <row r="15519">
          <cell r="C15519">
            <v>68</v>
          </cell>
          <cell r="F15519">
            <v>25380.42</v>
          </cell>
          <cell r="K15519">
            <v>508.25</v>
          </cell>
          <cell r="O15519">
            <v>4904.18</v>
          </cell>
          <cell r="U15519">
            <v>43101</v>
          </cell>
        </row>
        <row r="15520">
          <cell r="C15520">
            <v>64</v>
          </cell>
          <cell r="F15520">
            <v>14394.43</v>
          </cell>
          <cell r="K15520">
            <v>0</v>
          </cell>
          <cell r="O15520">
            <v>3998.51</v>
          </cell>
          <cell r="U15520">
            <v>43101</v>
          </cell>
        </row>
        <row r="15521">
          <cell r="C15521">
            <v>2</v>
          </cell>
          <cell r="F15521">
            <v>55565.99</v>
          </cell>
          <cell r="K15521">
            <v>2076.79</v>
          </cell>
          <cell r="O15521">
            <v>19738.919999999998</v>
          </cell>
          <cell r="U15521">
            <v>43101</v>
          </cell>
        </row>
        <row r="15522">
          <cell r="C15522">
            <v>4</v>
          </cell>
          <cell r="F15522">
            <v>914.17</v>
          </cell>
          <cell r="K15522">
            <v>34.11</v>
          </cell>
          <cell r="O15522">
            <v>324.18</v>
          </cell>
          <cell r="U15522">
            <v>43101</v>
          </cell>
        </row>
        <row r="15523">
          <cell r="C15523">
            <v>16</v>
          </cell>
          <cell r="F15523">
            <v>48623.94</v>
          </cell>
          <cell r="K15523">
            <v>1835.67</v>
          </cell>
          <cell r="O15523">
            <v>17446.97</v>
          </cell>
          <cell r="U15523">
            <v>43101</v>
          </cell>
        </row>
        <row r="15524">
          <cell r="C15524">
            <v>62</v>
          </cell>
          <cell r="F15524">
            <v>4604.5600000000004</v>
          </cell>
          <cell r="K15524">
            <v>173.53</v>
          </cell>
          <cell r="O15524">
            <v>1649.31</v>
          </cell>
          <cell r="U15524">
            <v>43101</v>
          </cell>
        </row>
        <row r="15525">
          <cell r="C15525">
            <v>66</v>
          </cell>
          <cell r="F15525">
            <v>105808.53</v>
          </cell>
          <cell r="K15525">
            <v>4009.44</v>
          </cell>
          <cell r="O15525">
            <v>38066.92</v>
          </cell>
          <cell r="U15525">
            <v>43101</v>
          </cell>
        </row>
        <row r="15526">
          <cell r="C15526">
            <v>4</v>
          </cell>
          <cell r="F15526">
            <v>8.7899999999999991</v>
          </cell>
          <cell r="K15526">
            <v>0.23</v>
          </cell>
          <cell r="O15526">
            <v>2.15</v>
          </cell>
          <cell r="U15526">
            <v>43101</v>
          </cell>
        </row>
        <row r="15527">
          <cell r="C15527">
            <v>16</v>
          </cell>
          <cell r="F15527">
            <v>102.51</v>
          </cell>
          <cell r="K15527">
            <v>2.3199999999999998</v>
          </cell>
          <cell r="O15527">
            <v>22.12</v>
          </cell>
          <cell r="U15527">
            <v>43101</v>
          </cell>
        </row>
        <row r="15528">
          <cell r="C15528">
            <v>1</v>
          </cell>
          <cell r="F15528">
            <v>74.47</v>
          </cell>
          <cell r="K15528">
            <v>2.19</v>
          </cell>
          <cell r="O15528">
            <v>20.81</v>
          </cell>
          <cell r="U15528">
            <v>43101</v>
          </cell>
        </row>
        <row r="15529">
          <cell r="C15529">
            <v>2</v>
          </cell>
          <cell r="F15529">
            <v>43013.43</v>
          </cell>
          <cell r="K15529">
            <v>1263.96</v>
          </cell>
          <cell r="O15529">
            <v>12012.94</v>
          </cell>
          <cell r="U15529">
            <v>43101</v>
          </cell>
        </row>
        <row r="15530">
          <cell r="C15530">
            <v>15</v>
          </cell>
          <cell r="F15530">
            <v>15.11</v>
          </cell>
          <cell r="K15530">
            <v>0.36</v>
          </cell>
          <cell r="O15530">
            <v>3.38</v>
          </cell>
          <cell r="U15530">
            <v>43101</v>
          </cell>
        </row>
        <row r="15531">
          <cell r="C15531">
            <v>16</v>
          </cell>
          <cell r="F15531">
            <v>1366.22</v>
          </cell>
          <cell r="K15531">
            <v>37.200000000000003</v>
          </cell>
          <cell r="O15531">
            <v>353.23</v>
          </cell>
          <cell r="U15531">
            <v>43101</v>
          </cell>
        </row>
        <row r="15532">
          <cell r="C15532">
            <v>2</v>
          </cell>
          <cell r="F15532">
            <v>83.99</v>
          </cell>
          <cell r="K15532">
            <v>0</v>
          </cell>
          <cell r="O15532">
            <v>0</v>
          </cell>
          <cell r="U15532">
            <v>43101</v>
          </cell>
        </row>
        <row r="15533">
          <cell r="C15533">
            <v>62</v>
          </cell>
          <cell r="F15533">
            <v>1561.28</v>
          </cell>
          <cell r="K15533">
            <v>0</v>
          </cell>
          <cell r="O15533">
            <v>0</v>
          </cell>
          <cell r="U15533">
            <v>43101</v>
          </cell>
        </row>
        <row r="15534">
          <cell r="C15534">
            <v>64</v>
          </cell>
          <cell r="F15534">
            <v>65.64</v>
          </cell>
          <cell r="K15534">
            <v>0</v>
          </cell>
          <cell r="O15534">
            <v>0</v>
          </cell>
          <cell r="U15534">
            <v>43101</v>
          </cell>
        </row>
        <row r="15535">
          <cell r="C15535">
            <v>66</v>
          </cell>
          <cell r="F15535">
            <v>87.12</v>
          </cell>
          <cell r="K15535">
            <v>0</v>
          </cell>
          <cell r="O15535">
            <v>0</v>
          </cell>
          <cell r="U15535">
            <v>43101</v>
          </cell>
        </row>
        <row r="15536">
          <cell r="C15536">
            <v>2</v>
          </cell>
          <cell r="F15536">
            <v>26</v>
          </cell>
          <cell r="K15536">
            <v>0</v>
          </cell>
          <cell r="O15536">
            <v>0</v>
          </cell>
          <cell r="U15536">
            <v>43101</v>
          </cell>
        </row>
        <row r="15537">
          <cell r="C15537">
            <v>62</v>
          </cell>
          <cell r="F15537">
            <v>65</v>
          </cell>
          <cell r="K15537">
            <v>0</v>
          </cell>
          <cell r="O15537">
            <v>0</v>
          </cell>
          <cell r="U15537">
            <v>43101</v>
          </cell>
        </row>
        <row r="15538">
          <cell r="C15538">
            <v>0</v>
          </cell>
          <cell r="F15538">
            <v>-50</v>
          </cell>
          <cell r="K15538">
            <v>0</v>
          </cell>
          <cell r="O15538">
            <v>0</v>
          </cell>
          <cell r="U15538">
            <v>43101</v>
          </cell>
        </row>
        <row r="15539">
          <cell r="C15539">
            <v>0</v>
          </cell>
          <cell r="F15539">
            <v>675</v>
          </cell>
          <cell r="K15539">
            <v>0</v>
          </cell>
          <cell r="O15539">
            <v>0</v>
          </cell>
          <cell r="U15539">
            <v>43101</v>
          </cell>
        </row>
        <row r="15540">
          <cell r="C15540">
            <v>62</v>
          </cell>
          <cell r="F15540">
            <v>-40</v>
          </cell>
          <cell r="K15540">
            <v>0</v>
          </cell>
          <cell r="O15540">
            <v>0</v>
          </cell>
          <cell r="U15540">
            <v>43101</v>
          </cell>
        </row>
        <row r="15541">
          <cell r="C15541">
            <v>62</v>
          </cell>
          <cell r="F15541">
            <v>80</v>
          </cell>
          <cell r="K15541">
            <v>0</v>
          </cell>
          <cell r="O15541">
            <v>0</v>
          </cell>
          <cell r="U15541">
            <v>43101</v>
          </cell>
        </row>
        <row r="15542">
          <cell r="C15542">
            <v>64</v>
          </cell>
          <cell r="F15542">
            <v>3540</v>
          </cell>
          <cell r="K15542">
            <v>0</v>
          </cell>
          <cell r="O15542">
            <v>0</v>
          </cell>
          <cell r="U15542">
            <v>43101</v>
          </cell>
        </row>
        <row r="15543">
          <cell r="C15543">
            <v>66</v>
          </cell>
          <cell r="F15543">
            <v>5815</v>
          </cell>
          <cell r="K15543">
            <v>0</v>
          </cell>
          <cell r="O15543">
            <v>0</v>
          </cell>
          <cell r="U15543">
            <v>43101</v>
          </cell>
        </row>
        <row r="15544">
          <cell r="C15544">
            <v>62</v>
          </cell>
          <cell r="F15544">
            <v>3540</v>
          </cell>
          <cell r="K15544">
            <v>0</v>
          </cell>
          <cell r="O15544">
            <v>0</v>
          </cell>
          <cell r="U15544">
            <v>43101</v>
          </cell>
        </row>
        <row r="15545">
          <cell r="C15545">
            <v>64</v>
          </cell>
          <cell r="F15545">
            <v>1939.14</v>
          </cell>
          <cell r="K15545">
            <v>0</v>
          </cell>
          <cell r="O15545">
            <v>0</v>
          </cell>
          <cell r="U15545">
            <v>43101</v>
          </cell>
        </row>
        <row r="15546">
          <cell r="C15546">
            <v>62</v>
          </cell>
          <cell r="F15546">
            <v>49229.38</v>
          </cell>
          <cell r="K15546">
            <v>0</v>
          </cell>
          <cell r="O15546">
            <v>0</v>
          </cell>
          <cell r="U15546">
            <v>43101</v>
          </cell>
        </row>
        <row r="15547">
          <cell r="C15547">
            <v>66</v>
          </cell>
          <cell r="F15547">
            <v>4205.49</v>
          </cell>
          <cell r="K15547">
            <v>0</v>
          </cell>
          <cell r="O15547">
            <v>0</v>
          </cell>
          <cell r="U15547">
            <v>43101</v>
          </cell>
        </row>
        <row r="15548">
          <cell r="C15548">
            <v>68</v>
          </cell>
          <cell r="F15548">
            <v>5422.95</v>
          </cell>
          <cell r="K15548">
            <v>0</v>
          </cell>
          <cell r="O15548">
            <v>0</v>
          </cell>
          <cell r="U15548">
            <v>43101</v>
          </cell>
        </row>
        <row r="15549">
          <cell r="C15549">
            <v>15</v>
          </cell>
          <cell r="F15549">
            <v>87.5</v>
          </cell>
          <cell r="K15549">
            <v>1.97</v>
          </cell>
          <cell r="O15549">
            <v>18.739999999999998</v>
          </cell>
          <cell r="U15549">
            <v>43101</v>
          </cell>
        </row>
        <row r="15550">
          <cell r="C15550">
            <v>15</v>
          </cell>
          <cell r="F15550">
            <v>673.06</v>
          </cell>
          <cell r="K15550">
            <v>7.87</v>
          </cell>
          <cell r="O15550">
            <v>74.8</v>
          </cell>
          <cell r="U15550">
            <v>43101</v>
          </cell>
        </row>
        <row r="15551">
          <cell r="C15551">
            <v>15</v>
          </cell>
          <cell r="F15551">
            <v>4566.5200000000004</v>
          </cell>
          <cell r="K15551">
            <v>74.05</v>
          </cell>
          <cell r="O15551">
            <v>703.65</v>
          </cell>
          <cell r="U15551">
            <v>43101</v>
          </cell>
        </row>
        <row r="15552">
          <cell r="C15552">
            <v>15</v>
          </cell>
          <cell r="F15552">
            <v>35.26</v>
          </cell>
          <cell r="K15552">
            <v>0.82</v>
          </cell>
          <cell r="O15552">
            <v>7.82</v>
          </cell>
          <cell r="U15552">
            <v>43101</v>
          </cell>
        </row>
        <row r="15553">
          <cell r="C15553">
            <v>2</v>
          </cell>
          <cell r="F15553">
            <v>117.34</v>
          </cell>
          <cell r="K15553">
            <v>2.92</v>
          </cell>
          <cell r="O15553">
            <v>27.55</v>
          </cell>
          <cell r="U15553">
            <v>43101</v>
          </cell>
        </row>
        <row r="15554">
          <cell r="C15554">
            <v>0</v>
          </cell>
          <cell r="F15554">
            <v>-1668045.88</v>
          </cell>
          <cell r="K15554">
            <v>-12355.6</v>
          </cell>
          <cell r="O15554">
            <v>-473098.91</v>
          </cell>
          <cell r="U15554">
            <v>43101</v>
          </cell>
        </row>
        <row r="15555">
          <cell r="C15555">
            <v>1</v>
          </cell>
          <cell r="F15555">
            <v>-1412.98</v>
          </cell>
          <cell r="K15555">
            <v>4.1500000000000004</v>
          </cell>
          <cell r="O15555">
            <v>-371.14</v>
          </cell>
          <cell r="U15555">
            <v>43101</v>
          </cell>
        </row>
        <row r="15556">
          <cell r="C15556">
            <v>60</v>
          </cell>
          <cell r="F15556">
            <v>-0.86</v>
          </cell>
          <cell r="K15556">
            <v>0</v>
          </cell>
          <cell r="O15556">
            <v>-0.24</v>
          </cell>
          <cell r="U15556">
            <v>43101</v>
          </cell>
        </row>
        <row r="15557">
          <cell r="C15557">
            <v>61</v>
          </cell>
          <cell r="F15557">
            <v>-2.72</v>
          </cell>
          <cell r="K15557">
            <v>0</v>
          </cell>
          <cell r="O15557">
            <v>-0.76</v>
          </cell>
          <cell r="U15557">
            <v>43101</v>
          </cell>
        </row>
        <row r="15558">
          <cell r="C15558">
            <v>70</v>
          </cell>
          <cell r="F15558">
            <v>-170</v>
          </cell>
          <cell r="K15558">
            <v>0</v>
          </cell>
          <cell r="O15558">
            <v>0</v>
          </cell>
          <cell r="U15558">
            <v>43101</v>
          </cell>
        </row>
        <row r="15559">
          <cell r="C15559">
            <v>0</v>
          </cell>
          <cell r="F15559">
            <v>-19862.64</v>
          </cell>
          <cell r="K15559">
            <v>1447.26</v>
          </cell>
          <cell r="O15559">
            <v>-6799</v>
          </cell>
          <cell r="U15559">
            <v>43101</v>
          </cell>
        </row>
        <row r="15560">
          <cell r="C15560">
            <v>1</v>
          </cell>
          <cell r="F15560">
            <v>158.97999999999999</v>
          </cell>
          <cell r="K15560">
            <v>-4.78</v>
          </cell>
          <cell r="O15560">
            <v>59.27</v>
          </cell>
          <cell r="U15560">
            <v>43101</v>
          </cell>
        </row>
        <row r="15561">
          <cell r="C15561">
            <v>0</v>
          </cell>
          <cell r="F15561">
            <v>996.29</v>
          </cell>
          <cell r="K15561">
            <v>0</v>
          </cell>
          <cell r="O15561">
            <v>285.18</v>
          </cell>
          <cell r="U15561">
            <v>43101</v>
          </cell>
        </row>
        <row r="15562">
          <cell r="C15562">
            <v>0</v>
          </cell>
          <cell r="F15562">
            <v>17752825.699999999</v>
          </cell>
          <cell r="K15562">
            <v>469003.65</v>
          </cell>
          <cell r="O15562">
            <v>4796081.16</v>
          </cell>
          <cell r="U15562">
            <v>43101</v>
          </cell>
        </row>
        <row r="15563">
          <cell r="C15563">
            <v>1</v>
          </cell>
          <cell r="F15563">
            <v>110638.63</v>
          </cell>
          <cell r="K15563">
            <v>2965.22</v>
          </cell>
          <cell r="O15563">
            <v>28920.71</v>
          </cell>
          <cell r="U15563">
            <v>43101</v>
          </cell>
        </row>
        <row r="15564">
          <cell r="C15564">
            <v>16</v>
          </cell>
          <cell r="F15564">
            <v>14.25</v>
          </cell>
          <cell r="K15564">
            <v>0.28000000000000003</v>
          </cell>
          <cell r="O15564">
            <v>2.69</v>
          </cell>
          <cell r="U15564">
            <v>43101</v>
          </cell>
        </row>
        <row r="15565">
          <cell r="C15565">
            <v>60</v>
          </cell>
          <cell r="F15565">
            <v>410.43</v>
          </cell>
          <cell r="K15565">
            <v>11.91</v>
          </cell>
          <cell r="O15565">
            <v>113.23</v>
          </cell>
          <cell r="U15565">
            <v>43101</v>
          </cell>
        </row>
        <row r="15566">
          <cell r="C15566">
            <v>61</v>
          </cell>
          <cell r="F15566">
            <v>790.71</v>
          </cell>
          <cell r="K15566">
            <v>23.08</v>
          </cell>
          <cell r="O15566">
            <v>219.32</v>
          </cell>
          <cell r="U15566">
            <v>43101</v>
          </cell>
        </row>
        <row r="15567">
          <cell r="C15567">
            <v>0</v>
          </cell>
          <cell r="F15567">
            <v>-1367.72</v>
          </cell>
          <cell r="K15567">
            <v>0</v>
          </cell>
          <cell r="O15567">
            <v>-482.94</v>
          </cell>
          <cell r="U15567">
            <v>43101</v>
          </cell>
        </row>
        <row r="15568">
          <cell r="C15568">
            <v>0</v>
          </cell>
          <cell r="F15568">
            <v>15881.24</v>
          </cell>
          <cell r="K15568">
            <v>-1237.3499999999999</v>
          </cell>
          <cell r="O15568">
            <v>5272.51</v>
          </cell>
          <cell r="U15568">
            <v>43101</v>
          </cell>
        </row>
        <row r="15569">
          <cell r="C15569">
            <v>1</v>
          </cell>
          <cell r="F15569">
            <v>304.72000000000003</v>
          </cell>
          <cell r="K15569">
            <v>-31.28</v>
          </cell>
          <cell r="O15569">
            <v>107.61</v>
          </cell>
          <cell r="U15569">
            <v>43101</v>
          </cell>
        </row>
        <row r="15570">
          <cell r="C15570">
            <v>15</v>
          </cell>
          <cell r="F15570">
            <v>42.77</v>
          </cell>
          <cell r="K15570">
            <v>2.72</v>
          </cell>
          <cell r="O15570">
            <v>25.82</v>
          </cell>
          <cell r="U15570">
            <v>43101</v>
          </cell>
        </row>
        <row r="15571">
          <cell r="C15571">
            <v>15</v>
          </cell>
          <cell r="F15571">
            <v>5.12</v>
          </cell>
          <cell r="K15571">
            <v>0.1</v>
          </cell>
          <cell r="O15571">
            <v>0.98</v>
          </cell>
          <cell r="U15571">
            <v>43101</v>
          </cell>
        </row>
        <row r="15572">
          <cell r="C15572">
            <v>15</v>
          </cell>
          <cell r="F15572">
            <v>276.82</v>
          </cell>
          <cell r="K15572">
            <v>17.579999999999998</v>
          </cell>
          <cell r="O15572">
            <v>167.07</v>
          </cell>
          <cell r="U15572">
            <v>43101</v>
          </cell>
        </row>
        <row r="15573">
          <cell r="C15573">
            <v>2</v>
          </cell>
          <cell r="F15573">
            <v>2475.81</v>
          </cell>
          <cell r="K15573">
            <v>43.85</v>
          </cell>
          <cell r="O15573">
            <v>416.58</v>
          </cell>
          <cell r="U15573">
            <v>43101</v>
          </cell>
        </row>
        <row r="15574">
          <cell r="C15574">
            <v>15</v>
          </cell>
          <cell r="F15574">
            <v>13623.31</v>
          </cell>
          <cell r="K15574">
            <v>264.70999999999998</v>
          </cell>
          <cell r="O15574">
            <v>2515.4499999999998</v>
          </cell>
          <cell r="U15574">
            <v>43101</v>
          </cell>
        </row>
        <row r="15575">
          <cell r="C15575">
            <v>15</v>
          </cell>
          <cell r="F15575">
            <v>1345.48</v>
          </cell>
          <cell r="K15575">
            <v>23.35</v>
          </cell>
          <cell r="O15575">
            <v>140.56</v>
          </cell>
          <cell r="U15575">
            <v>43101</v>
          </cell>
        </row>
        <row r="15576">
          <cell r="C15576">
            <v>15</v>
          </cell>
          <cell r="F15576">
            <v>336.6</v>
          </cell>
          <cell r="K15576">
            <v>6.35</v>
          </cell>
          <cell r="O15576">
            <v>60.28</v>
          </cell>
          <cell r="U15576">
            <v>43101</v>
          </cell>
        </row>
        <row r="15577">
          <cell r="C15577">
            <v>2</v>
          </cell>
          <cell r="F15577">
            <v>19.68</v>
          </cell>
          <cell r="K15577">
            <v>0.41</v>
          </cell>
          <cell r="O15577">
            <v>3.89</v>
          </cell>
          <cell r="U15577">
            <v>43101</v>
          </cell>
        </row>
        <row r="15578">
          <cell r="C15578">
            <v>15</v>
          </cell>
          <cell r="F15578">
            <v>1957.72</v>
          </cell>
          <cell r="K15578">
            <v>31.59</v>
          </cell>
          <cell r="O15578">
            <v>300.11</v>
          </cell>
          <cell r="U15578">
            <v>43101</v>
          </cell>
        </row>
        <row r="15579">
          <cell r="C15579">
            <v>15</v>
          </cell>
          <cell r="F15579">
            <v>30.56</v>
          </cell>
          <cell r="K15579">
            <v>0.82</v>
          </cell>
          <cell r="O15579">
            <v>7.78</v>
          </cell>
          <cell r="U15579">
            <v>43101</v>
          </cell>
        </row>
        <row r="15580">
          <cell r="C15580">
            <v>2</v>
          </cell>
          <cell r="F15580">
            <v>46.38</v>
          </cell>
          <cell r="K15580">
            <v>0.88</v>
          </cell>
          <cell r="O15580">
            <v>8.43</v>
          </cell>
          <cell r="U15580">
            <v>43101</v>
          </cell>
        </row>
        <row r="15581">
          <cell r="C15581">
            <v>15</v>
          </cell>
          <cell r="F15581">
            <v>50796</v>
          </cell>
          <cell r="K15581">
            <v>1920.21</v>
          </cell>
          <cell r="O15581">
            <v>9857</v>
          </cell>
          <cell r="U15581">
            <v>43101</v>
          </cell>
        </row>
        <row r="15582">
          <cell r="C15582">
            <v>2</v>
          </cell>
          <cell r="F15582">
            <v>1413.24</v>
          </cell>
          <cell r="K15582">
            <v>8.39</v>
          </cell>
          <cell r="O15582">
            <v>79.95</v>
          </cell>
          <cell r="U15582">
            <v>43101</v>
          </cell>
        </row>
        <row r="15583">
          <cell r="C15583">
            <v>15</v>
          </cell>
          <cell r="F15583">
            <v>7249.87</v>
          </cell>
          <cell r="K15583">
            <v>62.07</v>
          </cell>
          <cell r="O15583">
            <v>589.71</v>
          </cell>
          <cell r="U15583">
            <v>43101</v>
          </cell>
        </row>
        <row r="15584">
          <cell r="C15584">
            <v>15</v>
          </cell>
          <cell r="F15584">
            <v>33.520000000000003</v>
          </cell>
          <cell r="K15584">
            <v>0.37</v>
          </cell>
          <cell r="O15584">
            <v>3.48</v>
          </cell>
          <cell r="U15584">
            <v>43101</v>
          </cell>
        </row>
        <row r="15585">
          <cell r="C15585">
            <v>2</v>
          </cell>
          <cell r="F15585">
            <v>1969.54</v>
          </cell>
          <cell r="K15585">
            <v>14.18</v>
          </cell>
          <cell r="O15585">
            <v>134.72</v>
          </cell>
          <cell r="U15585">
            <v>43101</v>
          </cell>
        </row>
        <row r="15586">
          <cell r="C15586">
            <v>15</v>
          </cell>
          <cell r="F15586">
            <v>8219.85</v>
          </cell>
          <cell r="K15586">
            <v>103.06</v>
          </cell>
          <cell r="O15586">
            <v>979.3</v>
          </cell>
          <cell r="U15586">
            <v>43101</v>
          </cell>
        </row>
        <row r="15587">
          <cell r="C15587">
            <v>15</v>
          </cell>
          <cell r="F15587">
            <v>3589.24</v>
          </cell>
          <cell r="K15587">
            <v>65.88</v>
          </cell>
          <cell r="O15587">
            <v>626.37</v>
          </cell>
          <cell r="U15587">
            <v>43101</v>
          </cell>
        </row>
        <row r="15588">
          <cell r="C15588">
            <v>15</v>
          </cell>
          <cell r="F15588">
            <v>96.96</v>
          </cell>
          <cell r="K15588">
            <v>4.7</v>
          </cell>
          <cell r="O15588">
            <v>44.67</v>
          </cell>
          <cell r="U15588">
            <v>43101</v>
          </cell>
        </row>
        <row r="15589">
          <cell r="C15589">
            <v>0</v>
          </cell>
          <cell r="F15589">
            <v>60.55</v>
          </cell>
          <cell r="K15589">
            <v>1.56</v>
          </cell>
          <cell r="O15589">
            <v>14.65</v>
          </cell>
          <cell r="U15589">
            <v>43101</v>
          </cell>
        </row>
        <row r="15590">
          <cell r="C15590">
            <v>2</v>
          </cell>
          <cell r="F15590">
            <v>167.09</v>
          </cell>
          <cell r="K15590">
            <v>5.83</v>
          </cell>
          <cell r="O15590">
            <v>58.38</v>
          </cell>
          <cell r="U15590">
            <v>43101</v>
          </cell>
        </row>
        <row r="15591">
          <cell r="C15591">
            <v>16</v>
          </cell>
          <cell r="F15591">
            <v>9.6</v>
          </cell>
          <cell r="K15591">
            <v>0.41</v>
          </cell>
          <cell r="O15591">
            <v>3.86</v>
          </cell>
          <cell r="U15591">
            <v>43101</v>
          </cell>
        </row>
        <row r="15592">
          <cell r="C15592">
            <v>2</v>
          </cell>
          <cell r="F15592">
            <v>13.28</v>
          </cell>
          <cell r="K15592">
            <v>0.14000000000000001</v>
          </cell>
          <cell r="O15592">
            <v>1.31</v>
          </cell>
          <cell r="U15592">
            <v>43101</v>
          </cell>
        </row>
        <row r="15593">
          <cell r="C15593">
            <v>16</v>
          </cell>
          <cell r="F15593">
            <v>2715.3</v>
          </cell>
          <cell r="K15593">
            <v>67.099999999999994</v>
          </cell>
          <cell r="O15593">
            <v>590.42999999999995</v>
          </cell>
          <cell r="U15593">
            <v>43101</v>
          </cell>
        </row>
        <row r="15594">
          <cell r="C15594">
            <v>0</v>
          </cell>
          <cell r="F15594">
            <v>39.93</v>
          </cell>
          <cell r="K15594">
            <v>0.94</v>
          </cell>
          <cell r="O15594">
            <v>8.84</v>
          </cell>
          <cell r="U15594">
            <v>43101</v>
          </cell>
        </row>
        <row r="15595">
          <cell r="C15595">
            <v>2</v>
          </cell>
          <cell r="F15595">
            <v>23.13</v>
          </cell>
          <cell r="K15595">
            <v>0.47</v>
          </cell>
          <cell r="O15595">
            <v>4.46</v>
          </cell>
          <cell r="U15595">
            <v>43101</v>
          </cell>
        </row>
        <row r="15596">
          <cell r="C15596">
            <v>15</v>
          </cell>
          <cell r="F15596">
            <v>37.229999999999997</v>
          </cell>
          <cell r="K15596">
            <v>1.2</v>
          </cell>
          <cell r="O15596">
            <v>11.31</v>
          </cell>
          <cell r="U15596">
            <v>43101</v>
          </cell>
        </row>
        <row r="15597">
          <cell r="C15597">
            <v>15</v>
          </cell>
          <cell r="F15597">
            <v>54.29</v>
          </cell>
          <cell r="K15597">
            <v>1.25</v>
          </cell>
          <cell r="O15597">
            <v>11.81</v>
          </cell>
          <cell r="U15597">
            <v>43101</v>
          </cell>
        </row>
        <row r="15598">
          <cell r="C15598">
            <v>0</v>
          </cell>
          <cell r="F15598">
            <v>20.55</v>
          </cell>
          <cell r="K15598">
            <v>0.45</v>
          </cell>
          <cell r="O15598">
            <v>4.2699999999999996</v>
          </cell>
          <cell r="U15598">
            <v>43101</v>
          </cell>
        </row>
        <row r="15599">
          <cell r="C15599">
            <v>2</v>
          </cell>
          <cell r="F15599">
            <v>31.38</v>
          </cell>
          <cell r="K15599">
            <v>0.91</v>
          </cell>
          <cell r="O15599">
            <v>8.64</v>
          </cell>
          <cell r="U15599">
            <v>43101</v>
          </cell>
        </row>
        <row r="15600">
          <cell r="C15600">
            <v>15</v>
          </cell>
          <cell r="F15600">
            <v>11.05</v>
          </cell>
          <cell r="K15600">
            <v>0.27</v>
          </cell>
          <cell r="O15600">
            <v>2.5499999999999998</v>
          </cell>
          <cell r="U15600">
            <v>43101</v>
          </cell>
        </row>
        <row r="15601">
          <cell r="C15601">
            <v>16</v>
          </cell>
          <cell r="F15601">
            <v>11.88</v>
          </cell>
          <cell r="K15601">
            <v>0.32</v>
          </cell>
          <cell r="O15601">
            <v>3.06</v>
          </cell>
          <cell r="U15601">
            <v>43101</v>
          </cell>
        </row>
        <row r="15602">
          <cell r="C15602">
            <v>2</v>
          </cell>
          <cell r="F15602">
            <v>10</v>
          </cell>
          <cell r="K15602">
            <v>0.41</v>
          </cell>
          <cell r="O15602">
            <v>3.86</v>
          </cell>
          <cell r="U15602">
            <v>43101</v>
          </cell>
        </row>
        <row r="15603">
          <cell r="C15603">
            <v>15</v>
          </cell>
          <cell r="F15603">
            <v>49.99</v>
          </cell>
          <cell r="K15603">
            <v>1.49</v>
          </cell>
          <cell r="O15603">
            <v>14.11</v>
          </cell>
          <cell r="U15603">
            <v>43101</v>
          </cell>
        </row>
        <row r="15604">
          <cell r="C15604">
            <v>2</v>
          </cell>
          <cell r="F15604">
            <v>2.6</v>
          </cell>
          <cell r="K15604">
            <v>0.16</v>
          </cell>
          <cell r="O15604">
            <v>1.54</v>
          </cell>
          <cell r="U15604">
            <v>43101</v>
          </cell>
        </row>
        <row r="15605">
          <cell r="C15605">
            <v>15</v>
          </cell>
          <cell r="F15605">
            <v>2290.5</v>
          </cell>
          <cell r="K15605">
            <v>139.93</v>
          </cell>
          <cell r="O15605">
            <v>1347.7</v>
          </cell>
          <cell r="U15605">
            <v>43101</v>
          </cell>
        </row>
        <row r="15606">
          <cell r="C15606">
            <v>16</v>
          </cell>
          <cell r="F15606">
            <v>6.04</v>
          </cell>
          <cell r="K15606">
            <v>0.37</v>
          </cell>
          <cell r="O15606">
            <v>3.55</v>
          </cell>
          <cell r="U15606">
            <v>43101</v>
          </cell>
        </row>
        <row r="15607">
          <cell r="C15607">
            <v>2</v>
          </cell>
          <cell r="F15607">
            <v>1.1000000000000001</v>
          </cell>
          <cell r="K15607">
            <v>0.04</v>
          </cell>
          <cell r="O15607">
            <v>0.42</v>
          </cell>
          <cell r="U15607">
            <v>43101</v>
          </cell>
        </row>
        <row r="15608">
          <cell r="C15608">
            <v>15</v>
          </cell>
          <cell r="F15608">
            <v>3871.3</v>
          </cell>
          <cell r="K15608">
            <v>162.9</v>
          </cell>
          <cell r="O15608">
            <v>1503.06</v>
          </cell>
          <cell r="U15608">
            <v>43101</v>
          </cell>
        </row>
        <row r="15609">
          <cell r="C15609">
            <v>64</v>
          </cell>
          <cell r="F15609">
            <v>-11866.74</v>
          </cell>
          <cell r="K15609">
            <v>0</v>
          </cell>
          <cell r="O15609">
            <v>0</v>
          </cell>
          <cell r="U15609">
            <v>43101</v>
          </cell>
        </row>
        <row r="15610">
          <cell r="C15610">
            <v>62</v>
          </cell>
          <cell r="F15610">
            <v>50634.41</v>
          </cell>
          <cell r="K15610">
            <v>2806.14</v>
          </cell>
          <cell r="O15610">
            <v>26276.53</v>
          </cell>
          <cell r="U15610">
            <v>43101</v>
          </cell>
        </row>
        <row r="15611">
          <cell r="C15611">
            <v>64</v>
          </cell>
          <cell r="F15611">
            <v>364185.92</v>
          </cell>
          <cell r="K15611">
            <v>20222.89</v>
          </cell>
          <cell r="O15611">
            <v>189365.59</v>
          </cell>
          <cell r="U15611">
            <v>43101</v>
          </cell>
        </row>
        <row r="15612">
          <cell r="C15612">
            <v>66</v>
          </cell>
          <cell r="F15612">
            <v>44628.71</v>
          </cell>
          <cell r="K15612">
            <v>2422.91</v>
          </cell>
          <cell r="O15612">
            <v>22687.94</v>
          </cell>
          <cell r="U15612">
            <v>43101</v>
          </cell>
        </row>
        <row r="15613">
          <cell r="C15613">
            <v>64</v>
          </cell>
          <cell r="F15613">
            <v>42176.25</v>
          </cell>
          <cell r="K15613">
            <v>1854.64</v>
          </cell>
          <cell r="O15613">
            <v>17627.18</v>
          </cell>
          <cell r="U15613">
            <v>43101</v>
          </cell>
        </row>
        <row r="15614">
          <cell r="C15614">
            <v>62</v>
          </cell>
          <cell r="F15614">
            <v>64164.98</v>
          </cell>
          <cell r="K15614">
            <v>1281.6199999999999</v>
          </cell>
          <cell r="O15614">
            <v>12001</v>
          </cell>
          <cell r="U15614">
            <v>43101</v>
          </cell>
        </row>
        <row r="15615">
          <cell r="C15615">
            <v>64</v>
          </cell>
          <cell r="F15615">
            <v>253141</v>
          </cell>
          <cell r="K15615">
            <v>7465.2</v>
          </cell>
          <cell r="O15615">
            <v>69903.429999999993</v>
          </cell>
          <cell r="U15615">
            <v>43101</v>
          </cell>
        </row>
        <row r="15616">
          <cell r="C15616">
            <v>66</v>
          </cell>
          <cell r="F15616">
            <v>25171.75</v>
          </cell>
          <cell r="K15616">
            <v>628.76</v>
          </cell>
          <cell r="O15616">
            <v>5887.72</v>
          </cell>
          <cell r="U15616">
            <v>43101</v>
          </cell>
        </row>
        <row r="15617">
          <cell r="C15617">
            <v>66</v>
          </cell>
          <cell r="F15617">
            <v>-180711.36</v>
          </cell>
          <cell r="K15617">
            <v>640.16999999999996</v>
          </cell>
          <cell r="O15617">
            <v>-82714.960000000006</v>
          </cell>
          <cell r="U15617">
            <v>43101</v>
          </cell>
        </row>
        <row r="15618">
          <cell r="C15618">
            <v>64</v>
          </cell>
          <cell r="F15618">
            <v>53911.93</v>
          </cell>
          <cell r="K15618">
            <v>2994.31</v>
          </cell>
          <cell r="O15618">
            <v>28459.09</v>
          </cell>
          <cell r="U15618">
            <v>43101</v>
          </cell>
        </row>
        <row r="15619">
          <cell r="C15619">
            <v>66</v>
          </cell>
          <cell r="F15619">
            <v>187425.53</v>
          </cell>
          <cell r="K15619">
            <v>3824.92</v>
          </cell>
          <cell r="O15619">
            <v>102372</v>
          </cell>
          <cell r="U15619">
            <v>43101</v>
          </cell>
        </row>
        <row r="15620">
          <cell r="C15620">
            <v>64</v>
          </cell>
          <cell r="F15620">
            <v>48736.93</v>
          </cell>
          <cell r="K15620">
            <v>2026.22</v>
          </cell>
          <cell r="O15620">
            <v>19257.939999999999</v>
          </cell>
          <cell r="U15620">
            <v>43101</v>
          </cell>
        </row>
        <row r="15621">
          <cell r="C15621">
            <v>64</v>
          </cell>
          <cell r="F15621">
            <v>60871.35</v>
          </cell>
          <cell r="K15621">
            <v>1565.41</v>
          </cell>
          <cell r="O15621">
            <v>14878.29</v>
          </cell>
          <cell r="U15621">
            <v>43101</v>
          </cell>
        </row>
        <row r="15622">
          <cell r="C15622">
            <v>66</v>
          </cell>
          <cell r="F15622">
            <v>120013.74</v>
          </cell>
          <cell r="K15622">
            <v>1175.5899999999999</v>
          </cell>
          <cell r="O15622">
            <v>33954.089999999997</v>
          </cell>
          <cell r="U15622">
            <v>43101</v>
          </cell>
        </row>
        <row r="15623">
          <cell r="C15623">
            <v>64</v>
          </cell>
          <cell r="F15623">
            <v>23373.63</v>
          </cell>
          <cell r="K15623">
            <v>0</v>
          </cell>
          <cell r="O15623">
            <v>7981.56</v>
          </cell>
          <cell r="U15623">
            <v>43101</v>
          </cell>
        </row>
        <row r="15624">
          <cell r="C15624">
            <v>64</v>
          </cell>
          <cell r="F15624">
            <v>31193.97</v>
          </cell>
          <cell r="K15624">
            <v>0</v>
          </cell>
          <cell r="O15624">
            <v>12066.5</v>
          </cell>
          <cell r="U15624">
            <v>43101</v>
          </cell>
        </row>
        <row r="15625">
          <cell r="C15625">
            <v>1</v>
          </cell>
          <cell r="F15625">
            <v>20.12</v>
          </cell>
          <cell r="K15625">
            <v>0.41</v>
          </cell>
          <cell r="O15625">
            <v>3.89</v>
          </cell>
          <cell r="U15625">
            <v>43101</v>
          </cell>
        </row>
        <row r="15626">
          <cell r="C15626">
            <v>2</v>
          </cell>
          <cell r="F15626">
            <v>241.44</v>
          </cell>
          <cell r="K15626">
            <v>4.92</v>
          </cell>
          <cell r="O15626">
            <v>46.68</v>
          </cell>
          <cell r="U15626">
            <v>43101</v>
          </cell>
        </row>
        <row r="15627">
          <cell r="C15627">
            <v>16</v>
          </cell>
          <cell r="F15627">
            <v>442.64</v>
          </cell>
          <cell r="K15627">
            <v>9.02</v>
          </cell>
          <cell r="O15627">
            <v>85.58</v>
          </cell>
          <cell r="U15627">
            <v>43101</v>
          </cell>
        </row>
        <row r="15628">
          <cell r="C15628">
            <v>0</v>
          </cell>
          <cell r="F15628">
            <v>1360.74</v>
          </cell>
          <cell r="K15628">
            <v>16.84</v>
          </cell>
          <cell r="O15628">
            <v>161.66</v>
          </cell>
          <cell r="U15628">
            <v>43101</v>
          </cell>
        </row>
        <row r="15629">
          <cell r="C15629">
            <v>1</v>
          </cell>
          <cell r="F15629">
            <v>116.79</v>
          </cell>
          <cell r="K15629">
            <v>1.3</v>
          </cell>
          <cell r="O15629">
            <v>12.35</v>
          </cell>
          <cell r="U15629">
            <v>43101</v>
          </cell>
        </row>
        <row r="15630">
          <cell r="C15630">
            <v>2</v>
          </cell>
          <cell r="F15630">
            <v>253.62</v>
          </cell>
          <cell r="K15630">
            <v>3</v>
          </cell>
          <cell r="O15630">
            <v>28.5</v>
          </cell>
          <cell r="U15630">
            <v>43101</v>
          </cell>
        </row>
        <row r="15631">
          <cell r="C15631">
            <v>4</v>
          </cell>
          <cell r="F15631">
            <v>7.88</v>
          </cell>
          <cell r="K15631">
            <v>0.1</v>
          </cell>
          <cell r="O15631">
            <v>0.95</v>
          </cell>
          <cell r="U15631">
            <v>43101</v>
          </cell>
        </row>
        <row r="15632">
          <cell r="C15632">
            <v>16</v>
          </cell>
          <cell r="F15632">
            <v>18.63</v>
          </cell>
          <cell r="K15632">
            <v>0.2</v>
          </cell>
          <cell r="O15632">
            <v>1.9</v>
          </cell>
          <cell r="U15632">
            <v>43101</v>
          </cell>
        </row>
        <row r="15633">
          <cell r="C15633">
            <v>1</v>
          </cell>
          <cell r="F15633">
            <v>907.2</v>
          </cell>
          <cell r="K15633">
            <v>10.32</v>
          </cell>
          <cell r="O15633">
            <v>99.28</v>
          </cell>
          <cell r="U15633">
            <v>43101</v>
          </cell>
        </row>
        <row r="15634">
          <cell r="C15634">
            <v>2</v>
          </cell>
          <cell r="F15634">
            <v>411.96</v>
          </cell>
          <cell r="K15634">
            <v>6.74</v>
          </cell>
          <cell r="O15634">
            <v>63.61</v>
          </cell>
          <cell r="U15634">
            <v>43101</v>
          </cell>
        </row>
        <row r="15635">
          <cell r="C15635">
            <v>0</v>
          </cell>
          <cell r="F15635">
            <v>12.65</v>
          </cell>
          <cell r="K15635">
            <v>0.8</v>
          </cell>
          <cell r="O15635">
            <v>7.65</v>
          </cell>
          <cell r="U15635">
            <v>43101</v>
          </cell>
        </row>
        <row r="15636">
          <cell r="C15636">
            <v>15</v>
          </cell>
          <cell r="F15636">
            <v>58.34</v>
          </cell>
          <cell r="K15636">
            <v>3.71</v>
          </cell>
          <cell r="O15636">
            <v>35.200000000000003</v>
          </cell>
          <cell r="U15636">
            <v>43101</v>
          </cell>
        </row>
        <row r="15637">
          <cell r="C15637">
            <v>0</v>
          </cell>
          <cell r="F15637">
            <v>465.9</v>
          </cell>
          <cell r="K15637">
            <v>10.79</v>
          </cell>
          <cell r="O15637">
            <v>102.26</v>
          </cell>
          <cell r="U15637">
            <v>43101</v>
          </cell>
        </row>
        <row r="15638">
          <cell r="C15638">
            <v>1</v>
          </cell>
          <cell r="F15638">
            <v>392.33</v>
          </cell>
          <cell r="K15638">
            <v>9.24</v>
          </cell>
          <cell r="O15638">
            <v>87.62</v>
          </cell>
          <cell r="U15638">
            <v>43101</v>
          </cell>
        </row>
        <row r="15639">
          <cell r="C15639">
            <v>2</v>
          </cell>
          <cell r="F15639">
            <v>11153.22</v>
          </cell>
          <cell r="K15639">
            <v>275.3</v>
          </cell>
          <cell r="O15639">
            <v>2640.73</v>
          </cell>
          <cell r="U15639">
            <v>43101</v>
          </cell>
        </row>
        <row r="15640">
          <cell r="C15640">
            <v>4</v>
          </cell>
          <cell r="F15640">
            <v>748.25</v>
          </cell>
          <cell r="K15640">
            <v>19.72</v>
          </cell>
          <cell r="O15640">
            <v>186.03</v>
          </cell>
          <cell r="U15640">
            <v>43101</v>
          </cell>
        </row>
        <row r="15641">
          <cell r="C15641">
            <v>15</v>
          </cell>
          <cell r="F15641">
            <v>12.56</v>
          </cell>
          <cell r="K15641">
            <v>0.21</v>
          </cell>
          <cell r="O15641">
            <v>2.0299999999999998</v>
          </cell>
          <cell r="U15641">
            <v>43101</v>
          </cell>
        </row>
        <row r="15642">
          <cell r="C15642">
            <v>16</v>
          </cell>
          <cell r="F15642">
            <v>3262.65</v>
          </cell>
          <cell r="K15642">
            <v>82.69</v>
          </cell>
          <cell r="O15642">
            <v>781.36</v>
          </cell>
          <cell r="U15642">
            <v>43101</v>
          </cell>
        </row>
        <row r="15643">
          <cell r="C15643">
            <v>17</v>
          </cell>
          <cell r="F15643">
            <v>40.81</v>
          </cell>
          <cell r="K15643">
            <v>0.84</v>
          </cell>
          <cell r="O15643">
            <v>8.02</v>
          </cell>
          <cell r="U15643">
            <v>43101</v>
          </cell>
        </row>
        <row r="15644">
          <cell r="C15644">
            <v>18</v>
          </cell>
          <cell r="F15644">
            <v>97.31</v>
          </cell>
          <cell r="K15644">
            <v>2.1</v>
          </cell>
          <cell r="O15644">
            <v>20</v>
          </cell>
          <cell r="U15644">
            <v>43101</v>
          </cell>
        </row>
        <row r="15645">
          <cell r="C15645">
            <v>2</v>
          </cell>
          <cell r="F15645">
            <v>-69.08</v>
          </cell>
          <cell r="K15645">
            <v>0.47</v>
          </cell>
          <cell r="O15645">
            <v>-15.06</v>
          </cell>
          <cell r="U15645">
            <v>43101</v>
          </cell>
        </row>
        <row r="15646">
          <cell r="C15646">
            <v>0</v>
          </cell>
          <cell r="F15646">
            <v>8848.2199999999993</v>
          </cell>
          <cell r="K15646">
            <v>139.81</v>
          </cell>
          <cell r="O15646">
            <v>1342.08</v>
          </cell>
          <cell r="U15646">
            <v>43101</v>
          </cell>
        </row>
        <row r="15647">
          <cell r="C15647">
            <v>1</v>
          </cell>
          <cell r="F15647">
            <v>4112.5</v>
          </cell>
          <cell r="K15647">
            <v>54.26</v>
          </cell>
          <cell r="O15647">
            <v>519.97</v>
          </cell>
          <cell r="U15647">
            <v>43101</v>
          </cell>
        </row>
        <row r="15648">
          <cell r="C15648">
            <v>2</v>
          </cell>
          <cell r="F15648">
            <v>10311.049999999999</v>
          </cell>
          <cell r="K15648">
            <v>201.28</v>
          </cell>
          <cell r="O15648">
            <v>1920.09</v>
          </cell>
          <cell r="U15648">
            <v>43101</v>
          </cell>
        </row>
        <row r="15649">
          <cell r="C15649">
            <v>4</v>
          </cell>
          <cell r="F15649">
            <v>1083.56</v>
          </cell>
          <cell r="K15649">
            <v>22.5</v>
          </cell>
          <cell r="O15649">
            <v>226.18</v>
          </cell>
          <cell r="U15649">
            <v>43101</v>
          </cell>
        </row>
        <row r="15650">
          <cell r="C15650">
            <v>15</v>
          </cell>
          <cell r="F15650">
            <v>63.54</v>
          </cell>
          <cell r="K15650">
            <v>0.3</v>
          </cell>
          <cell r="O15650">
            <v>2.94</v>
          </cell>
          <cell r="U15650">
            <v>43101</v>
          </cell>
        </row>
        <row r="15651">
          <cell r="C15651">
            <v>16</v>
          </cell>
          <cell r="F15651">
            <v>1930.41</v>
          </cell>
          <cell r="K15651">
            <v>31.99</v>
          </cell>
          <cell r="O15651">
            <v>304.95</v>
          </cell>
          <cell r="U15651">
            <v>43101</v>
          </cell>
        </row>
        <row r="15652">
          <cell r="C15652">
            <v>17</v>
          </cell>
          <cell r="F15652">
            <v>15.52</v>
          </cell>
          <cell r="K15652">
            <v>0.2</v>
          </cell>
          <cell r="O15652">
            <v>1.96</v>
          </cell>
          <cell r="U15652">
            <v>43101</v>
          </cell>
        </row>
        <row r="15653">
          <cell r="C15653">
            <v>18</v>
          </cell>
          <cell r="F15653">
            <v>21</v>
          </cell>
          <cell r="K15653">
            <v>0.35</v>
          </cell>
          <cell r="O15653">
            <v>3.39</v>
          </cell>
          <cell r="U15653">
            <v>43101</v>
          </cell>
        </row>
        <row r="15654">
          <cell r="C15654">
            <v>0</v>
          </cell>
          <cell r="F15654">
            <v>-4.51</v>
          </cell>
          <cell r="K15654">
            <v>0.03</v>
          </cell>
          <cell r="O15654">
            <v>-0.86</v>
          </cell>
          <cell r="U15654">
            <v>43101</v>
          </cell>
        </row>
        <row r="15655">
          <cell r="C15655">
            <v>0</v>
          </cell>
          <cell r="F15655">
            <v>100.26</v>
          </cell>
          <cell r="K15655">
            <v>6.39</v>
          </cell>
          <cell r="O15655">
            <v>60.48</v>
          </cell>
          <cell r="U15655">
            <v>43101</v>
          </cell>
        </row>
        <row r="15656">
          <cell r="C15656">
            <v>2</v>
          </cell>
          <cell r="F15656">
            <v>633.55999999999995</v>
          </cell>
          <cell r="K15656">
            <v>38.83</v>
          </cell>
          <cell r="O15656">
            <v>383.61</v>
          </cell>
          <cell r="U15656">
            <v>43101</v>
          </cell>
        </row>
        <row r="15657">
          <cell r="C15657">
            <v>4</v>
          </cell>
          <cell r="F15657">
            <v>147.71</v>
          </cell>
          <cell r="K15657">
            <v>9.4499999999999993</v>
          </cell>
          <cell r="O15657">
            <v>89.1</v>
          </cell>
          <cell r="U15657">
            <v>43101</v>
          </cell>
        </row>
        <row r="15658">
          <cell r="C15658">
            <v>15</v>
          </cell>
          <cell r="F15658">
            <v>98.81</v>
          </cell>
          <cell r="K15658">
            <v>6.33</v>
          </cell>
          <cell r="O15658">
            <v>59.59</v>
          </cell>
          <cell r="U15658">
            <v>43101</v>
          </cell>
        </row>
        <row r="15659">
          <cell r="C15659">
            <v>16</v>
          </cell>
          <cell r="F15659">
            <v>33.549999999999997</v>
          </cell>
          <cell r="K15659">
            <v>2.14</v>
          </cell>
          <cell r="O15659">
            <v>20.22</v>
          </cell>
          <cell r="U15659">
            <v>43101</v>
          </cell>
        </row>
        <row r="15660">
          <cell r="C15660">
            <v>2</v>
          </cell>
          <cell r="F15660">
            <v>373.81</v>
          </cell>
          <cell r="K15660">
            <v>23.72</v>
          </cell>
          <cell r="O15660">
            <v>225.58</v>
          </cell>
          <cell r="U15660">
            <v>43101</v>
          </cell>
        </row>
        <row r="15661">
          <cell r="C15661">
            <v>4</v>
          </cell>
          <cell r="F15661">
            <v>114.46</v>
          </cell>
          <cell r="K15661">
            <v>7.27</v>
          </cell>
          <cell r="O15661">
            <v>69.08</v>
          </cell>
          <cell r="U15661">
            <v>43101</v>
          </cell>
        </row>
        <row r="15662">
          <cell r="C15662">
            <v>15</v>
          </cell>
          <cell r="F15662">
            <v>2715.32</v>
          </cell>
          <cell r="K15662">
            <v>162.85</v>
          </cell>
          <cell r="O15662">
            <v>1644.76</v>
          </cell>
          <cell r="U15662">
            <v>43101</v>
          </cell>
        </row>
        <row r="15663">
          <cell r="C15663">
            <v>1</v>
          </cell>
          <cell r="F15663">
            <v>108.16</v>
          </cell>
          <cell r="K15663">
            <v>1.44</v>
          </cell>
          <cell r="O15663">
            <v>13.52</v>
          </cell>
          <cell r="U15663">
            <v>43101</v>
          </cell>
        </row>
        <row r="15664">
          <cell r="C15664">
            <v>2</v>
          </cell>
          <cell r="F15664">
            <v>249.14</v>
          </cell>
          <cell r="K15664">
            <v>3.06</v>
          </cell>
          <cell r="O15664">
            <v>28.98</v>
          </cell>
          <cell r="U15664">
            <v>43101</v>
          </cell>
        </row>
        <row r="15665">
          <cell r="C15665">
            <v>16</v>
          </cell>
          <cell r="F15665">
            <v>1118.96</v>
          </cell>
          <cell r="K15665">
            <v>0</v>
          </cell>
          <cell r="O15665">
            <v>522.5</v>
          </cell>
          <cell r="U15665">
            <v>43101</v>
          </cell>
        </row>
        <row r="15666">
          <cell r="C15666">
            <v>68</v>
          </cell>
          <cell r="F15666">
            <v>10204.17</v>
          </cell>
          <cell r="K15666">
            <v>26.48</v>
          </cell>
          <cell r="O15666">
            <v>3393.98</v>
          </cell>
          <cell r="U15666">
            <v>43132</v>
          </cell>
        </row>
        <row r="15667">
          <cell r="C15667">
            <v>62</v>
          </cell>
          <cell r="F15667">
            <v>8188.01</v>
          </cell>
          <cell r="K15667">
            <v>19.48</v>
          </cell>
          <cell r="O15667">
            <v>2496.7600000000002</v>
          </cell>
          <cell r="U15667">
            <v>43132</v>
          </cell>
        </row>
        <row r="15668">
          <cell r="C15668">
            <v>64</v>
          </cell>
          <cell r="F15668">
            <v>15975.27</v>
          </cell>
          <cell r="K15668">
            <v>38.33</v>
          </cell>
          <cell r="O15668">
            <v>4912.62</v>
          </cell>
          <cell r="U15668">
            <v>43132</v>
          </cell>
        </row>
        <row r="15669">
          <cell r="C15669">
            <v>66</v>
          </cell>
          <cell r="F15669">
            <v>22312.02</v>
          </cell>
          <cell r="K15669">
            <v>60.32</v>
          </cell>
          <cell r="O15669">
            <v>7730.48</v>
          </cell>
          <cell r="U15669">
            <v>43132</v>
          </cell>
        </row>
        <row r="15670">
          <cell r="C15670">
            <v>62</v>
          </cell>
          <cell r="F15670">
            <v>962.57</v>
          </cell>
          <cell r="K15670">
            <v>1.77</v>
          </cell>
          <cell r="O15670">
            <v>227.21</v>
          </cell>
          <cell r="U15670">
            <v>43132</v>
          </cell>
        </row>
        <row r="15671">
          <cell r="C15671">
            <v>67</v>
          </cell>
          <cell r="F15671">
            <v>10816.52</v>
          </cell>
          <cell r="K15671">
            <v>27.58</v>
          </cell>
          <cell r="O15671">
            <v>3534.6</v>
          </cell>
          <cell r="U15671">
            <v>43132</v>
          </cell>
        </row>
        <row r="15672">
          <cell r="C15672">
            <v>62</v>
          </cell>
          <cell r="F15672">
            <v>2033.92</v>
          </cell>
          <cell r="K15672">
            <v>43.77</v>
          </cell>
          <cell r="O15672">
            <v>530.9</v>
          </cell>
          <cell r="U15672">
            <v>43132</v>
          </cell>
        </row>
        <row r="15673">
          <cell r="C15673">
            <v>1</v>
          </cell>
          <cell r="F15673">
            <v>20073.38</v>
          </cell>
          <cell r="K15673">
            <v>24.11</v>
          </cell>
          <cell r="O15673">
            <v>5595.76</v>
          </cell>
          <cell r="U15673">
            <v>43132</v>
          </cell>
        </row>
        <row r="15674">
          <cell r="C15674">
            <v>2</v>
          </cell>
          <cell r="F15674">
            <v>4535331.5999999996</v>
          </cell>
          <cell r="K15674">
            <v>9752.9500000000007</v>
          </cell>
          <cell r="O15674">
            <v>1269258.67</v>
          </cell>
          <cell r="U15674">
            <v>43132</v>
          </cell>
        </row>
        <row r="15675">
          <cell r="C15675">
            <v>4</v>
          </cell>
          <cell r="F15675">
            <v>240126.18</v>
          </cell>
          <cell r="K15675">
            <v>532.78</v>
          </cell>
          <cell r="O15675">
            <v>67633.25</v>
          </cell>
          <cell r="U15675">
            <v>43132</v>
          </cell>
        </row>
        <row r="15676">
          <cell r="C15676">
            <v>15</v>
          </cell>
          <cell r="F15676">
            <v>10785.77</v>
          </cell>
          <cell r="K15676">
            <v>25.29</v>
          </cell>
          <cell r="O15676">
            <v>3241.45</v>
          </cell>
          <cell r="U15676">
            <v>43132</v>
          </cell>
        </row>
        <row r="15677">
          <cell r="C15677">
            <v>16</v>
          </cell>
          <cell r="F15677">
            <v>376448.63</v>
          </cell>
          <cell r="K15677">
            <v>800.55</v>
          </cell>
          <cell r="O15677">
            <v>104327.72</v>
          </cell>
          <cell r="U15677">
            <v>43132</v>
          </cell>
        </row>
        <row r="15678">
          <cell r="C15678">
            <v>17</v>
          </cell>
          <cell r="F15678">
            <v>160.82</v>
          </cell>
          <cell r="K15678">
            <v>0.24</v>
          </cell>
          <cell r="O15678">
            <v>30.77</v>
          </cell>
          <cell r="U15678">
            <v>43132</v>
          </cell>
        </row>
        <row r="15679">
          <cell r="C15679">
            <v>18</v>
          </cell>
          <cell r="F15679">
            <v>31155.95</v>
          </cell>
          <cell r="K15679">
            <v>94.7</v>
          </cell>
          <cell r="O15679">
            <v>8708.1299999999992</v>
          </cell>
          <cell r="U15679">
            <v>43132</v>
          </cell>
        </row>
        <row r="15680">
          <cell r="C15680">
            <v>62</v>
          </cell>
          <cell r="F15680">
            <v>1053744.05</v>
          </cell>
          <cell r="K15680">
            <v>2730.03</v>
          </cell>
          <cell r="O15680">
            <v>337241.93</v>
          </cell>
          <cell r="U15680">
            <v>43132</v>
          </cell>
        </row>
        <row r="15681">
          <cell r="C15681">
            <v>64</v>
          </cell>
          <cell r="F15681">
            <v>202335.75</v>
          </cell>
          <cell r="K15681">
            <v>492.22</v>
          </cell>
          <cell r="O15681">
            <v>63077.58</v>
          </cell>
          <cell r="U15681">
            <v>43132</v>
          </cell>
        </row>
        <row r="15682">
          <cell r="C15682">
            <v>66</v>
          </cell>
          <cell r="F15682">
            <v>296742.84000000003</v>
          </cell>
          <cell r="K15682">
            <v>605.6</v>
          </cell>
          <cell r="O15682">
            <v>77584.41</v>
          </cell>
          <cell r="U15682">
            <v>43132</v>
          </cell>
        </row>
        <row r="15683">
          <cell r="C15683">
            <v>68</v>
          </cell>
          <cell r="F15683">
            <v>10886.08</v>
          </cell>
          <cell r="K15683">
            <v>33.43</v>
          </cell>
          <cell r="O15683">
            <v>4284.37</v>
          </cell>
          <cell r="U15683">
            <v>43132</v>
          </cell>
        </row>
        <row r="15684">
          <cell r="C15684">
            <v>1</v>
          </cell>
          <cell r="F15684">
            <v>84.92</v>
          </cell>
          <cell r="K15684">
            <v>0.06</v>
          </cell>
          <cell r="O15684">
            <v>7.58</v>
          </cell>
          <cell r="U15684">
            <v>43132</v>
          </cell>
        </row>
        <row r="15685">
          <cell r="C15685">
            <v>2</v>
          </cell>
          <cell r="F15685">
            <v>25356.91</v>
          </cell>
          <cell r="K15685">
            <v>23.61</v>
          </cell>
          <cell r="O15685">
            <v>2546.36</v>
          </cell>
          <cell r="U15685">
            <v>43132</v>
          </cell>
        </row>
        <row r="15686">
          <cell r="C15686">
            <v>4</v>
          </cell>
          <cell r="F15686">
            <v>130.31</v>
          </cell>
          <cell r="K15686">
            <v>0.08</v>
          </cell>
          <cell r="O15686">
            <v>9.82</v>
          </cell>
          <cell r="U15686">
            <v>43132</v>
          </cell>
        </row>
        <row r="15687">
          <cell r="C15687">
            <v>15</v>
          </cell>
          <cell r="F15687">
            <v>73.42</v>
          </cell>
          <cell r="K15687">
            <v>0.04</v>
          </cell>
          <cell r="O15687">
            <v>5.72</v>
          </cell>
          <cell r="U15687">
            <v>43132</v>
          </cell>
        </row>
        <row r="15688">
          <cell r="C15688">
            <v>16</v>
          </cell>
          <cell r="F15688">
            <v>4346.21</v>
          </cell>
          <cell r="K15688">
            <v>3.04</v>
          </cell>
          <cell r="O15688">
            <v>389.57</v>
          </cell>
          <cell r="U15688">
            <v>43132</v>
          </cell>
        </row>
        <row r="15689">
          <cell r="C15689">
            <v>62</v>
          </cell>
          <cell r="F15689">
            <v>2659.74</v>
          </cell>
          <cell r="K15689">
            <v>1.98</v>
          </cell>
          <cell r="O15689">
            <v>253.07</v>
          </cell>
          <cell r="U15689">
            <v>43132</v>
          </cell>
        </row>
        <row r="15690">
          <cell r="C15690">
            <v>64</v>
          </cell>
          <cell r="F15690">
            <v>2743.05</v>
          </cell>
          <cell r="K15690">
            <v>2.0699999999999998</v>
          </cell>
          <cell r="O15690">
            <v>265.64</v>
          </cell>
          <cell r="U15690">
            <v>43132</v>
          </cell>
        </row>
        <row r="15691">
          <cell r="C15691">
            <v>2</v>
          </cell>
          <cell r="F15691">
            <v>1617.24</v>
          </cell>
          <cell r="K15691">
            <v>-62.53</v>
          </cell>
          <cell r="O15691">
            <v>475.7</v>
          </cell>
          <cell r="U15691">
            <v>43132</v>
          </cell>
        </row>
        <row r="15692">
          <cell r="C15692">
            <v>4</v>
          </cell>
          <cell r="F15692">
            <v>1475.95</v>
          </cell>
          <cell r="K15692">
            <v>0</v>
          </cell>
          <cell r="O15692">
            <v>810.46</v>
          </cell>
          <cell r="U15692">
            <v>43132</v>
          </cell>
        </row>
        <row r="15693">
          <cell r="C15693">
            <v>4</v>
          </cell>
          <cell r="F15693">
            <v>6078.31</v>
          </cell>
          <cell r="K15693">
            <v>15.17</v>
          </cell>
          <cell r="O15693">
            <v>1944.1</v>
          </cell>
          <cell r="U15693">
            <v>43132</v>
          </cell>
        </row>
        <row r="15694">
          <cell r="C15694">
            <v>62</v>
          </cell>
          <cell r="F15694">
            <v>3264.87</v>
          </cell>
          <cell r="K15694">
            <v>8.16</v>
          </cell>
          <cell r="O15694">
            <v>1045.8</v>
          </cell>
          <cell r="U15694">
            <v>43132</v>
          </cell>
        </row>
        <row r="15695">
          <cell r="C15695">
            <v>66</v>
          </cell>
          <cell r="F15695">
            <v>7153.59</v>
          </cell>
          <cell r="K15695">
            <v>16.04</v>
          </cell>
          <cell r="O15695">
            <v>2055.56</v>
          </cell>
          <cell r="U15695">
            <v>43132</v>
          </cell>
        </row>
        <row r="15696">
          <cell r="C15696">
            <v>66</v>
          </cell>
          <cell r="F15696">
            <v>8274.81</v>
          </cell>
          <cell r="K15696">
            <v>20.51</v>
          </cell>
          <cell r="O15696">
            <v>2628.17</v>
          </cell>
          <cell r="U15696">
            <v>43132</v>
          </cell>
        </row>
        <row r="15697">
          <cell r="C15697">
            <v>2</v>
          </cell>
          <cell r="F15697">
            <v>141217.54</v>
          </cell>
          <cell r="K15697">
            <v>326.27999999999997</v>
          </cell>
          <cell r="O15697">
            <v>43624.81</v>
          </cell>
          <cell r="U15697">
            <v>43132</v>
          </cell>
        </row>
        <row r="15698">
          <cell r="C15698">
            <v>4</v>
          </cell>
          <cell r="F15698">
            <v>4727.6400000000003</v>
          </cell>
          <cell r="K15698">
            <v>8.84</v>
          </cell>
          <cell r="O15698">
            <v>1300.3900000000001</v>
          </cell>
          <cell r="U15698">
            <v>43132</v>
          </cell>
        </row>
        <row r="15699">
          <cell r="C15699">
            <v>16</v>
          </cell>
          <cell r="F15699">
            <v>2184.59</v>
          </cell>
          <cell r="K15699">
            <v>4.88</v>
          </cell>
          <cell r="O15699">
            <v>625.96</v>
          </cell>
          <cell r="U15699">
            <v>43132</v>
          </cell>
        </row>
        <row r="15700">
          <cell r="C15700">
            <v>17</v>
          </cell>
          <cell r="F15700">
            <v>1622.74</v>
          </cell>
          <cell r="K15700">
            <v>2.2599999999999998</v>
          </cell>
          <cell r="O15700">
            <v>289.86</v>
          </cell>
          <cell r="U15700">
            <v>43132</v>
          </cell>
        </row>
        <row r="15701">
          <cell r="C15701">
            <v>62</v>
          </cell>
          <cell r="F15701">
            <v>72616.38</v>
          </cell>
          <cell r="K15701">
            <v>189.46</v>
          </cell>
          <cell r="O15701">
            <v>24280.080000000002</v>
          </cell>
          <cell r="U15701">
            <v>43132</v>
          </cell>
        </row>
        <row r="15702">
          <cell r="C15702">
            <v>64</v>
          </cell>
          <cell r="F15702">
            <v>12635.98</v>
          </cell>
          <cell r="K15702">
            <v>38.36</v>
          </cell>
          <cell r="O15702">
            <v>4915.8100000000004</v>
          </cell>
          <cell r="U15702">
            <v>43132</v>
          </cell>
        </row>
        <row r="15703">
          <cell r="C15703">
            <v>66</v>
          </cell>
          <cell r="F15703">
            <v>5591.6</v>
          </cell>
          <cell r="K15703">
            <v>12.53</v>
          </cell>
          <cell r="O15703">
            <v>1605.42</v>
          </cell>
          <cell r="U15703">
            <v>43132</v>
          </cell>
        </row>
        <row r="15704">
          <cell r="C15704">
            <v>2</v>
          </cell>
          <cell r="F15704">
            <v>20</v>
          </cell>
          <cell r="K15704">
            <v>0</v>
          </cell>
          <cell r="O15704">
            <v>0</v>
          </cell>
          <cell r="U15704">
            <v>43132</v>
          </cell>
        </row>
        <row r="15705">
          <cell r="C15705">
            <v>62</v>
          </cell>
          <cell r="F15705">
            <v>192.85</v>
          </cell>
          <cell r="K15705">
            <v>0.13</v>
          </cell>
          <cell r="O15705">
            <v>16.920000000000002</v>
          </cell>
          <cell r="U15705">
            <v>43132</v>
          </cell>
        </row>
        <row r="15706">
          <cell r="C15706">
            <v>2</v>
          </cell>
          <cell r="F15706">
            <v>58660.89</v>
          </cell>
          <cell r="K15706">
            <v>147.96</v>
          </cell>
          <cell r="O15706">
            <v>13423.04</v>
          </cell>
          <cell r="U15706">
            <v>43132</v>
          </cell>
        </row>
        <row r="15707">
          <cell r="C15707">
            <v>62</v>
          </cell>
          <cell r="F15707">
            <v>5968.52</v>
          </cell>
          <cell r="K15707">
            <v>11.14</v>
          </cell>
          <cell r="O15707">
            <v>1427.72</v>
          </cell>
          <cell r="U15707">
            <v>43132</v>
          </cell>
        </row>
        <row r="15708">
          <cell r="C15708">
            <v>2</v>
          </cell>
          <cell r="F15708">
            <v>528.57000000000005</v>
          </cell>
          <cell r="K15708">
            <v>0.39</v>
          </cell>
          <cell r="O15708">
            <v>49.8</v>
          </cell>
          <cell r="U15708">
            <v>43132</v>
          </cell>
        </row>
        <row r="15709">
          <cell r="C15709">
            <v>2</v>
          </cell>
          <cell r="F15709">
            <v>53221.08</v>
          </cell>
          <cell r="K15709">
            <v>96.91</v>
          </cell>
          <cell r="O15709">
            <v>13085.5</v>
          </cell>
          <cell r="U15709">
            <v>43132</v>
          </cell>
        </row>
        <row r="15710">
          <cell r="C15710">
            <v>2</v>
          </cell>
          <cell r="F15710">
            <v>6255.76</v>
          </cell>
          <cell r="K15710">
            <v>7.52</v>
          </cell>
          <cell r="O15710">
            <v>963.36</v>
          </cell>
          <cell r="U15710">
            <v>43132</v>
          </cell>
        </row>
        <row r="15711">
          <cell r="C15711">
            <v>2</v>
          </cell>
          <cell r="F15711">
            <v>76.84</v>
          </cell>
          <cell r="K15711">
            <v>-3.24</v>
          </cell>
          <cell r="O15711">
            <v>26.5</v>
          </cell>
          <cell r="U15711">
            <v>43132</v>
          </cell>
        </row>
        <row r="15712">
          <cell r="C15712">
            <v>62</v>
          </cell>
          <cell r="F15712">
            <v>3036.52</v>
          </cell>
          <cell r="K15712">
            <v>0</v>
          </cell>
          <cell r="O15712">
            <v>1587.98</v>
          </cell>
          <cell r="U15712">
            <v>43132</v>
          </cell>
        </row>
        <row r="15713">
          <cell r="C15713">
            <v>62</v>
          </cell>
          <cell r="F15713">
            <v>-45.56</v>
          </cell>
          <cell r="K15713">
            <v>0</v>
          </cell>
          <cell r="O15713">
            <v>0</v>
          </cell>
          <cell r="U15713">
            <v>43132</v>
          </cell>
        </row>
        <row r="15714">
          <cell r="C15714">
            <v>64</v>
          </cell>
          <cell r="F15714">
            <v>-9814</v>
          </cell>
          <cell r="K15714">
            <v>0</v>
          </cell>
          <cell r="O15714">
            <v>0</v>
          </cell>
          <cell r="U15714">
            <v>43132</v>
          </cell>
        </row>
        <row r="15715">
          <cell r="C15715">
            <v>66</v>
          </cell>
          <cell r="F15715">
            <v>-4679.3999999999996</v>
          </cell>
          <cell r="K15715">
            <v>0</v>
          </cell>
          <cell r="O15715">
            <v>0</v>
          </cell>
          <cell r="U15715">
            <v>43132</v>
          </cell>
        </row>
        <row r="15716">
          <cell r="C15716">
            <v>94</v>
          </cell>
          <cell r="F15716">
            <v>-296.58</v>
          </cell>
          <cell r="K15716">
            <v>0</v>
          </cell>
          <cell r="O15716">
            <v>0</v>
          </cell>
          <cell r="U15716">
            <v>43132</v>
          </cell>
        </row>
        <row r="15717">
          <cell r="C15717">
            <v>62</v>
          </cell>
          <cell r="F15717">
            <v>641729.30000000005</v>
          </cell>
          <cell r="K15717">
            <v>3273.45</v>
          </cell>
          <cell r="O15717">
            <v>419510.72</v>
          </cell>
          <cell r="U15717">
            <v>43132</v>
          </cell>
        </row>
        <row r="15718">
          <cell r="C15718">
            <v>64</v>
          </cell>
          <cell r="F15718">
            <v>607602.34</v>
          </cell>
          <cell r="K15718">
            <v>3103.72</v>
          </cell>
          <cell r="O15718">
            <v>397756.35</v>
          </cell>
          <cell r="U15718">
            <v>43132</v>
          </cell>
        </row>
        <row r="15719">
          <cell r="C15719">
            <v>66</v>
          </cell>
          <cell r="F15719">
            <v>40517.19</v>
          </cell>
          <cell r="K15719">
            <v>207.06</v>
          </cell>
          <cell r="O15719">
            <v>26536.799999999999</v>
          </cell>
          <cell r="U15719">
            <v>43132</v>
          </cell>
        </row>
        <row r="15720">
          <cell r="C15720">
            <v>64</v>
          </cell>
          <cell r="F15720">
            <v>69001.37</v>
          </cell>
          <cell r="K15720">
            <v>189.51</v>
          </cell>
          <cell r="O15720">
            <v>24286</v>
          </cell>
          <cell r="U15720">
            <v>43132</v>
          </cell>
        </row>
        <row r="15721">
          <cell r="C15721">
            <v>2</v>
          </cell>
          <cell r="F15721">
            <v>21818.83</v>
          </cell>
          <cell r="K15721">
            <v>61.16</v>
          </cell>
          <cell r="O15721">
            <v>0</v>
          </cell>
          <cell r="U15721">
            <v>43132</v>
          </cell>
        </row>
        <row r="15722">
          <cell r="C15722">
            <v>62</v>
          </cell>
          <cell r="F15722">
            <v>973114.75</v>
          </cell>
          <cell r="K15722">
            <v>1329.47</v>
          </cell>
          <cell r="O15722">
            <v>168206.57</v>
          </cell>
          <cell r="U15722">
            <v>43132</v>
          </cell>
        </row>
        <row r="15723">
          <cell r="C15723">
            <v>64</v>
          </cell>
          <cell r="F15723">
            <v>966832.14</v>
          </cell>
          <cell r="K15723">
            <v>1302.69</v>
          </cell>
          <cell r="O15723">
            <v>166905.09</v>
          </cell>
          <cell r="U15723">
            <v>43132</v>
          </cell>
        </row>
        <row r="15724">
          <cell r="C15724">
            <v>66</v>
          </cell>
          <cell r="F15724">
            <v>99466.05</v>
          </cell>
          <cell r="K15724">
            <v>103.24</v>
          </cell>
          <cell r="O15724">
            <v>13229.85</v>
          </cell>
          <cell r="U15724">
            <v>43132</v>
          </cell>
        </row>
        <row r="15725">
          <cell r="C15725">
            <v>62</v>
          </cell>
          <cell r="F15725">
            <v>5656.23</v>
          </cell>
          <cell r="K15725">
            <v>28.92</v>
          </cell>
          <cell r="O15725">
            <v>3762.43</v>
          </cell>
          <cell r="U15725">
            <v>43132</v>
          </cell>
        </row>
        <row r="15726">
          <cell r="C15726">
            <v>64</v>
          </cell>
          <cell r="F15726">
            <v>65380.67</v>
          </cell>
          <cell r="K15726">
            <v>332.12</v>
          </cell>
          <cell r="O15726">
            <v>43211.02</v>
          </cell>
          <cell r="U15726">
            <v>43132</v>
          </cell>
        </row>
        <row r="15727">
          <cell r="C15727">
            <v>66</v>
          </cell>
          <cell r="F15727">
            <v>5129.49</v>
          </cell>
          <cell r="K15727">
            <v>26.08</v>
          </cell>
          <cell r="O15727">
            <v>3393.7</v>
          </cell>
          <cell r="U15727">
            <v>43132</v>
          </cell>
        </row>
        <row r="15728">
          <cell r="C15728">
            <v>62</v>
          </cell>
          <cell r="F15728">
            <v>8102.73</v>
          </cell>
          <cell r="K15728">
            <v>11.41</v>
          </cell>
          <cell r="O15728">
            <v>1484.23</v>
          </cell>
          <cell r="U15728">
            <v>43132</v>
          </cell>
        </row>
        <row r="15729">
          <cell r="C15729">
            <v>64</v>
          </cell>
          <cell r="F15729">
            <v>76828.070000000007</v>
          </cell>
          <cell r="K15729">
            <v>102.12</v>
          </cell>
          <cell r="O15729">
            <v>13286.75</v>
          </cell>
          <cell r="U15729">
            <v>43132</v>
          </cell>
        </row>
        <row r="15730">
          <cell r="C15730">
            <v>66</v>
          </cell>
          <cell r="F15730">
            <v>9350.2900000000009</v>
          </cell>
          <cell r="K15730">
            <v>11.53</v>
          </cell>
          <cell r="O15730">
            <v>1500.59</v>
          </cell>
          <cell r="U15730">
            <v>43132</v>
          </cell>
        </row>
        <row r="15731">
          <cell r="C15731">
            <v>66</v>
          </cell>
          <cell r="F15731">
            <v>11169.33</v>
          </cell>
          <cell r="K15731">
            <v>57.1</v>
          </cell>
          <cell r="O15731">
            <v>7429.64</v>
          </cell>
          <cell r="U15731">
            <v>43132</v>
          </cell>
        </row>
        <row r="15732">
          <cell r="C15732">
            <v>66</v>
          </cell>
          <cell r="F15732">
            <v>14054.17</v>
          </cell>
          <cell r="K15732">
            <v>21.46</v>
          </cell>
          <cell r="O15732">
            <v>2792.67</v>
          </cell>
          <cell r="U15732">
            <v>43132</v>
          </cell>
        </row>
        <row r="15733">
          <cell r="C15733">
            <v>64</v>
          </cell>
          <cell r="F15733">
            <v>31414.16</v>
          </cell>
          <cell r="K15733">
            <v>160.61000000000001</v>
          </cell>
          <cell r="O15733">
            <v>20582.7</v>
          </cell>
          <cell r="U15733">
            <v>43132</v>
          </cell>
        </row>
        <row r="15734">
          <cell r="C15734">
            <v>64</v>
          </cell>
          <cell r="F15734">
            <v>46048.24</v>
          </cell>
          <cell r="K15734">
            <v>59.22</v>
          </cell>
          <cell r="O15734">
            <v>7589.77</v>
          </cell>
          <cell r="U15734">
            <v>43132</v>
          </cell>
        </row>
        <row r="15735">
          <cell r="C15735">
            <v>66</v>
          </cell>
          <cell r="F15735">
            <v>-42364.13</v>
          </cell>
          <cell r="K15735">
            <v>0</v>
          </cell>
          <cell r="O15735">
            <v>-0.03</v>
          </cell>
          <cell r="U15735">
            <v>43132</v>
          </cell>
        </row>
        <row r="15736">
          <cell r="C15736">
            <v>62</v>
          </cell>
          <cell r="F15736">
            <v>380941.16</v>
          </cell>
          <cell r="K15736">
            <v>1944.52</v>
          </cell>
          <cell r="O15736">
            <v>252998.2</v>
          </cell>
          <cell r="U15736">
            <v>43132</v>
          </cell>
        </row>
        <row r="15737">
          <cell r="C15737">
            <v>64</v>
          </cell>
          <cell r="F15737">
            <v>379270.71</v>
          </cell>
          <cell r="K15737">
            <v>1936.93</v>
          </cell>
          <cell r="O15737">
            <v>252008.95999999999</v>
          </cell>
          <cell r="U15737">
            <v>43132</v>
          </cell>
        </row>
        <row r="15738">
          <cell r="C15738">
            <v>66</v>
          </cell>
          <cell r="F15738">
            <v>152561.06</v>
          </cell>
          <cell r="K15738">
            <v>754.14</v>
          </cell>
          <cell r="O15738">
            <v>98119.38</v>
          </cell>
          <cell r="U15738">
            <v>43132</v>
          </cell>
        </row>
        <row r="15739">
          <cell r="C15739">
            <v>67</v>
          </cell>
          <cell r="F15739">
            <v>4578.92</v>
          </cell>
          <cell r="K15739">
            <v>19.84</v>
          </cell>
          <cell r="O15739">
            <v>2581.48</v>
          </cell>
          <cell r="U15739">
            <v>43132</v>
          </cell>
        </row>
        <row r="15740">
          <cell r="C15740">
            <v>68</v>
          </cell>
          <cell r="F15740">
            <v>16806.93</v>
          </cell>
          <cell r="K15740">
            <v>85.93</v>
          </cell>
          <cell r="O15740">
            <v>11179.67</v>
          </cell>
          <cell r="U15740">
            <v>43132</v>
          </cell>
        </row>
        <row r="15741">
          <cell r="C15741">
            <v>62</v>
          </cell>
          <cell r="F15741">
            <v>507127.05</v>
          </cell>
          <cell r="K15741">
            <v>719.75</v>
          </cell>
          <cell r="O15741">
            <v>93644.12</v>
          </cell>
          <cell r="U15741">
            <v>43132</v>
          </cell>
        </row>
        <row r="15742">
          <cell r="C15742">
            <v>64</v>
          </cell>
          <cell r="F15742">
            <v>545657.26</v>
          </cell>
          <cell r="K15742">
            <v>792.84</v>
          </cell>
          <cell r="O15742">
            <v>103153.87</v>
          </cell>
          <cell r="U15742">
            <v>43132</v>
          </cell>
        </row>
        <row r="15743">
          <cell r="C15743">
            <v>66</v>
          </cell>
          <cell r="F15743">
            <v>189491.88</v>
          </cell>
          <cell r="K15743">
            <v>233.65</v>
          </cell>
          <cell r="O15743">
            <v>30398.02</v>
          </cell>
          <cell r="U15743">
            <v>43132</v>
          </cell>
        </row>
        <row r="15744">
          <cell r="C15744">
            <v>67</v>
          </cell>
          <cell r="F15744">
            <v>527.29</v>
          </cell>
          <cell r="K15744">
            <v>0.28000000000000003</v>
          </cell>
          <cell r="O15744">
            <v>35.799999999999997</v>
          </cell>
          <cell r="U15744">
            <v>43132</v>
          </cell>
        </row>
        <row r="15745">
          <cell r="C15745">
            <v>68</v>
          </cell>
          <cell r="F15745">
            <v>24198.33</v>
          </cell>
          <cell r="K15745">
            <v>36.54</v>
          </cell>
          <cell r="O15745">
            <v>4754.46</v>
          </cell>
          <cell r="U15745">
            <v>43132</v>
          </cell>
        </row>
        <row r="15746">
          <cell r="C15746">
            <v>64</v>
          </cell>
          <cell r="F15746">
            <v>9442.7000000000007</v>
          </cell>
          <cell r="K15746">
            <v>0</v>
          </cell>
          <cell r="O15746">
            <v>3088.7</v>
          </cell>
          <cell r="U15746">
            <v>43132</v>
          </cell>
        </row>
        <row r="15747">
          <cell r="C15747">
            <v>2</v>
          </cell>
          <cell r="F15747">
            <v>26399.49</v>
          </cell>
          <cell r="K15747">
            <v>-19.29</v>
          </cell>
          <cell r="O15747">
            <v>9617.14</v>
          </cell>
          <cell r="U15747">
            <v>43132</v>
          </cell>
        </row>
        <row r="15748">
          <cell r="C15748">
            <v>4</v>
          </cell>
          <cell r="F15748">
            <v>897.89</v>
          </cell>
          <cell r="K15748">
            <v>2.57</v>
          </cell>
          <cell r="O15748">
            <v>329.9</v>
          </cell>
          <cell r="U15748">
            <v>43132</v>
          </cell>
        </row>
        <row r="15749">
          <cell r="C15749">
            <v>16</v>
          </cell>
          <cell r="F15749">
            <v>41799.480000000003</v>
          </cell>
          <cell r="K15749">
            <v>119.04</v>
          </cell>
          <cell r="O15749">
            <v>15532.78</v>
          </cell>
          <cell r="U15749">
            <v>43132</v>
          </cell>
        </row>
        <row r="15750">
          <cell r="C15750">
            <v>62</v>
          </cell>
          <cell r="F15750">
            <v>5073.87</v>
          </cell>
          <cell r="K15750">
            <v>14.71</v>
          </cell>
          <cell r="O15750">
            <v>1884.7</v>
          </cell>
          <cell r="U15750">
            <v>43132</v>
          </cell>
        </row>
        <row r="15751">
          <cell r="C15751">
            <v>66</v>
          </cell>
          <cell r="F15751">
            <v>87654.22</v>
          </cell>
          <cell r="K15751">
            <v>255.15</v>
          </cell>
          <cell r="O15751">
            <v>32668.95</v>
          </cell>
          <cell r="U15751">
            <v>43132</v>
          </cell>
        </row>
        <row r="15752">
          <cell r="C15752">
            <v>4</v>
          </cell>
          <cell r="F15752">
            <v>8.58</v>
          </cell>
          <cell r="K15752">
            <v>0.02</v>
          </cell>
          <cell r="O15752">
            <v>2.15</v>
          </cell>
          <cell r="U15752">
            <v>43132</v>
          </cell>
        </row>
        <row r="15753">
          <cell r="C15753">
            <v>16</v>
          </cell>
          <cell r="F15753">
            <v>100.36</v>
          </cell>
          <cell r="K15753">
            <v>0.17</v>
          </cell>
          <cell r="O15753">
            <v>22.12</v>
          </cell>
          <cell r="U15753">
            <v>43132</v>
          </cell>
        </row>
        <row r="15754">
          <cell r="C15754">
            <v>1</v>
          </cell>
          <cell r="F15754">
            <v>72.44</v>
          </cell>
          <cell r="K15754">
            <v>0.16</v>
          </cell>
          <cell r="O15754">
            <v>20.81</v>
          </cell>
          <cell r="U15754">
            <v>43132</v>
          </cell>
        </row>
        <row r="15755">
          <cell r="C15755">
            <v>2</v>
          </cell>
          <cell r="F15755">
            <v>41843.21</v>
          </cell>
          <cell r="K15755">
            <v>93.74</v>
          </cell>
          <cell r="O15755">
            <v>12012.94</v>
          </cell>
          <cell r="U15755">
            <v>43132</v>
          </cell>
        </row>
        <row r="15756">
          <cell r="C15756">
            <v>15</v>
          </cell>
          <cell r="F15756">
            <v>14.78</v>
          </cell>
          <cell r="K15756">
            <v>0.03</v>
          </cell>
          <cell r="O15756">
            <v>3.38</v>
          </cell>
          <cell r="U15756">
            <v>43132</v>
          </cell>
        </row>
        <row r="15757">
          <cell r="C15757">
            <v>16</v>
          </cell>
          <cell r="F15757">
            <v>1331.76</v>
          </cell>
          <cell r="K15757">
            <v>2.74</v>
          </cell>
          <cell r="O15757">
            <v>353.23</v>
          </cell>
          <cell r="U15757">
            <v>43132</v>
          </cell>
        </row>
        <row r="15758">
          <cell r="C15758">
            <v>2</v>
          </cell>
          <cell r="F15758">
            <v>83.99</v>
          </cell>
          <cell r="K15758">
            <v>0</v>
          </cell>
          <cell r="O15758">
            <v>0</v>
          </cell>
          <cell r="U15758">
            <v>43132</v>
          </cell>
        </row>
        <row r="15759">
          <cell r="C15759">
            <v>62</v>
          </cell>
          <cell r="F15759">
            <v>1561.28</v>
          </cell>
          <cell r="K15759">
            <v>0</v>
          </cell>
          <cell r="O15759">
            <v>0</v>
          </cell>
          <cell r="U15759">
            <v>43132</v>
          </cell>
        </row>
        <row r="15760">
          <cell r="C15760">
            <v>64</v>
          </cell>
          <cell r="F15760">
            <v>65.64</v>
          </cell>
          <cell r="K15760">
            <v>0</v>
          </cell>
          <cell r="O15760">
            <v>0</v>
          </cell>
          <cell r="U15760">
            <v>43132</v>
          </cell>
        </row>
        <row r="15761">
          <cell r="C15761">
            <v>66</v>
          </cell>
          <cell r="F15761">
            <v>87.12</v>
          </cell>
          <cell r="K15761">
            <v>0</v>
          </cell>
          <cell r="O15761">
            <v>0</v>
          </cell>
          <cell r="U15761">
            <v>43132</v>
          </cell>
        </row>
        <row r="15762">
          <cell r="C15762">
            <v>2</v>
          </cell>
          <cell r="F15762">
            <v>26</v>
          </cell>
          <cell r="K15762">
            <v>0</v>
          </cell>
          <cell r="O15762">
            <v>0</v>
          </cell>
          <cell r="U15762">
            <v>43132</v>
          </cell>
        </row>
        <row r="15763">
          <cell r="C15763">
            <v>62</v>
          </cell>
          <cell r="F15763">
            <v>65</v>
          </cell>
          <cell r="K15763">
            <v>0</v>
          </cell>
          <cell r="O15763">
            <v>0</v>
          </cell>
          <cell r="U15763">
            <v>43132</v>
          </cell>
        </row>
        <row r="15764">
          <cell r="C15764">
            <v>0</v>
          </cell>
          <cell r="F15764">
            <v>925</v>
          </cell>
          <cell r="K15764">
            <v>0</v>
          </cell>
          <cell r="O15764">
            <v>0</v>
          </cell>
          <cell r="U15764">
            <v>43132</v>
          </cell>
        </row>
        <row r="15765">
          <cell r="C15765">
            <v>62</v>
          </cell>
          <cell r="F15765">
            <v>80</v>
          </cell>
          <cell r="K15765">
            <v>0</v>
          </cell>
          <cell r="O15765">
            <v>0</v>
          </cell>
          <cell r="U15765">
            <v>43132</v>
          </cell>
        </row>
        <row r="15766">
          <cell r="C15766">
            <v>64</v>
          </cell>
          <cell r="F15766">
            <v>3540</v>
          </cell>
          <cell r="K15766">
            <v>0</v>
          </cell>
          <cell r="O15766">
            <v>0</v>
          </cell>
          <cell r="U15766">
            <v>43132</v>
          </cell>
        </row>
        <row r="15767">
          <cell r="C15767">
            <v>66</v>
          </cell>
          <cell r="F15767">
            <v>5815</v>
          </cell>
          <cell r="K15767">
            <v>0</v>
          </cell>
          <cell r="O15767">
            <v>0</v>
          </cell>
          <cell r="U15767">
            <v>43132</v>
          </cell>
        </row>
        <row r="15768">
          <cell r="C15768">
            <v>62</v>
          </cell>
          <cell r="F15768">
            <v>3540</v>
          </cell>
          <cell r="K15768">
            <v>0</v>
          </cell>
          <cell r="O15768">
            <v>0</v>
          </cell>
          <cell r="U15768">
            <v>43132</v>
          </cell>
        </row>
        <row r="15769">
          <cell r="C15769">
            <v>64</v>
          </cell>
          <cell r="F15769">
            <v>1939.14</v>
          </cell>
          <cell r="K15769">
            <v>0</v>
          </cell>
          <cell r="O15769">
            <v>0</v>
          </cell>
          <cell r="U15769">
            <v>43132</v>
          </cell>
        </row>
        <row r="15770">
          <cell r="C15770">
            <v>62</v>
          </cell>
          <cell r="F15770">
            <v>49229.38</v>
          </cell>
          <cell r="K15770">
            <v>0</v>
          </cell>
          <cell r="O15770">
            <v>0</v>
          </cell>
          <cell r="U15770">
            <v>43132</v>
          </cell>
        </row>
        <row r="15771">
          <cell r="C15771">
            <v>66</v>
          </cell>
          <cell r="F15771">
            <v>4205.49</v>
          </cell>
          <cell r="K15771">
            <v>0</v>
          </cell>
          <cell r="O15771">
            <v>0</v>
          </cell>
          <cell r="U15771">
            <v>43132</v>
          </cell>
        </row>
        <row r="15772">
          <cell r="C15772">
            <v>68</v>
          </cell>
          <cell r="F15772">
            <v>5422.95</v>
          </cell>
          <cell r="K15772">
            <v>0</v>
          </cell>
          <cell r="O15772">
            <v>0</v>
          </cell>
          <cell r="U15772">
            <v>43132</v>
          </cell>
        </row>
        <row r="15773">
          <cell r="C15773">
            <v>15</v>
          </cell>
          <cell r="F15773">
            <v>85.68</v>
          </cell>
          <cell r="K15773">
            <v>0.15</v>
          </cell>
          <cell r="O15773">
            <v>18.739999999999998</v>
          </cell>
          <cell r="U15773">
            <v>43132</v>
          </cell>
        </row>
        <row r="15774">
          <cell r="C15774">
            <v>15</v>
          </cell>
          <cell r="F15774">
            <v>665.77</v>
          </cell>
          <cell r="K15774">
            <v>0.57999999999999996</v>
          </cell>
          <cell r="O15774">
            <v>74.8</v>
          </cell>
          <cell r="U15774">
            <v>43132</v>
          </cell>
        </row>
        <row r="15775">
          <cell r="C15775">
            <v>15</v>
          </cell>
          <cell r="F15775">
            <v>4497.97</v>
          </cell>
          <cell r="K15775">
            <v>5.5</v>
          </cell>
          <cell r="O15775">
            <v>703.65</v>
          </cell>
          <cell r="U15775">
            <v>43132</v>
          </cell>
        </row>
        <row r="15776">
          <cell r="C15776">
            <v>15</v>
          </cell>
          <cell r="F15776">
            <v>34.5</v>
          </cell>
          <cell r="K15776">
            <v>0.06</v>
          </cell>
          <cell r="O15776">
            <v>7.82</v>
          </cell>
          <cell r="U15776">
            <v>43132</v>
          </cell>
        </row>
        <row r="15777">
          <cell r="C15777">
            <v>2</v>
          </cell>
          <cell r="F15777">
            <v>97.08</v>
          </cell>
          <cell r="K15777">
            <v>0.18</v>
          </cell>
          <cell r="O15777">
            <v>23.76</v>
          </cell>
          <cell r="U15777">
            <v>43132</v>
          </cell>
        </row>
        <row r="15778">
          <cell r="C15778">
            <v>0</v>
          </cell>
          <cell r="F15778">
            <v>4.67</v>
          </cell>
          <cell r="K15778">
            <v>0</v>
          </cell>
          <cell r="O15778">
            <v>0.74</v>
          </cell>
          <cell r="U15778">
            <v>43132</v>
          </cell>
        </row>
        <row r="15779">
          <cell r="C15779">
            <v>2</v>
          </cell>
          <cell r="F15779">
            <v>9.08</v>
          </cell>
          <cell r="K15779">
            <v>0.01</v>
          </cell>
          <cell r="O15779">
            <v>1.69</v>
          </cell>
          <cell r="U15779">
            <v>43132</v>
          </cell>
        </row>
        <row r="15780">
          <cell r="C15780">
            <v>0</v>
          </cell>
          <cell r="F15780">
            <v>-1673024.33</v>
          </cell>
          <cell r="K15780">
            <v>-6334.59</v>
          </cell>
          <cell r="O15780">
            <v>-480564.08</v>
          </cell>
          <cell r="U15780">
            <v>43132</v>
          </cell>
        </row>
        <row r="15781">
          <cell r="C15781">
            <v>1</v>
          </cell>
          <cell r="F15781">
            <v>-894.23</v>
          </cell>
          <cell r="K15781">
            <v>-19.37</v>
          </cell>
          <cell r="O15781">
            <v>-231.23</v>
          </cell>
          <cell r="U15781">
            <v>43132</v>
          </cell>
        </row>
        <row r="15782">
          <cell r="C15782">
            <v>60</v>
          </cell>
          <cell r="F15782">
            <v>-3.17</v>
          </cell>
          <cell r="K15782">
            <v>0</v>
          </cell>
          <cell r="O15782">
            <v>-0.91</v>
          </cell>
          <cell r="U15782">
            <v>43132</v>
          </cell>
        </row>
        <row r="15783">
          <cell r="C15783">
            <v>61</v>
          </cell>
          <cell r="F15783">
            <v>-3.33</v>
          </cell>
          <cell r="K15783">
            <v>0</v>
          </cell>
          <cell r="O15783">
            <v>-0.95</v>
          </cell>
          <cell r="U15783">
            <v>43132</v>
          </cell>
        </row>
        <row r="15784">
          <cell r="C15784">
            <v>70</v>
          </cell>
          <cell r="F15784">
            <v>-315</v>
          </cell>
          <cell r="K15784">
            <v>0</v>
          </cell>
          <cell r="O15784">
            <v>0</v>
          </cell>
          <cell r="U15784">
            <v>43132</v>
          </cell>
        </row>
        <row r="15785">
          <cell r="C15785">
            <v>0</v>
          </cell>
          <cell r="F15785">
            <v>-14554.21</v>
          </cell>
          <cell r="K15785">
            <v>1086.73</v>
          </cell>
          <cell r="O15785">
            <v>-4879.75</v>
          </cell>
          <cell r="U15785">
            <v>43132</v>
          </cell>
        </row>
        <row r="15786">
          <cell r="C15786">
            <v>0</v>
          </cell>
          <cell r="F15786">
            <v>1414.66</v>
          </cell>
          <cell r="K15786">
            <v>0</v>
          </cell>
          <cell r="O15786">
            <v>399.73</v>
          </cell>
          <cell r="U15786">
            <v>43132</v>
          </cell>
        </row>
        <row r="15787">
          <cell r="C15787">
            <v>0</v>
          </cell>
          <cell r="F15787">
            <v>13426942.98</v>
          </cell>
          <cell r="K15787">
            <v>30462.01</v>
          </cell>
          <cell r="O15787">
            <v>3737819.96</v>
          </cell>
          <cell r="U15787">
            <v>43132</v>
          </cell>
        </row>
        <row r="15788">
          <cell r="C15788">
            <v>1</v>
          </cell>
          <cell r="F15788">
            <v>89705.76</v>
          </cell>
          <cell r="K15788">
            <v>196.8</v>
          </cell>
          <cell r="O15788">
            <v>24184.95</v>
          </cell>
          <cell r="U15788">
            <v>43132</v>
          </cell>
        </row>
        <row r="15789">
          <cell r="C15789">
            <v>16</v>
          </cell>
          <cell r="F15789">
            <v>16.920000000000002</v>
          </cell>
          <cell r="K15789">
            <v>0.03</v>
          </cell>
          <cell r="O15789">
            <v>3.72</v>
          </cell>
          <cell r="U15789">
            <v>43132</v>
          </cell>
        </row>
        <row r="15790">
          <cell r="C15790">
            <v>60</v>
          </cell>
          <cell r="F15790">
            <v>329.09</v>
          </cell>
          <cell r="K15790">
            <v>0.73</v>
          </cell>
          <cell r="O15790">
            <v>93.06</v>
          </cell>
          <cell r="U15790">
            <v>43132</v>
          </cell>
        </row>
        <row r="15791">
          <cell r="C15791">
            <v>61</v>
          </cell>
          <cell r="F15791">
            <v>706.6</v>
          </cell>
          <cell r="K15791">
            <v>1.57</v>
          </cell>
          <cell r="O15791">
            <v>201.33</v>
          </cell>
          <cell r="U15791">
            <v>43132</v>
          </cell>
        </row>
        <row r="15792">
          <cell r="C15792">
            <v>0</v>
          </cell>
          <cell r="F15792">
            <v>13810.7</v>
          </cell>
          <cell r="K15792">
            <v>-1050.92</v>
          </cell>
          <cell r="O15792">
            <v>4596.07</v>
          </cell>
          <cell r="U15792">
            <v>43132</v>
          </cell>
        </row>
        <row r="15793">
          <cell r="C15793">
            <v>15</v>
          </cell>
          <cell r="F15793">
            <v>40.25</v>
          </cell>
          <cell r="K15793">
            <v>0.2</v>
          </cell>
          <cell r="O15793">
            <v>25.82</v>
          </cell>
          <cell r="U15793">
            <v>43132</v>
          </cell>
        </row>
        <row r="15794">
          <cell r="C15794">
            <v>15</v>
          </cell>
          <cell r="F15794">
            <v>5.03</v>
          </cell>
          <cell r="K15794">
            <v>0.01</v>
          </cell>
          <cell r="O15794">
            <v>0.98</v>
          </cell>
          <cell r="U15794">
            <v>43132</v>
          </cell>
        </row>
        <row r="15795">
          <cell r="C15795">
            <v>15</v>
          </cell>
          <cell r="F15795">
            <v>260.54000000000002</v>
          </cell>
          <cell r="K15795">
            <v>1.3</v>
          </cell>
          <cell r="O15795">
            <v>167.07</v>
          </cell>
          <cell r="U15795">
            <v>43132</v>
          </cell>
        </row>
        <row r="15796">
          <cell r="C15796">
            <v>2</v>
          </cell>
          <cell r="F15796">
            <v>2435.2199999999998</v>
          </cell>
          <cell r="K15796">
            <v>3.26</v>
          </cell>
          <cell r="O15796">
            <v>416.58</v>
          </cell>
          <cell r="U15796">
            <v>43132</v>
          </cell>
        </row>
        <row r="15797">
          <cell r="C15797">
            <v>15</v>
          </cell>
          <cell r="F15797">
            <v>13378.25</v>
          </cell>
          <cell r="K15797">
            <v>19.649999999999999</v>
          </cell>
          <cell r="O15797">
            <v>2515.4499999999998</v>
          </cell>
          <cell r="U15797">
            <v>43132</v>
          </cell>
        </row>
        <row r="15798">
          <cell r="C15798">
            <v>15</v>
          </cell>
          <cell r="F15798">
            <v>1693.44</v>
          </cell>
          <cell r="K15798">
            <v>-1</v>
          </cell>
          <cell r="O15798">
            <v>198.54</v>
          </cell>
          <cell r="U15798">
            <v>43132</v>
          </cell>
        </row>
        <row r="15799">
          <cell r="C15799">
            <v>15</v>
          </cell>
          <cell r="F15799">
            <v>330.72</v>
          </cell>
          <cell r="K15799">
            <v>0.47</v>
          </cell>
          <cell r="O15799">
            <v>60.28</v>
          </cell>
          <cell r="U15799">
            <v>43132</v>
          </cell>
        </row>
        <row r="15800">
          <cell r="C15800">
            <v>2</v>
          </cell>
          <cell r="F15800">
            <v>19.3</v>
          </cell>
          <cell r="K15800">
            <v>0.03</v>
          </cell>
          <cell r="O15800">
            <v>3.89</v>
          </cell>
          <cell r="U15800">
            <v>43132</v>
          </cell>
        </row>
        <row r="15801">
          <cell r="C15801">
            <v>15</v>
          </cell>
          <cell r="F15801">
            <v>1928.44</v>
          </cell>
          <cell r="K15801">
            <v>2.31</v>
          </cell>
          <cell r="O15801">
            <v>300.11</v>
          </cell>
          <cell r="U15801">
            <v>43132</v>
          </cell>
        </row>
        <row r="15802">
          <cell r="C15802">
            <v>15</v>
          </cell>
          <cell r="F15802">
            <v>29.8</v>
          </cell>
          <cell r="K15802">
            <v>0.06</v>
          </cell>
          <cell r="O15802">
            <v>7.78</v>
          </cell>
          <cell r="U15802">
            <v>43132</v>
          </cell>
        </row>
        <row r="15803">
          <cell r="C15803">
            <v>2</v>
          </cell>
          <cell r="F15803">
            <v>45.57</v>
          </cell>
          <cell r="K15803">
            <v>7.0000000000000007E-2</v>
          </cell>
          <cell r="O15803">
            <v>8.43</v>
          </cell>
          <cell r="U15803">
            <v>43132</v>
          </cell>
        </row>
        <row r="15804">
          <cell r="C15804">
            <v>15</v>
          </cell>
          <cell r="F15804">
            <v>98001.1</v>
          </cell>
          <cell r="K15804">
            <v>-81.56</v>
          </cell>
          <cell r="O15804">
            <v>22600.37</v>
          </cell>
          <cell r="U15804">
            <v>43132</v>
          </cell>
        </row>
        <row r="15805">
          <cell r="C15805">
            <v>2</v>
          </cell>
          <cell r="F15805">
            <v>1405.51</v>
          </cell>
          <cell r="K15805">
            <v>0.66</v>
          </cell>
          <cell r="O15805">
            <v>79.95</v>
          </cell>
          <cell r="U15805">
            <v>43132</v>
          </cell>
        </row>
        <row r="15806">
          <cell r="C15806">
            <v>15</v>
          </cell>
          <cell r="F15806">
            <v>7192.43</v>
          </cell>
          <cell r="K15806">
            <v>4.63</v>
          </cell>
          <cell r="O15806">
            <v>589.71</v>
          </cell>
          <cell r="U15806">
            <v>43132</v>
          </cell>
        </row>
        <row r="15807">
          <cell r="C15807">
            <v>15</v>
          </cell>
          <cell r="F15807">
            <v>33.18</v>
          </cell>
          <cell r="K15807">
            <v>0.03</v>
          </cell>
          <cell r="O15807">
            <v>3.48</v>
          </cell>
          <cell r="U15807">
            <v>43132</v>
          </cell>
        </row>
        <row r="15808">
          <cell r="C15808">
            <v>2</v>
          </cell>
          <cell r="F15808">
            <v>1956.42</v>
          </cell>
          <cell r="K15808">
            <v>1.06</v>
          </cell>
          <cell r="O15808">
            <v>134.72</v>
          </cell>
          <cell r="U15808">
            <v>43132</v>
          </cell>
        </row>
        <row r="15809">
          <cell r="C15809">
            <v>15</v>
          </cell>
          <cell r="F15809">
            <v>8124.45</v>
          </cell>
          <cell r="K15809">
            <v>7.66</v>
          </cell>
          <cell r="O15809">
            <v>979.3</v>
          </cell>
          <cell r="U15809">
            <v>43132</v>
          </cell>
        </row>
        <row r="15810">
          <cell r="C15810">
            <v>15</v>
          </cell>
          <cell r="F15810">
            <v>3528.26</v>
          </cell>
          <cell r="K15810">
            <v>4.9000000000000004</v>
          </cell>
          <cell r="O15810">
            <v>626.37</v>
          </cell>
          <cell r="U15810">
            <v>43132</v>
          </cell>
        </row>
        <row r="15811">
          <cell r="C15811">
            <v>15</v>
          </cell>
          <cell r="F15811">
            <v>92.61</v>
          </cell>
          <cell r="K15811">
            <v>0.35</v>
          </cell>
          <cell r="O15811">
            <v>44.67</v>
          </cell>
          <cell r="U15811">
            <v>43132</v>
          </cell>
        </row>
        <row r="15812">
          <cell r="C15812">
            <v>0</v>
          </cell>
          <cell r="F15812">
            <v>59.11</v>
          </cell>
          <cell r="K15812">
            <v>0.12</v>
          </cell>
          <cell r="O15812">
            <v>14.65</v>
          </cell>
          <cell r="U15812">
            <v>43132</v>
          </cell>
        </row>
        <row r="15813">
          <cell r="C15813">
            <v>2</v>
          </cell>
          <cell r="F15813">
            <v>189.49</v>
          </cell>
          <cell r="K15813">
            <v>1.17</v>
          </cell>
          <cell r="O15813">
            <v>68.83</v>
          </cell>
          <cell r="U15813">
            <v>43132</v>
          </cell>
        </row>
        <row r="15814">
          <cell r="C15814">
            <v>16</v>
          </cell>
          <cell r="F15814">
            <v>9.2200000000000006</v>
          </cell>
          <cell r="K15814">
            <v>0.03</v>
          </cell>
          <cell r="O15814">
            <v>3.86</v>
          </cell>
          <cell r="U15814">
            <v>43132</v>
          </cell>
        </row>
        <row r="15815">
          <cell r="C15815">
            <v>2</v>
          </cell>
          <cell r="F15815">
            <v>19.329999999999998</v>
          </cell>
          <cell r="K15815">
            <v>0.02</v>
          </cell>
          <cell r="O15815">
            <v>2.74</v>
          </cell>
          <cell r="U15815">
            <v>43132</v>
          </cell>
        </row>
        <row r="15816">
          <cell r="C15816">
            <v>16</v>
          </cell>
          <cell r="F15816">
            <v>2384.42</v>
          </cell>
          <cell r="K15816">
            <v>4.12</v>
          </cell>
          <cell r="O15816">
            <v>528.21</v>
          </cell>
          <cell r="U15816">
            <v>43132</v>
          </cell>
        </row>
        <row r="15817">
          <cell r="C15817">
            <v>0</v>
          </cell>
          <cell r="F15817">
            <v>39.06</v>
          </cell>
          <cell r="K15817">
            <v>7.0000000000000007E-2</v>
          </cell>
          <cell r="O15817">
            <v>8.84</v>
          </cell>
          <cell r="U15817">
            <v>43132</v>
          </cell>
        </row>
        <row r="15818">
          <cell r="C15818">
            <v>2</v>
          </cell>
          <cell r="F15818">
            <v>22.69</v>
          </cell>
          <cell r="K15818">
            <v>0.03</v>
          </cell>
          <cell r="O15818">
            <v>4.46</v>
          </cell>
          <cell r="U15818">
            <v>43132</v>
          </cell>
        </row>
        <row r="15819">
          <cell r="C15819">
            <v>15</v>
          </cell>
          <cell r="F15819">
            <v>36.119999999999997</v>
          </cell>
          <cell r="K15819">
            <v>0.09</v>
          </cell>
          <cell r="O15819">
            <v>11.31</v>
          </cell>
          <cell r="U15819">
            <v>43132</v>
          </cell>
        </row>
        <row r="15820">
          <cell r="C15820">
            <v>15</v>
          </cell>
          <cell r="F15820">
            <v>53.13</v>
          </cell>
          <cell r="K15820">
            <v>0.09</v>
          </cell>
          <cell r="O15820">
            <v>11.81</v>
          </cell>
          <cell r="U15820">
            <v>43132</v>
          </cell>
        </row>
        <row r="15821">
          <cell r="C15821">
            <v>0</v>
          </cell>
          <cell r="F15821">
            <v>20.13</v>
          </cell>
          <cell r="K15821">
            <v>0.03</v>
          </cell>
          <cell r="O15821">
            <v>4.2699999999999996</v>
          </cell>
          <cell r="U15821">
            <v>43132</v>
          </cell>
        </row>
        <row r="15822">
          <cell r="C15822">
            <v>2</v>
          </cell>
          <cell r="F15822">
            <v>30.53</v>
          </cell>
          <cell r="K15822">
            <v>0.06</v>
          </cell>
          <cell r="O15822">
            <v>8.64</v>
          </cell>
          <cell r="U15822">
            <v>43132</v>
          </cell>
        </row>
        <row r="15823">
          <cell r="C15823">
            <v>15</v>
          </cell>
          <cell r="F15823">
            <v>10.8</v>
          </cell>
          <cell r="K15823">
            <v>0.02</v>
          </cell>
          <cell r="O15823">
            <v>2.5499999999999998</v>
          </cell>
          <cell r="U15823">
            <v>43132</v>
          </cell>
        </row>
        <row r="15824">
          <cell r="C15824">
            <v>16</v>
          </cell>
          <cell r="F15824">
            <v>11.58</v>
          </cell>
          <cell r="K15824">
            <v>0.02</v>
          </cell>
          <cell r="O15824">
            <v>3.06</v>
          </cell>
          <cell r="U15824">
            <v>43132</v>
          </cell>
        </row>
        <row r="15825">
          <cell r="C15825">
            <v>2</v>
          </cell>
          <cell r="F15825">
            <v>9.6199999999999992</v>
          </cell>
          <cell r="K15825">
            <v>0.03</v>
          </cell>
          <cell r="O15825">
            <v>3.86</v>
          </cell>
          <cell r="U15825">
            <v>43132</v>
          </cell>
        </row>
        <row r="15826">
          <cell r="C15826">
            <v>15</v>
          </cell>
          <cell r="F15826">
            <v>48.61</v>
          </cell>
          <cell r="K15826">
            <v>0.11</v>
          </cell>
          <cell r="O15826">
            <v>14.11</v>
          </cell>
          <cell r="U15826">
            <v>43132</v>
          </cell>
        </row>
        <row r="15827">
          <cell r="C15827">
            <v>2</v>
          </cell>
          <cell r="F15827">
            <v>2.44</v>
          </cell>
          <cell r="K15827">
            <v>0</v>
          </cell>
          <cell r="O15827">
            <v>1.54</v>
          </cell>
          <cell r="U15827">
            <v>43132</v>
          </cell>
        </row>
        <row r="15828">
          <cell r="C15828">
            <v>15</v>
          </cell>
          <cell r="F15828">
            <v>2152.37</v>
          </cell>
          <cell r="K15828">
            <v>1.8</v>
          </cell>
          <cell r="O15828">
            <v>1347.7</v>
          </cell>
          <cell r="U15828">
            <v>43132</v>
          </cell>
        </row>
        <row r="15829">
          <cell r="C15829">
            <v>16</v>
          </cell>
          <cell r="F15829">
            <v>5.68</v>
          </cell>
          <cell r="K15829">
            <v>0.01</v>
          </cell>
          <cell r="O15829">
            <v>3.55</v>
          </cell>
          <cell r="U15829">
            <v>43132</v>
          </cell>
        </row>
        <row r="15830">
          <cell r="C15830">
            <v>2</v>
          </cell>
          <cell r="F15830">
            <v>1.06</v>
          </cell>
          <cell r="K15830">
            <v>0</v>
          </cell>
          <cell r="O15830">
            <v>0.42</v>
          </cell>
          <cell r="U15830">
            <v>43132</v>
          </cell>
        </row>
        <row r="15831">
          <cell r="C15831">
            <v>15</v>
          </cell>
          <cell r="F15831">
            <v>3720.02</v>
          </cell>
          <cell r="K15831">
            <v>11.62</v>
          </cell>
          <cell r="O15831">
            <v>1503.06</v>
          </cell>
          <cell r="U15831">
            <v>43132</v>
          </cell>
        </row>
        <row r="15832">
          <cell r="C15832">
            <v>62</v>
          </cell>
          <cell r="F15832">
            <v>-1890</v>
          </cell>
          <cell r="K15832">
            <v>0</v>
          </cell>
          <cell r="O15832">
            <v>0</v>
          </cell>
          <cell r="U15832">
            <v>43132</v>
          </cell>
        </row>
        <row r="15833">
          <cell r="C15833">
            <v>64</v>
          </cell>
          <cell r="F15833">
            <v>-11866.74</v>
          </cell>
          <cell r="K15833">
            <v>0</v>
          </cell>
          <cell r="O15833">
            <v>0</v>
          </cell>
          <cell r="U15833">
            <v>43132</v>
          </cell>
        </row>
        <row r="15834">
          <cell r="C15834">
            <v>62</v>
          </cell>
          <cell r="F15834">
            <v>49346.19</v>
          </cell>
          <cell r="K15834">
            <v>213.75</v>
          </cell>
          <cell r="O15834">
            <v>26988.61</v>
          </cell>
          <cell r="U15834">
            <v>43132</v>
          </cell>
        </row>
        <row r="15835">
          <cell r="C15835">
            <v>64</v>
          </cell>
          <cell r="F15835">
            <v>332086.02</v>
          </cell>
          <cell r="K15835">
            <v>1441.84</v>
          </cell>
          <cell r="O15835">
            <v>182049.75</v>
          </cell>
          <cell r="U15835">
            <v>43132</v>
          </cell>
        </row>
        <row r="15836">
          <cell r="C15836">
            <v>66</v>
          </cell>
          <cell r="F15836">
            <v>37893.46</v>
          </cell>
          <cell r="K15836">
            <v>159.86000000000001</v>
          </cell>
          <cell r="O15836">
            <v>20183.98</v>
          </cell>
          <cell r="U15836">
            <v>43132</v>
          </cell>
        </row>
        <row r="15837">
          <cell r="C15837">
            <v>64</v>
          </cell>
          <cell r="F15837">
            <v>35950.18</v>
          </cell>
          <cell r="K15837">
            <v>123.38</v>
          </cell>
          <cell r="O15837">
            <v>15811.8</v>
          </cell>
          <cell r="U15837">
            <v>43132</v>
          </cell>
        </row>
        <row r="15838">
          <cell r="C15838">
            <v>62</v>
          </cell>
          <cell r="F15838">
            <v>62229.93</v>
          </cell>
          <cell r="K15838">
            <v>93.56</v>
          </cell>
          <cell r="O15838">
            <v>11813.38</v>
          </cell>
          <cell r="U15838">
            <v>43132</v>
          </cell>
        </row>
        <row r="15839">
          <cell r="C15839">
            <v>64</v>
          </cell>
          <cell r="F15839">
            <v>241540.08</v>
          </cell>
          <cell r="K15839">
            <v>536.85</v>
          </cell>
          <cell r="O15839">
            <v>67784.47</v>
          </cell>
          <cell r="U15839">
            <v>43132</v>
          </cell>
        </row>
        <row r="15840">
          <cell r="C15840">
            <v>66</v>
          </cell>
          <cell r="F15840">
            <v>24220.49</v>
          </cell>
          <cell r="K15840">
            <v>45.63</v>
          </cell>
          <cell r="O15840">
            <v>5761.74</v>
          </cell>
          <cell r="U15840">
            <v>43132</v>
          </cell>
        </row>
        <row r="15841">
          <cell r="C15841">
            <v>64</v>
          </cell>
          <cell r="F15841">
            <v>42380.98</v>
          </cell>
          <cell r="K15841">
            <v>184.03</v>
          </cell>
          <cell r="O15841">
            <v>23584.9</v>
          </cell>
          <cell r="U15841">
            <v>43132</v>
          </cell>
        </row>
        <row r="15842">
          <cell r="C15842">
            <v>66</v>
          </cell>
          <cell r="F15842">
            <v>63145.49</v>
          </cell>
          <cell r="K15842">
            <v>274.14</v>
          </cell>
          <cell r="O15842">
            <v>35132.1</v>
          </cell>
          <cell r="U15842">
            <v>43132</v>
          </cell>
        </row>
        <row r="15843">
          <cell r="C15843">
            <v>64</v>
          </cell>
          <cell r="F15843">
            <v>46722.51</v>
          </cell>
          <cell r="K15843">
            <v>136.07</v>
          </cell>
          <cell r="O15843">
            <v>17438.650000000001</v>
          </cell>
          <cell r="U15843">
            <v>43132</v>
          </cell>
        </row>
        <row r="15844">
          <cell r="C15844">
            <v>64</v>
          </cell>
          <cell r="F15844">
            <v>58742.12</v>
          </cell>
          <cell r="K15844">
            <v>100.77</v>
          </cell>
          <cell r="O15844">
            <v>12914.89</v>
          </cell>
          <cell r="U15844">
            <v>43132</v>
          </cell>
        </row>
        <row r="15845">
          <cell r="C15845">
            <v>66</v>
          </cell>
          <cell r="F15845">
            <v>45870.04</v>
          </cell>
          <cell r="K15845">
            <v>92.49</v>
          </cell>
          <cell r="O15845">
            <v>11853.3</v>
          </cell>
          <cell r="U15845">
            <v>43132</v>
          </cell>
        </row>
        <row r="15846">
          <cell r="C15846">
            <v>64</v>
          </cell>
          <cell r="F15846">
            <v>37779.68</v>
          </cell>
          <cell r="K15846">
            <v>0</v>
          </cell>
          <cell r="O15846">
            <v>16890.8</v>
          </cell>
          <cell r="U15846">
            <v>43132</v>
          </cell>
        </row>
        <row r="15847">
          <cell r="C15847">
            <v>64</v>
          </cell>
          <cell r="F15847">
            <v>-786</v>
          </cell>
          <cell r="K15847">
            <v>0</v>
          </cell>
          <cell r="O15847">
            <v>0</v>
          </cell>
          <cell r="U15847">
            <v>43132</v>
          </cell>
        </row>
        <row r="15848">
          <cell r="C15848">
            <v>64</v>
          </cell>
          <cell r="F15848">
            <v>24909.31</v>
          </cell>
          <cell r="K15848">
            <v>0</v>
          </cell>
          <cell r="O15848">
            <v>11518.63</v>
          </cell>
          <cell r="U15848">
            <v>43132</v>
          </cell>
        </row>
        <row r="15849">
          <cell r="C15849">
            <v>1</v>
          </cell>
          <cell r="F15849">
            <v>19.739999999999998</v>
          </cell>
          <cell r="K15849">
            <v>0.03</v>
          </cell>
          <cell r="O15849">
            <v>3.89</v>
          </cell>
          <cell r="U15849">
            <v>43132</v>
          </cell>
        </row>
        <row r="15850">
          <cell r="C15850">
            <v>2</v>
          </cell>
          <cell r="F15850">
            <v>236.88</v>
          </cell>
          <cell r="K15850">
            <v>0.36</v>
          </cell>
          <cell r="O15850">
            <v>46.68</v>
          </cell>
          <cell r="U15850">
            <v>43132</v>
          </cell>
        </row>
        <row r="15851">
          <cell r="C15851">
            <v>16</v>
          </cell>
          <cell r="F15851">
            <v>434.28</v>
          </cell>
          <cell r="K15851">
            <v>0.66</v>
          </cell>
          <cell r="O15851">
            <v>85.58</v>
          </cell>
          <cell r="U15851">
            <v>43132</v>
          </cell>
        </row>
        <row r="15852">
          <cell r="C15852">
            <v>0</v>
          </cell>
          <cell r="F15852">
            <v>1313.19</v>
          </cell>
          <cell r="K15852">
            <v>1.64</v>
          </cell>
          <cell r="O15852">
            <v>157.71</v>
          </cell>
          <cell r="U15852">
            <v>43132</v>
          </cell>
        </row>
        <row r="15853">
          <cell r="C15853">
            <v>1</v>
          </cell>
          <cell r="F15853">
            <v>115.62</v>
          </cell>
          <cell r="K15853">
            <v>0.13</v>
          </cell>
          <cell r="O15853">
            <v>12.35</v>
          </cell>
          <cell r="U15853">
            <v>43132</v>
          </cell>
        </row>
        <row r="15854">
          <cell r="C15854">
            <v>2</v>
          </cell>
          <cell r="F15854">
            <v>250.92</v>
          </cell>
          <cell r="K15854">
            <v>0.3</v>
          </cell>
          <cell r="O15854">
            <v>28.5</v>
          </cell>
          <cell r="U15854">
            <v>43132</v>
          </cell>
        </row>
        <row r="15855">
          <cell r="C15855">
            <v>4</v>
          </cell>
          <cell r="F15855">
            <v>7.79</v>
          </cell>
          <cell r="K15855">
            <v>0.01</v>
          </cell>
          <cell r="O15855">
            <v>0.95</v>
          </cell>
          <cell r="U15855">
            <v>43132</v>
          </cell>
        </row>
        <row r="15856">
          <cell r="C15856">
            <v>16</v>
          </cell>
          <cell r="F15856">
            <v>18.45</v>
          </cell>
          <cell r="K15856">
            <v>0.02</v>
          </cell>
          <cell r="O15856">
            <v>1.9</v>
          </cell>
          <cell r="U15856">
            <v>43132</v>
          </cell>
        </row>
        <row r="15857">
          <cell r="C15857">
            <v>1</v>
          </cell>
          <cell r="F15857">
            <v>880.57</v>
          </cell>
          <cell r="K15857">
            <v>0.81</v>
          </cell>
          <cell r="O15857">
            <v>96.42</v>
          </cell>
          <cell r="U15857">
            <v>43132</v>
          </cell>
        </row>
        <row r="15858">
          <cell r="C15858">
            <v>2</v>
          </cell>
          <cell r="F15858">
            <v>405.63</v>
          </cell>
          <cell r="K15858">
            <v>0.41</v>
          </cell>
          <cell r="O15858">
            <v>63.61</v>
          </cell>
          <cell r="U15858">
            <v>43132</v>
          </cell>
        </row>
        <row r="15859">
          <cell r="C15859">
            <v>0</v>
          </cell>
          <cell r="F15859">
            <v>11.9</v>
          </cell>
          <cell r="K15859">
            <v>0.05</v>
          </cell>
          <cell r="O15859">
            <v>7.65</v>
          </cell>
          <cell r="U15859">
            <v>43132</v>
          </cell>
        </row>
        <row r="15860">
          <cell r="C15860">
            <v>15</v>
          </cell>
          <cell r="F15860">
            <v>54.9</v>
          </cell>
          <cell r="K15860">
            <v>0.27</v>
          </cell>
          <cell r="O15860">
            <v>35.200000000000003</v>
          </cell>
          <cell r="U15860">
            <v>43132</v>
          </cell>
        </row>
        <row r="15861">
          <cell r="C15861">
            <v>0</v>
          </cell>
          <cell r="F15861">
            <v>461.08</v>
          </cell>
          <cell r="K15861">
            <v>0.85</v>
          </cell>
          <cell r="O15861">
            <v>103.78</v>
          </cell>
          <cell r="U15861">
            <v>43132</v>
          </cell>
        </row>
        <row r="15862">
          <cell r="C15862">
            <v>1</v>
          </cell>
          <cell r="F15862">
            <v>383.8</v>
          </cell>
          <cell r="K15862">
            <v>0.71</v>
          </cell>
          <cell r="O15862">
            <v>87.62</v>
          </cell>
          <cell r="U15862">
            <v>43132</v>
          </cell>
        </row>
        <row r="15863">
          <cell r="C15863">
            <v>2</v>
          </cell>
          <cell r="F15863">
            <v>11252.98</v>
          </cell>
          <cell r="K15863">
            <v>24.39</v>
          </cell>
          <cell r="O15863">
            <v>2729.64</v>
          </cell>
          <cell r="U15863">
            <v>43132</v>
          </cell>
        </row>
        <row r="15864">
          <cell r="C15864">
            <v>4</v>
          </cell>
          <cell r="F15864">
            <v>729.95</v>
          </cell>
          <cell r="K15864">
            <v>1.42</v>
          </cell>
          <cell r="O15864">
            <v>186.03</v>
          </cell>
          <cell r="U15864">
            <v>43132</v>
          </cell>
        </row>
        <row r="15865">
          <cell r="C15865">
            <v>15</v>
          </cell>
          <cell r="F15865">
            <v>12.37</v>
          </cell>
          <cell r="K15865">
            <v>0.02</v>
          </cell>
          <cell r="O15865">
            <v>2.0299999999999998</v>
          </cell>
          <cell r="U15865">
            <v>43132</v>
          </cell>
        </row>
        <row r="15866">
          <cell r="C15866">
            <v>16</v>
          </cell>
          <cell r="F15866">
            <v>3186.04</v>
          </cell>
          <cell r="K15866">
            <v>6.08</v>
          </cell>
          <cell r="O15866">
            <v>781.36</v>
          </cell>
          <cell r="U15866">
            <v>43132</v>
          </cell>
        </row>
        <row r="15867">
          <cell r="C15867">
            <v>17</v>
          </cell>
          <cell r="F15867">
            <v>40.04</v>
          </cell>
          <cell r="K15867">
            <v>7.0000000000000007E-2</v>
          </cell>
          <cell r="O15867">
            <v>8.02</v>
          </cell>
          <cell r="U15867">
            <v>43132</v>
          </cell>
        </row>
        <row r="15868">
          <cell r="C15868">
            <v>18</v>
          </cell>
          <cell r="F15868">
            <v>95.38</v>
          </cell>
          <cell r="K15868">
            <v>0.17</v>
          </cell>
          <cell r="O15868">
            <v>20</v>
          </cell>
          <cell r="U15868">
            <v>43132</v>
          </cell>
        </row>
        <row r="15869">
          <cell r="C15869">
            <v>0</v>
          </cell>
          <cell r="F15869">
            <v>8728.16</v>
          </cell>
          <cell r="K15869">
            <v>10.82</v>
          </cell>
          <cell r="O15869">
            <v>1342.27</v>
          </cell>
          <cell r="U15869">
            <v>43132</v>
          </cell>
        </row>
        <row r="15870">
          <cell r="C15870">
            <v>1</v>
          </cell>
          <cell r="F15870">
            <v>4047.74</v>
          </cell>
          <cell r="K15870">
            <v>3.95</v>
          </cell>
          <cell r="O15870">
            <v>517.26</v>
          </cell>
          <cell r="U15870">
            <v>43132</v>
          </cell>
        </row>
        <row r="15871">
          <cell r="C15871">
            <v>2</v>
          </cell>
          <cell r="F15871">
            <v>10140.23</v>
          </cell>
          <cell r="K15871">
            <v>17.47</v>
          </cell>
          <cell r="O15871">
            <v>1922.03</v>
          </cell>
          <cell r="U15871">
            <v>43132</v>
          </cell>
        </row>
        <row r="15872">
          <cell r="C15872">
            <v>4</v>
          </cell>
          <cell r="F15872">
            <v>1022.68</v>
          </cell>
          <cell r="K15872">
            <v>1.65</v>
          </cell>
          <cell r="O15872">
            <v>216.66</v>
          </cell>
          <cell r="U15872">
            <v>43132</v>
          </cell>
        </row>
        <row r="15873">
          <cell r="C15873">
            <v>15</v>
          </cell>
          <cell r="F15873">
            <v>63.27</v>
          </cell>
          <cell r="K15873">
            <v>0.03</v>
          </cell>
          <cell r="O15873">
            <v>2.94</v>
          </cell>
          <cell r="U15873">
            <v>43132</v>
          </cell>
        </row>
        <row r="15874">
          <cell r="C15874">
            <v>16</v>
          </cell>
          <cell r="F15874">
            <v>1900.77</v>
          </cell>
          <cell r="K15874">
            <v>2.35</v>
          </cell>
          <cell r="O15874">
            <v>304.95</v>
          </cell>
          <cell r="U15874">
            <v>43132</v>
          </cell>
        </row>
        <row r="15875">
          <cell r="C15875">
            <v>17</v>
          </cell>
          <cell r="F15875">
            <v>15.34</v>
          </cell>
          <cell r="K15875">
            <v>0.02</v>
          </cell>
          <cell r="O15875">
            <v>1.96</v>
          </cell>
          <cell r="U15875">
            <v>43132</v>
          </cell>
        </row>
        <row r="15876">
          <cell r="C15876">
            <v>18</v>
          </cell>
          <cell r="F15876">
            <v>20.68</v>
          </cell>
          <cell r="K15876">
            <v>0.03</v>
          </cell>
          <cell r="O15876">
            <v>3.39</v>
          </cell>
          <cell r="U15876">
            <v>43132</v>
          </cell>
        </row>
        <row r="15877">
          <cell r="C15877">
            <v>0</v>
          </cell>
          <cell r="F15877">
            <v>-42.17</v>
          </cell>
          <cell r="K15877">
            <v>0</v>
          </cell>
          <cell r="O15877">
            <v>-0.74</v>
          </cell>
          <cell r="U15877">
            <v>43132</v>
          </cell>
        </row>
        <row r="15878">
          <cell r="C15878">
            <v>1</v>
          </cell>
          <cell r="F15878">
            <v>-1.96</v>
          </cell>
          <cell r="K15878">
            <v>0</v>
          </cell>
          <cell r="O15878">
            <v>-1.28</v>
          </cell>
          <cell r="U15878">
            <v>43132</v>
          </cell>
        </row>
        <row r="15879">
          <cell r="C15879">
            <v>0</v>
          </cell>
          <cell r="F15879">
            <v>94.32</v>
          </cell>
          <cell r="K15879">
            <v>0.45</v>
          </cell>
          <cell r="O15879">
            <v>60.48</v>
          </cell>
          <cell r="U15879">
            <v>43132</v>
          </cell>
        </row>
        <row r="15880">
          <cell r="C15880">
            <v>2</v>
          </cell>
          <cell r="F15880">
            <v>579.29</v>
          </cell>
          <cell r="K15880">
            <v>2.83</v>
          </cell>
          <cell r="O15880">
            <v>371.82</v>
          </cell>
          <cell r="U15880">
            <v>43132</v>
          </cell>
        </row>
        <row r="15881">
          <cell r="C15881">
            <v>4</v>
          </cell>
          <cell r="F15881">
            <v>138.94999999999999</v>
          </cell>
          <cell r="K15881">
            <v>0.69</v>
          </cell>
          <cell r="O15881">
            <v>89.1</v>
          </cell>
          <cell r="U15881">
            <v>43132</v>
          </cell>
        </row>
        <row r="15882">
          <cell r="C15882">
            <v>15</v>
          </cell>
          <cell r="F15882">
            <v>92.96</v>
          </cell>
          <cell r="K15882">
            <v>0.48</v>
          </cell>
          <cell r="O15882">
            <v>59.59</v>
          </cell>
          <cell r="U15882">
            <v>43132</v>
          </cell>
        </row>
        <row r="15883">
          <cell r="C15883">
            <v>16</v>
          </cell>
          <cell r="F15883">
            <v>31.57</v>
          </cell>
          <cell r="K15883">
            <v>0.16</v>
          </cell>
          <cell r="O15883">
            <v>20.22</v>
          </cell>
          <cell r="U15883">
            <v>43132</v>
          </cell>
        </row>
        <row r="15884">
          <cell r="C15884">
            <v>2</v>
          </cell>
          <cell r="F15884">
            <v>346.85</v>
          </cell>
          <cell r="K15884">
            <v>1.72</v>
          </cell>
          <cell r="O15884">
            <v>222.38</v>
          </cell>
          <cell r="U15884">
            <v>43132</v>
          </cell>
        </row>
        <row r="15885">
          <cell r="C15885">
            <v>4</v>
          </cell>
          <cell r="F15885">
            <v>107.73</v>
          </cell>
          <cell r="K15885">
            <v>0.54</v>
          </cell>
          <cell r="O15885">
            <v>69.08</v>
          </cell>
          <cell r="U15885">
            <v>43132</v>
          </cell>
        </row>
        <row r="15886">
          <cell r="C15886">
            <v>15</v>
          </cell>
          <cell r="F15886">
            <v>2454.38</v>
          </cell>
          <cell r="K15886">
            <v>12.36</v>
          </cell>
          <cell r="O15886">
            <v>1573.57</v>
          </cell>
          <cell r="U15886">
            <v>43132</v>
          </cell>
        </row>
        <row r="15887">
          <cell r="C15887">
            <v>1</v>
          </cell>
          <cell r="F15887">
            <v>106.8</v>
          </cell>
          <cell r="K15887">
            <v>0.08</v>
          </cell>
          <cell r="O15887">
            <v>13.52</v>
          </cell>
          <cell r="U15887">
            <v>43132</v>
          </cell>
        </row>
        <row r="15888">
          <cell r="C15888">
            <v>2</v>
          </cell>
          <cell r="F15888">
            <v>246.25</v>
          </cell>
          <cell r="K15888">
            <v>0.17</v>
          </cell>
          <cell r="O15888">
            <v>28.98</v>
          </cell>
          <cell r="U15888">
            <v>43132</v>
          </cell>
        </row>
        <row r="15889">
          <cell r="C15889">
            <v>16</v>
          </cell>
          <cell r="F15889">
            <v>3200.46</v>
          </cell>
          <cell r="K15889">
            <v>0</v>
          </cell>
          <cell r="O15889">
            <v>1756.31</v>
          </cell>
          <cell r="U15889">
            <v>43132</v>
          </cell>
        </row>
        <row r="15890">
          <cell r="C15890">
            <v>68</v>
          </cell>
          <cell r="F15890">
            <v>9708.84</v>
          </cell>
          <cell r="K15890">
            <v>469.55</v>
          </cell>
          <cell r="O15890">
            <v>2983.94</v>
          </cell>
          <cell r="U15890">
            <v>43160</v>
          </cell>
        </row>
        <row r="15891">
          <cell r="C15891">
            <v>62</v>
          </cell>
          <cell r="F15891">
            <v>7401.24</v>
          </cell>
          <cell r="K15891">
            <v>331.47</v>
          </cell>
          <cell r="O15891">
            <v>2106.4299999999998</v>
          </cell>
          <cell r="U15891">
            <v>43160</v>
          </cell>
        </row>
        <row r="15892">
          <cell r="C15892">
            <v>64</v>
          </cell>
          <cell r="F15892">
            <v>15952.86</v>
          </cell>
          <cell r="K15892">
            <v>687.19</v>
          </cell>
          <cell r="O15892">
            <v>4366.9799999999996</v>
          </cell>
          <cell r="U15892">
            <v>43160</v>
          </cell>
        </row>
        <row r="15893">
          <cell r="C15893">
            <v>66</v>
          </cell>
          <cell r="F15893">
            <v>22779.59</v>
          </cell>
          <cell r="K15893">
            <v>1194.8399999999999</v>
          </cell>
          <cell r="O15893">
            <v>7593.01</v>
          </cell>
          <cell r="U15893">
            <v>43160</v>
          </cell>
        </row>
        <row r="15894">
          <cell r="C15894">
            <v>62</v>
          </cell>
          <cell r="F15894">
            <v>920.22</v>
          </cell>
          <cell r="K15894">
            <v>31.95</v>
          </cell>
          <cell r="O15894">
            <v>203.04</v>
          </cell>
          <cell r="U15894">
            <v>43160</v>
          </cell>
        </row>
        <row r="15895">
          <cell r="C15895">
            <v>67</v>
          </cell>
          <cell r="F15895">
            <v>11210.37</v>
          </cell>
          <cell r="K15895">
            <v>581.80999999999995</v>
          </cell>
          <cell r="O15895">
            <v>3697.33</v>
          </cell>
          <cell r="U15895">
            <v>43160</v>
          </cell>
        </row>
        <row r="15896">
          <cell r="C15896">
            <v>62</v>
          </cell>
          <cell r="F15896">
            <v>1951.41</v>
          </cell>
          <cell r="K15896">
            <v>75.37</v>
          </cell>
          <cell r="O15896">
            <v>478.94</v>
          </cell>
          <cell r="U15896">
            <v>43160</v>
          </cell>
        </row>
        <row r="15897">
          <cell r="C15897">
            <v>1</v>
          </cell>
          <cell r="F15897">
            <v>18024.310000000001</v>
          </cell>
          <cell r="K15897">
            <v>748.41</v>
          </cell>
          <cell r="O15897">
            <v>4756.05</v>
          </cell>
          <cell r="U15897">
            <v>43160</v>
          </cell>
        </row>
        <row r="15898">
          <cell r="C15898">
            <v>2</v>
          </cell>
          <cell r="F15898">
            <v>4395695.42</v>
          </cell>
          <cell r="K15898">
            <v>186535.99</v>
          </cell>
          <cell r="O15898">
            <v>1186783.2</v>
          </cell>
          <cell r="U15898">
            <v>43160</v>
          </cell>
        </row>
        <row r="15899">
          <cell r="C15899">
            <v>4</v>
          </cell>
          <cell r="F15899">
            <v>239925.16</v>
          </cell>
          <cell r="K15899">
            <v>10320.83</v>
          </cell>
          <cell r="O15899">
            <v>64794.05</v>
          </cell>
          <cell r="U15899">
            <v>43160</v>
          </cell>
        </row>
        <row r="15900">
          <cell r="C15900">
            <v>15</v>
          </cell>
          <cell r="F15900">
            <v>10006.02</v>
          </cell>
          <cell r="K15900">
            <v>442.57</v>
          </cell>
          <cell r="O15900">
            <v>2812.36</v>
          </cell>
          <cell r="U15900">
            <v>43160</v>
          </cell>
        </row>
        <row r="15901">
          <cell r="C15901">
            <v>16</v>
          </cell>
          <cell r="F15901">
            <v>351421.16</v>
          </cell>
          <cell r="K15901">
            <v>14562.98</v>
          </cell>
          <cell r="O15901">
            <v>92200.22</v>
          </cell>
          <cell r="U15901">
            <v>43160</v>
          </cell>
        </row>
        <row r="15902">
          <cell r="C15902">
            <v>17</v>
          </cell>
          <cell r="F15902">
            <v>136.72999999999999</v>
          </cell>
          <cell r="K15902">
            <v>3.67</v>
          </cell>
          <cell r="O15902">
            <v>23.29</v>
          </cell>
          <cell r="U15902">
            <v>43160</v>
          </cell>
        </row>
        <row r="15903">
          <cell r="C15903">
            <v>18</v>
          </cell>
          <cell r="F15903">
            <v>25428.83</v>
          </cell>
          <cell r="K15903">
            <v>1069.49</v>
          </cell>
          <cell r="O15903">
            <v>6862.64</v>
          </cell>
          <cell r="U15903">
            <v>43160</v>
          </cell>
        </row>
        <row r="15904">
          <cell r="C15904">
            <v>62</v>
          </cell>
          <cell r="F15904">
            <v>1072099.98</v>
          </cell>
          <cell r="K15904">
            <v>52289.77</v>
          </cell>
          <cell r="O15904">
            <v>332291.26</v>
          </cell>
          <cell r="U15904">
            <v>43160</v>
          </cell>
        </row>
        <row r="15905">
          <cell r="C15905">
            <v>64</v>
          </cell>
          <cell r="F15905">
            <v>204905.34</v>
          </cell>
          <cell r="K15905">
            <v>9771.15</v>
          </cell>
          <cell r="O15905">
            <v>62094.21</v>
          </cell>
          <cell r="U15905">
            <v>43160</v>
          </cell>
        </row>
        <row r="15906">
          <cell r="C15906">
            <v>66</v>
          </cell>
          <cell r="F15906">
            <v>300711.90000000002</v>
          </cell>
          <cell r="K15906">
            <v>12070.79</v>
          </cell>
          <cell r="O15906">
            <v>76575.759999999995</v>
          </cell>
          <cell r="U15906">
            <v>43160</v>
          </cell>
        </row>
        <row r="15907">
          <cell r="C15907">
            <v>68</v>
          </cell>
          <cell r="F15907">
            <v>10631.01</v>
          </cell>
          <cell r="K15907">
            <v>619.34</v>
          </cell>
          <cell r="O15907">
            <v>3935.8</v>
          </cell>
          <cell r="U15907">
            <v>43160</v>
          </cell>
        </row>
        <row r="15908">
          <cell r="C15908">
            <v>1</v>
          </cell>
          <cell r="F15908">
            <v>128.66</v>
          </cell>
          <cell r="K15908">
            <v>1.63</v>
          </cell>
          <cell r="O15908">
            <v>10.3</v>
          </cell>
          <cell r="U15908">
            <v>43160</v>
          </cell>
        </row>
        <row r="15909">
          <cell r="C15909">
            <v>2</v>
          </cell>
          <cell r="F15909">
            <v>14970.29</v>
          </cell>
          <cell r="K15909">
            <v>204.24</v>
          </cell>
          <cell r="O15909">
            <v>1456.89</v>
          </cell>
          <cell r="U15909">
            <v>43160</v>
          </cell>
        </row>
        <row r="15910">
          <cell r="C15910">
            <v>4</v>
          </cell>
          <cell r="F15910">
            <v>116.25</v>
          </cell>
          <cell r="K15910">
            <v>1.32</v>
          </cell>
          <cell r="O15910">
            <v>8.3699999999999992</v>
          </cell>
          <cell r="U15910">
            <v>43160</v>
          </cell>
        </row>
        <row r="15911">
          <cell r="C15911">
            <v>15</v>
          </cell>
          <cell r="F15911">
            <v>137.88</v>
          </cell>
          <cell r="K15911">
            <v>1.88</v>
          </cell>
          <cell r="O15911">
            <v>11.92</v>
          </cell>
          <cell r="U15911">
            <v>43160</v>
          </cell>
        </row>
        <row r="15912">
          <cell r="C15912">
            <v>16</v>
          </cell>
          <cell r="F15912">
            <v>9947.9699999999993</v>
          </cell>
          <cell r="K15912">
            <v>145.43</v>
          </cell>
          <cell r="O15912">
            <v>924.19</v>
          </cell>
          <cell r="U15912">
            <v>43160</v>
          </cell>
        </row>
        <row r="15913">
          <cell r="C15913">
            <v>18</v>
          </cell>
          <cell r="F15913">
            <v>1135.5899999999999</v>
          </cell>
          <cell r="K15913">
            <v>17.100000000000001</v>
          </cell>
          <cell r="O15913">
            <v>108.7</v>
          </cell>
          <cell r="U15913">
            <v>43160</v>
          </cell>
        </row>
        <row r="15914">
          <cell r="C15914">
            <v>62</v>
          </cell>
          <cell r="F15914">
            <v>2330.44</v>
          </cell>
          <cell r="K15914">
            <v>34.42</v>
          </cell>
          <cell r="O15914">
            <v>218.77</v>
          </cell>
          <cell r="U15914">
            <v>43160</v>
          </cell>
        </row>
        <row r="15915">
          <cell r="C15915">
            <v>64</v>
          </cell>
          <cell r="F15915">
            <v>1605.95</v>
          </cell>
          <cell r="K15915">
            <v>24.05</v>
          </cell>
          <cell r="O15915">
            <v>152.87</v>
          </cell>
          <cell r="U15915">
            <v>43160</v>
          </cell>
        </row>
        <row r="15916">
          <cell r="C15916">
            <v>2</v>
          </cell>
          <cell r="F15916">
            <v>540.78</v>
          </cell>
          <cell r="K15916">
            <v>-26.13</v>
          </cell>
          <cell r="O15916">
            <v>84.35</v>
          </cell>
          <cell r="U15916">
            <v>43160</v>
          </cell>
        </row>
        <row r="15917">
          <cell r="C15917">
            <v>16</v>
          </cell>
          <cell r="F15917">
            <v>-1557.78</v>
          </cell>
          <cell r="K15917">
            <v>108.43</v>
          </cell>
          <cell r="O15917">
            <v>-549.75</v>
          </cell>
          <cell r="U15917">
            <v>43160</v>
          </cell>
        </row>
        <row r="15918">
          <cell r="C15918">
            <v>4</v>
          </cell>
          <cell r="F15918">
            <v>5873.64</v>
          </cell>
          <cell r="K15918">
            <v>274.89</v>
          </cell>
          <cell r="O15918">
            <v>1746.87</v>
          </cell>
          <cell r="U15918">
            <v>43160</v>
          </cell>
        </row>
        <row r="15919">
          <cell r="C15919">
            <v>62</v>
          </cell>
          <cell r="F15919">
            <v>3307.56</v>
          </cell>
          <cell r="K15919">
            <v>159.81</v>
          </cell>
          <cell r="O15919">
            <v>1015.58</v>
          </cell>
          <cell r="U15919">
            <v>43160</v>
          </cell>
        </row>
        <row r="15920">
          <cell r="C15920">
            <v>66</v>
          </cell>
          <cell r="F15920">
            <v>7923.58</v>
          </cell>
          <cell r="K15920">
            <v>362.73</v>
          </cell>
          <cell r="O15920">
            <v>2305.11</v>
          </cell>
          <cell r="U15920">
            <v>43160</v>
          </cell>
        </row>
        <row r="15921">
          <cell r="C15921">
            <v>66</v>
          </cell>
          <cell r="F15921">
            <v>7884.11</v>
          </cell>
          <cell r="K15921">
            <v>379.26</v>
          </cell>
          <cell r="O15921">
            <v>2410.16</v>
          </cell>
          <cell r="U15921">
            <v>43160</v>
          </cell>
        </row>
        <row r="15922">
          <cell r="C15922">
            <v>2</v>
          </cell>
          <cell r="F15922">
            <v>135677.22</v>
          </cell>
          <cell r="K15922">
            <v>6314.06</v>
          </cell>
          <cell r="O15922">
            <v>40124.83</v>
          </cell>
          <cell r="U15922">
            <v>43160</v>
          </cell>
        </row>
        <row r="15923">
          <cell r="C15923">
            <v>4</v>
          </cell>
          <cell r="F15923">
            <v>5328.98</v>
          </cell>
          <cell r="K15923">
            <v>223.19</v>
          </cell>
          <cell r="O15923">
            <v>1418.32</v>
          </cell>
          <cell r="U15923">
            <v>43160</v>
          </cell>
        </row>
        <row r="15924">
          <cell r="C15924">
            <v>16</v>
          </cell>
          <cell r="F15924">
            <v>2003.7</v>
          </cell>
          <cell r="K15924">
            <v>84.62</v>
          </cell>
          <cell r="O15924">
            <v>537.77</v>
          </cell>
          <cell r="U15924">
            <v>43160</v>
          </cell>
        </row>
        <row r="15925">
          <cell r="C15925">
            <v>17</v>
          </cell>
          <cell r="F15925">
            <v>2000.54</v>
          </cell>
          <cell r="K15925">
            <v>69.62</v>
          </cell>
          <cell r="O15925">
            <v>442.41</v>
          </cell>
          <cell r="U15925">
            <v>43160</v>
          </cell>
        </row>
        <row r="15926">
          <cell r="C15926">
            <v>62</v>
          </cell>
          <cell r="F15926">
            <v>70806.350000000006</v>
          </cell>
          <cell r="K15926">
            <v>3590.73</v>
          </cell>
          <cell r="O15926">
            <v>22818.53</v>
          </cell>
          <cell r="U15926">
            <v>43160</v>
          </cell>
        </row>
        <row r="15927">
          <cell r="C15927">
            <v>64</v>
          </cell>
          <cell r="F15927">
            <v>25309.15</v>
          </cell>
          <cell r="K15927">
            <v>1154.51</v>
          </cell>
          <cell r="O15927">
            <v>8989.7800000000007</v>
          </cell>
          <cell r="U15927">
            <v>43160</v>
          </cell>
        </row>
        <row r="15928">
          <cell r="C15928">
            <v>66</v>
          </cell>
          <cell r="F15928">
            <v>5200.3599999999997</v>
          </cell>
          <cell r="K15928">
            <v>215.21</v>
          </cell>
          <cell r="O15928">
            <v>1367.6</v>
          </cell>
          <cell r="U15928">
            <v>43160</v>
          </cell>
        </row>
        <row r="15929">
          <cell r="C15929">
            <v>2</v>
          </cell>
          <cell r="F15929">
            <v>20</v>
          </cell>
          <cell r="K15929">
            <v>0</v>
          </cell>
          <cell r="O15929">
            <v>0</v>
          </cell>
          <cell r="U15929">
            <v>43160</v>
          </cell>
        </row>
        <row r="15930">
          <cell r="C15930">
            <v>62</v>
          </cell>
          <cell r="F15930">
            <v>832.92</v>
          </cell>
          <cell r="K15930">
            <v>12.41</v>
          </cell>
          <cell r="O15930">
            <v>78.849999999999994</v>
          </cell>
          <cell r="U15930">
            <v>43160</v>
          </cell>
        </row>
        <row r="15931">
          <cell r="C15931">
            <v>2</v>
          </cell>
          <cell r="F15931">
            <v>60758.14</v>
          </cell>
          <cell r="K15931">
            <v>1968.08</v>
          </cell>
          <cell r="O15931">
            <v>13427.01</v>
          </cell>
          <cell r="U15931">
            <v>43160</v>
          </cell>
        </row>
        <row r="15932">
          <cell r="C15932">
            <v>62</v>
          </cell>
          <cell r="F15932">
            <v>6028.8</v>
          </cell>
          <cell r="K15932">
            <v>219.39</v>
          </cell>
          <cell r="O15932">
            <v>1394.17</v>
          </cell>
          <cell r="U15932">
            <v>43160</v>
          </cell>
        </row>
        <row r="15933">
          <cell r="C15933">
            <v>2</v>
          </cell>
          <cell r="F15933">
            <v>535.32000000000005</v>
          </cell>
          <cell r="K15933">
            <v>7.87</v>
          </cell>
          <cell r="O15933">
            <v>49.99</v>
          </cell>
          <cell r="U15933">
            <v>43160</v>
          </cell>
        </row>
        <row r="15934">
          <cell r="C15934">
            <v>2</v>
          </cell>
          <cell r="F15934">
            <v>44668.28</v>
          </cell>
          <cell r="K15934">
            <v>1674.29</v>
          </cell>
          <cell r="O15934">
            <v>10649.42</v>
          </cell>
          <cell r="U15934">
            <v>43160</v>
          </cell>
        </row>
        <row r="15935">
          <cell r="C15935">
            <v>2</v>
          </cell>
          <cell r="F15935">
            <v>7252.59</v>
          </cell>
          <cell r="K15935">
            <v>172.71</v>
          </cell>
          <cell r="O15935">
            <v>1097.5899999999999</v>
          </cell>
          <cell r="U15935">
            <v>43160</v>
          </cell>
        </row>
        <row r="15936">
          <cell r="C15936">
            <v>62</v>
          </cell>
          <cell r="F15936">
            <v>3075.68</v>
          </cell>
          <cell r="K15936">
            <v>0</v>
          </cell>
          <cell r="O15936">
            <v>1494.41</v>
          </cell>
          <cell r="U15936">
            <v>43160</v>
          </cell>
        </row>
        <row r="15937">
          <cell r="C15937">
            <v>62</v>
          </cell>
          <cell r="F15937">
            <v>-16044.14</v>
          </cell>
          <cell r="K15937">
            <v>-946.58</v>
          </cell>
          <cell r="O15937">
            <v>-6015.37</v>
          </cell>
          <cell r="U15937">
            <v>43160</v>
          </cell>
        </row>
        <row r="15938">
          <cell r="C15938">
            <v>66</v>
          </cell>
          <cell r="F15938">
            <v>-6739.7</v>
          </cell>
          <cell r="K15938">
            <v>0</v>
          </cell>
          <cell r="O15938">
            <v>0</v>
          </cell>
          <cell r="U15938">
            <v>43160</v>
          </cell>
        </row>
        <row r="15939">
          <cell r="C15939">
            <v>94</v>
          </cell>
          <cell r="F15939">
            <v>-288.85000000000002</v>
          </cell>
          <cell r="K15939">
            <v>0</v>
          </cell>
          <cell r="O15939">
            <v>0</v>
          </cell>
          <cell r="U15939">
            <v>43160</v>
          </cell>
        </row>
        <row r="15940">
          <cell r="C15940">
            <v>62</v>
          </cell>
          <cell r="F15940">
            <v>697437.67</v>
          </cell>
          <cell r="K15940">
            <v>65339.25</v>
          </cell>
          <cell r="O15940">
            <v>415220.39</v>
          </cell>
          <cell r="U15940">
            <v>43160</v>
          </cell>
        </row>
        <row r="15941">
          <cell r="C15941">
            <v>64</v>
          </cell>
          <cell r="F15941">
            <v>639470.69999999995</v>
          </cell>
          <cell r="K15941">
            <v>59937.83</v>
          </cell>
          <cell r="O15941">
            <v>380894.92</v>
          </cell>
          <cell r="U15941">
            <v>43160</v>
          </cell>
        </row>
        <row r="15942">
          <cell r="C15942">
            <v>66</v>
          </cell>
          <cell r="F15942">
            <v>37125.129999999997</v>
          </cell>
          <cell r="K15942">
            <v>3477.91</v>
          </cell>
          <cell r="O15942">
            <v>22101.63</v>
          </cell>
          <cell r="U15942">
            <v>43160</v>
          </cell>
        </row>
        <row r="15943">
          <cell r="C15943">
            <v>64</v>
          </cell>
          <cell r="F15943">
            <v>73763.95</v>
          </cell>
          <cell r="K15943">
            <v>3922.16</v>
          </cell>
          <cell r="O15943">
            <v>24924.71</v>
          </cell>
          <cell r="U15943">
            <v>43160</v>
          </cell>
        </row>
        <row r="15944">
          <cell r="C15944">
            <v>2</v>
          </cell>
          <cell r="F15944">
            <v>20218.509999999998</v>
          </cell>
          <cell r="K15944">
            <v>1051.48</v>
          </cell>
          <cell r="O15944">
            <v>0</v>
          </cell>
          <cell r="U15944">
            <v>43160</v>
          </cell>
        </row>
        <row r="15945">
          <cell r="C15945">
            <v>62</v>
          </cell>
          <cell r="F15945">
            <v>946637.39</v>
          </cell>
          <cell r="K15945">
            <v>26019.96</v>
          </cell>
          <cell r="O15945">
            <v>163321.98000000001</v>
          </cell>
          <cell r="U15945">
            <v>43160</v>
          </cell>
        </row>
        <row r="15946">
          <cell r="C15946">
            <v>64</v>
          </cell>
          <cell r="F15946">
            <v>952008.8</v>
          </cell>
          <cell r="K15946">
            <v>25197.51</v>
          </cell>
          <cell r="O15946">
            <v>160084.22</v>
          </cell>
          <cell r="U15946">
            <v>43160</v>
          </cell>
        </row>
        <row r="15947">
          <cell r="C15947">
            <v>66</v>
          </cell>
          <cell r="F15947">
            <v>95550.45</v>
          </cell>
          <cell r="K15947">
            <v>1823.94</v>
          </cell>
          <cell r="O15947">
            <v>11590.86</v>
          </cell>
          <cell r="U15947">
            <v>43160</v>
          </cell>
        </row>
        <row r="15948">
          <cell r="C15948">
            <v>62</v>
          </cell>
          <cell r="F15948">
            <v>6087.05</v>
          </cell>
          <cell r="K15948">
            <v>571.58000000000004</v>
          </cell>
          <cell r="O15948">
            <v>3687.66</v>
          </cell>
          <cell r="U15948">
            <v>43160</v>
          </cell>
        </row>
        <row r="15949">
          <cell r="C15949">
            <v>64</v>
          </cell>
          <cell r="F15949">
            <v>64334.49</v>
          </cell>
          <cell r="K15949">
            <v>6003.8</v>
          </cell>
          <cell r="O15949">
            <v>38734.19</v>
          </cell>
          <cell r="U15949">
            <v>43160</v>
          </cell>
        </row>
        <row r="15950">
          <cell r="C15950">
            <v>66</v>
          </cell>
          <cell r="F15950">
            <v>5199.6899999999996</v>
          </cell>
          <cell r="K15950">
            <v>488.26</v>
          </cell>
          <cell r="O15950">
            <v>3150.06</v>
          </cell>
          <cell r="U15950">
            <v>43160</v>
          </cell>
        </row>
        <row r="15951">
          <cell r="C15951">
            <v>62</v>
          </cell>
          <cell r="F15951">
            <v>10476.459999999999</v>
          </cell>
          <cell r="K15951">
            <v>213.44</v>
          </cell>
          <cell r="O15951">
            <v>1377.04</v>
          </cell>
          <cell r="U15951">
            <v>43160</v>
          </cell>
        </row>
        <row r="15952">
          <cell r="C15952">
            <v>64</v>
          </cell>
          <cell r="F15952">
            <v>77224.31</v>
          </cell>
          <cell r="K15952">
            <v>2109.3000000000002</v>
          </cell>
          <cell r="O15952">
            <v>13608.38</v>
          </cell>
          <cell r="U15952">
            <v>43160</v>
          </cell>
        </row>
        <row r="15953">
          <cell r="C15953">
            <v>66</v>
          </cell>
          <cell r="F15953">
            <v>9032.9699999999993</v>
          </cell>
          <cell r="K15953">
            <v>238.61</v>
          </cell>
          <cell r="O15953">
            <v>1539.44</v>
          </cell>
          <cell r="U15953">
            <v>43160</v>
          </cell>
        </row>
        <row r="15954">
          <cell r="C15954">
            <v>66</v>
          </cell>
          <cell r="F15954">
            <v>11086.14</v>
          </cell>
          <cell r="K15954">
            <v>1040.49</v>
          </cell>
          <cell r="O15954">
            <v>6712.83</v>
          </cell>
          <cell r="U15954">
            <v>43160</v>
          </cell>
        </row>
        <row r="15955">
          <cell r="C15955">
            <v>66</v>
          </cell>
          <cell r="F15955">
            <v>11697.74</v>
          </cell>
          <cell r="K15955">
            <v>357.17</v>
          </cell>
          <cell r="O15955">
            <v>2304.3000000000002</v>
          </cell>
          <cell r="U15955">
            <v>43160</v>
          </cell>
        </row>
        <row r="15956">
          <cell r="C15956">
            <v>64</v>
          </cell>
          <cell r="F15956">
            <v>35783.86</v>
          </cell>
          <cell r="K15956">
            <v>3352.57</v>
          </cell>
          <cell r="O15956">
            <v>21305.01</v>
          </cell>
          <cell r="U15956">
            <v>43160</v>
          </cell>
        </row>
        <row r="15957">
          <cell r="C15957">
            <v>64</v>
          </cell>
          <cell r="F15957">
            <v>45127.37</v>
          </cell>
          <cell r="K15957">
            <v>1141.81</v>
          </cell>
          <cell r="O15957">
            <v>7256.03</v>
          </cell>
          <cell r="U15957">
            <v>43160</v>
          </cell>
        </row>
        <row r="15958">
          <cell r="C15958">
            <v>64</v>
          </cell>
          <cell r="F15958">
            <v>-1886</v>
          </cell>
          <cell r="K15958">
            <v>0</v>
          </cell>
          <cell r="O15958">
            <v>0</v>
          </cell>
          <cell r="U15958">
            <v>43160</v>
          </cell>
        </row>
        <row r="15959">
          <cell r="C15959">
            <v>62</v>
          </cell>
          <cell r="F15959">
            <v>403416.92</v>
          </cell>
          <cell r="K15959">
            <v>37826.29</v>
          </cell>
          <cell r="O15959">
            <v>244040.5</v>
          </cell>
          <cell r="U15959">
            <v>43160</v>
          </cell>
        </row>
        <row r="15960">
          <cell r="C15960">
            <v>64</v>
          </cell>
          <cell r="F15960">
            <v>422662.62</v>
          </cell>
          <cell r="K15960">
            <v>39625.42</v>
          </cell>
          <cell r="O15960">
            <v>255647.79</v>
          </cell>
          <cell r="U15960">
            <v>43160</v>
          </cell>
        </row>
        <row r="15961">
          <cell r="C15961">
            <v>66</v>
          </cell>
          <cell r="F15961">
            <v>160486.01</v>
          </cell>
          <cell r="K15961">
            <v>14694.75</v>
          </cell>
          <cell r="O15961">
            <v>94804.88</v>
          </cell>
          <cell r="U15961">
            <v>43160</v>
          </cell>
        </row>
        <row r="15962">
          <cell r="C15962">
            <v>67</v>
          </cell>
          <cell r="F15962">
            <v>6413.89</v>
          </cell>
          <cell r="K15962">
            <v>536.73</v>
          </cell>
          <cell r="O15962">
            <v>3462.75</v>
          </cell>
          <cell r="U15962">
            <v>43160</v>
          </cell>
        </row>
        <row r="15963">
          <cell r="C15963">
            <v>68</v>
          </cell>
          <cell r="F15963">
            <v>18525.919999999998</v>
          </cell>
          <cell r="K15963">
            <v>1739.62</v>
          </cell>
          <cell r="O15963">
            <v>11223.34</v>
          </cell>
          <cell r="U15963">
            <v>43160</v>
          </cell>
        </row>
        <row r="15964">
          <cell r="C15964">
            <v>62</v>
          </cell>
          <cell r="F15964">
            <v>497589.04</v>
          </cell>
          <cell r="K15964">
            <v>14425.34</v>
          </cell>
          <cell r="O15964">
            <v>93066.69</v>
          </cell>
          <cell r="U15964">
            <v>43160</v>
          </cell>
        </row>
        <row r="15965">
          <cell r="C15965">
            <v>64</v>
          </cell>
          <cell r="F15965">
            <v>549507.56000000006</v>
          </cell>
          <cell r="K15965">
            <v>15736.94</v>
          </cell>
          <cell r="O15965">
            <v>101528.64</v>
          </cell>
          <cell r="U15965">
            <v>43160</v>
          </cell>
        </row>
        <row r="15966">
          <cell r="C15966">
            <v>66</v>
          </cell>
          <cell r="F15966">
            <v>194215.04000000001</v>
          </cell>
          <cell r="K15966">
            <v>4834.8999999999996</v>
          </cell>
          <cell r="O15966">
            <v>31192.880000000001</v>
          </cell>
          <cell r="U15966">
            <v>43160</v>
          </cell>
        </row>
        <row r="15967">
          <cell r="C15967">
            <v>67</v>
          </cell>
          <cell r="F15967">
            <v>411.56</v>
          </cell>
          <cell r="K15967">
            <v>4.53</v>
          </cell>
          <cell r="O15967">
            <v>29.22</v>
          </cell>
          <cell r="U15967">
            <v>43160</v>
          </cell>
        </row>
        <row r="15968">
          <cell r="C15968">
            <v>68</v>
          </cell>
          <cell r="F15968">
            <v>25072.67</v>
          </cell>
          <cell r="K15968">
            <v>773.52</v>
          </cell>
          <cell r="O15968">
            <v>4990.4399999999996</v>
          </cell>
          <cell r="U15968">
            <v>43160</v>
          </cell>
        </row>
        <row r="15969">
          <cell r="C15969">
            <v>64</v>
          </cell>
          <cell r="F15969">
            <v>-537.78</v>
          </cell>
          <cell r="K15969">
            <v>0</v>
          </cell>
          <cell r="O15969">
            <v>-1097.05</v>
          </cell>
          <cell r="U15969">
            <v>43160</v>
          </cell>
        </row>
        <row r="15970">
          <cell r="C15970">
            <v>2</v>
          </cell>
          <cell r="F15970">
            <v>37204.82</v>
          </cell>
          <cell r="K15970">
            <v>1724.76</v>
          </cell>
          <cell r="O15970">
            <v>13176.31</v>
          </cell>
          <cell r="U15970">
            <v>43160</v>
          </cell>
        </row>
        <row r="15971">
          <cell r="C15971">
            <v>4</v>
          </cell>
          <cell r="F15971">
            <v>638.84</v>
          </cell>
          <cell r="K15971">
            <v>35.409999999999997</v>
          </cell>
          <cell r="O15971">
            <v>225.02</v>
          </cell>
          <cell r="U15971">
            <v>43160</v>
          </cell>
        </row>
        <row r="15972">
          <cell r="C15972">
            <v>16</v>
          </cell>
          <cell r="F15972">
            <v>37774.769999999997</v>
          </cell>
          <cell r="K15972">
            <v>2130.9499999999998</v>
          </cell>
          <cell r="O15972">
            <v>13541.77</v>
          </cell>
          <cell r="U15972">
            <v>43160</v>
          </cell>
        </row>
        <row r="15973">
          <cell r="C15973">
            <v>62</v>
          </cell>
          <cell r="F15973">
            <v>4520.41</v>
          </cell>
          <cell r="K15973">
            <v>254.88</v>
          </cell>
          <cell r="O15973">
            <v>1619.73</v>
          </cell>
          <cell r="U15973">
            <v>43160</v>
          </cell>
        </row>
        <row r="15974">
          <cell r="C15974">
            <v>66</v>
          </cell>
          <cell r="F15974">
            <v>72593.89</v>
          </cell>
          <cell r="K15974">
            <v>4129.3100000000004</v>
          </cell>
          <cell r="O15974">
            <v>26104.01</v>
          </cell>
          <cell r="U15974">
            <v>43160</v>
          </cell>
        </row>
        <row r="15975">
          <cell r="C15975">
            <v>4</v>
          </cell>
          <cell r="F15975">
            <v>8.7799999999999994</v>
          </cell>
          <cell r="K15975">
            <v>0.34</v>
          </cell>
          <cell r="O15975">
            <v>2.15</v>
          </cell>
          <cell r="U15975">
            <v>43160</v>
          </cell>
        </row>
        <row r="15976">
          <cell r="C15976">
            <v>16</v>
          </cell>
          <cell r="F15976">
            <v>102.51</v>
          </cell>
          <cell r="K15976">
            <v>3.49</v>
          </cell>
          <cell r="O15976">
            <v>22.12</v>
          </cell>
          <cell r="U15976">
            <v>43160</v>
          </cell>
        </row>
        <row r="15977">
          <cell r="C15977">
            <v>1</v>
          </cell>
          <cell r="F15977">
            <v>74.430000000000007</v>
          </cell>
          <cell r="K15977">
            <v>3.27</v>
          </cell>
          <cell r="O15977">
            <v>20.81</v>
          </cell>
          <cell r="U15977">
            <v>43160</v>
          </cell>
        </row>
        <row r="15978">
          <cell r="C15978">
            <v>2</v>
          </cell>
          <cell r="F15978">
            <v>43009.41</v>
          </cell>
          <cell r="K15978">
            <v>1890.9</v>
          </cell>
          <cell r="O15978">
            <v>12016.09</v>
          </cell>
          <cell r="U15978">
            <v>43160</v>
          </cell>
        </row>
        <row r="15979">
          <cell r="C15979">
            <v>15</v>
          </cell>
          <cell r="F15979">
            <v>15.11</v>
          </cell>
          <cell r="K15979">
            <v>0.54</v>
          </cell>
          <cell r="O15979">
            <v>3.38</v>
          </cell>
          <cell r="U15979">
            <v>43160</v>
          </cell>
        </row>
        <row r="15980">
          <cell r="C15980">
            <v>16</v>
          </cell>
          <cell r="F15980">
            <v>1365.78</v>
          </cell>
          <cell r="K15980">
            <v>55.58</v>
          </cell>
          <cell r="O15980">
            <v>353.23</v>
          </cell>
          <cell r="U15980">
            <v>43160</v>
          </cell>
        </row>
        <row r="15981">
          <cell r="C15981">
            <v>2</v>
          </cell>
          <cell r="F15981">
            <v>83.99</v>
          </cell>
          <cell r="K15981">
            <v>0</v>
          </cell>
          <cell r="O15981">
            <v>0</v>
          </cell>
          <cell r="U15981">
            <v>43160</v>
          </cell>
        </row>
        <row r="15982">
          <cell r="C15982">
            <v>62</v>
          </cell>
          <cell r="F15982">
            <v>1561.28</v>
          </cell>
          <cell r="K15982">
            <v>0</v>
          </cell>
          <cell r="O15982">
            <v>0</v>
          </cell>
          <cell r="U15982">
            <v>43160</v>
          </cell>
        </row>
        <row r="15983">
          <cell r="C15983">
            <v>64</v>
          </cell>
          <cell r="F15983">
            <v>65.64</v>
          </cell>
          <cell r="K15983">
            <v>0</v>
          </cell>
          <cell r="O15983">
            <v>0</v>
          </cell>
          <cell r="U15983">
            <v>43160</v>
          </cell>
        </row>
        <row r="15984">
          <cell r="C15984">
            <v>66</v>
          </cell>
          <cell r="F15984">
            <v>87.12</v>
          </cell>
          <cell r="K15984">
            <v>0</v>
          </cell>
          <cell r="O15984">
            <v>0</v>
          </cell>
          <cell r="U15984">
            <v>43160</v>
          </cell>
        </row>
        <row r="15985">
          <cell r="C15985">
            <v>2</v>
          </cell>
          <cell r="F15985">
            <v>26</v>
          </cell>
          <cell r="K15985">
            <v>0</v>
          </cell>
          <cell r="O15985">
            <v>0</v>
          </cell>
          <cell r="U15985">
            <v>43160</v>
          </cell>
        </row>
        <row r="15986">
          <cell r="C15986">
            <v>62</v>
          </cell>
          <cell r="F15986">
            <v>65</v>
          </cell>
          <cell r="K15986">
            <v>0</v>
          </cell>
          <cell r="O15986">
            <v>0</v>
          </cell>
          <cell r="U15986">
            <v>43160</v>
          </cell>
        </row>
        <row r="15987">
          <cell r="C15987">
            <v>0</v>
          </cell>
          <cell r="F15987">
            <v>-50</v>
          </cell>
          <cell r="K15987">
            <v>0</v>
          </cell>
          <cell r="O15987">
            <v>0</v>
          </cell>
          <cell r="U15987">
            <v>43160</v>
          </cell>
        </row>
        <row r="15988">
          <cell r="C15988">
            <v>0</v>
          </cell>
          <cell r="F15988">
            <v>1600</v>
          </cell>
          <cell r="K15988">
            <v>0</v>
          </cell>
          <cell r="O15988">
            <v>0</v>
          </cell>
          <cell r="U15988">
            <v>43160</v>
          </cell>
        </row>
        <row r="15989">
          <cell r="C15989">
            <v>62</v>
          </cell>
          <cell r="F15989">
            <v>80</v>
          </cell>
          <cell r="K15989">
            <v>0</v>
          </cell>
          <cell r="O15989">
            <v>0</v>
          </cell>
          <cell r="U15989">
            <v>43160</v>
          </cell>
        </row>
        <row r="15990">
          <cell r="C15990">
            <v>64</v>
          </cell>
          <cell r="F15990">
            <v>3540</v>
          </cell>
          <cell r="K15990">
            <v>0</v>
          </cell>
          <cell r="O15990">
            <v>0</v>
          </cell>
          <cell r="U15990">
            <v>43160</v>
          </cell>
        </row>
        <row r="15991">
          <cell r="C15991">
            <v>66</v>
          </cell>
          <cell r="F15991">
            <v>5815</v>
          </cell>
          <cell r="K15991">
            <v>0</v>
          </cell>
          <cell r="O15991">
            <v>0</v>
          </cell>
          <cell r="U15991">
            <v>43160</v>
          </cell>
        </row>
        <row r="15992">
          <cell r="C15992">
            <v>62</v>
          </cell>
          <cell r="F15992">
            <v>3540</v>
          </cell>
          <cell r="K15992">
            <v>0</v>
          </cell>
          <cell r="O15992">
            <v>0</v>
          </cell>
          <cell r="U15992">
            <v>43160</v>
          </cell>
        </row>
        <row r="15993">
          <cell r="C15993">
            <v>64</v>
          </cell>
          <cell r="F15993">
            <v>1939.14</v>
          </cell>
          <cell r="K15993">
            <v>0</v>
          </cell>
          <cell r="O15993">
            <v>0</v>
          </cell>
          <cell r="U15993">
            <v>43160</v>
          </cell>
        </row>
        <row r="15994">
          <cell r="C15994">
            <v>62</v>
          </cell>
          <cell r="F15994">
            <v>49229.38</v>
          </cell>
          <cell r="K15994">
            <v>0</v>
          </cell>
          <cell r="O15994">
            <v>0</v>
          </cell>
          <cell r="U15994">
            <v>43160</v>
          </cell>
        </row>
        <row r="15995">
          <cell r="C15995">
            <v>66</v>
          </cell>
          <cell r="F15995">
            <v>4205.49</v>
          </cell>
          <cell r="K15995">
            <v>0</v>
          </cell>
          <cell r="O15995">
            <v>0</v>
          </cell>
          <cell r="U15995">
            <v>43160</v>
          </cell>
        </row>
        <row r="15996">
          <cell r="C15996">
            <v>68</v>
          </cell>
          <cell r="F15996">
            <v>5422.95</v>
          </cell>
          <cell r="K15996">
            <v>0</v>
          </cell>
          <cell r="O15996">
            <v>0</v>
          </cell>
          <cell r="U15996">
            <v>43160</v>
          </cell>
        </row>
        <row r="15997">
          <cell r="C15997">
            <v>15</v>
          </cell>
          <cell r="F15997">
            <v>87.48</v>
          </cell>
          <cell r="K15997">
            <v>2.95</v>
          </cell>
          <cell r="O15997">
            <v>18.739999999999998</v>
          </cell>
          <cell r="U15997">
            <v>43160</v>
          </cell>
        </row>
        <row r="15998">
          <cell r="C15998">
            <v>15</v>
          </cell>
          <cell r="F15998">
            <v>672.97</v>
          </cell>
          <cell r="K15998">
            <v>11.77</v>
          </cell>
          <cell r="O15998">
            <v>74.8</v>
          </cell>
          <cell r="U15998">
            <v>43160</v>
          </cell>
        </row>
        <row r="15999">
          <cell r="C15999">
            <v>15</v>
          </cell>
          <cell r="F15999">
            <v>4565.59</v>
          </cell>
          <cell r="K15999">
            <v>110.74</v>
          </cell>
          <cell r="O15999">
            <v>703.65</v>
          </cell>
          <cell r="U15999">
            <v>43160</v>
          </cell>
        </row>
        <row r="16000">
          <cell r="C16000">
            <v>15</v>
          </cell>
          <cell r="F16000">
            <v>35.25</v>
          </cell>
          <cell r="K16000">
            <v>1.23</v>
          </cell>
          <cell r="O16000">
            <v>7.82</v>
          </cell>
          <cell r="U16000">
            <v>43160</v>
          </cell>
        </row>
        <row r="16001">
          <cell r="C16001">
            <v>2</v>
          </cell>
          <cell r="F16001">
            <v>66.239999999999995</v>
          </cell>
          <cell r="K16001">
            <v>2.48</v>
          </cell>
          <cell r="O16001">
            <v>15.84</v>
          </cell>
          <cell r="U16001">
            <v>43160</v>
          </cell>
        </row>
        <row r="16002">
          <cell r="C16002">
            <v>0</v>
          </cell>
          <cell r="F16002">
            <v>12.03</v>
          </cell>
          <cell r="K16002">
            <v>0.15</v>
          </cell>
          <cell r="O16002">
            <v>1.1499999999999999</v>
          </cell>
          <cell r="U16002">
            <v>43160</v>
          </cell>
        </row>
        <row r="16003">
          <cell r="C16003">
            <v>2</v>
          </cell>
          <cell r="F16003">
            <v>9.25</v>
          </cell>
          <cell r="K16003">
            <v>0.27</v>
          </cell>
          <cell r="O16003">
            <v>1.69</v>
          </cell>
          <cell r="U16003">
            <v>43160</v>
          </cell>
        </row>
        <row r="16004">
          <cell r="C16004">
            <v>0</v>
          </cell>
          <cell r="F16004">
            <v>-796020.7</v>
          </cell>
          <cell r="K16004">
            <v>-9588.33</v>
          </cell>
          <cell r="O16004">
            <v>-227756.88</v>
          </cell>
          <cell r="U16004">
            <v>43160</v>
          </cell>
        </row>
        <row r="16005">
          <cell r="C16005">
            <v>1</v>
          </cell>
          <cell r="F16005">
            <v>-1189.0899999999999</v>
          </cell>
          <cell r="K16005">
            <v>-23.2</v>
          </cell>
          <cell r="O16005">
            <v>-331.05</v>
          </cell>
          <cell r="U16005">
            <v>43160</v>
          </cell>
        </row>
        <row r="16006">
          <cell r="C16006">
            <v>60</v>
          </cell>
          <cell r="F16006">
            <v>-11.54</v>
          </cell>
          <cell r="K16006">
            <v>0</v>
          </cell>
          <cell r="O16006">
            <v>-3.38</v>
          </cell>
          <cell r="U16006">
            <v>43160</v>
          </cell>
        </row>
        <row r="16007">
          <cell r="C16007">
            <v>61</v>
          </cell>
          <cell r="F16007">
            <v>-9.76</v>
          </cell>
          <cell r="K16007">
            <v>0</v>
          </cell>
          <cell r="O16007">
            <v>-2.86</v>
          </cell>
          <cell r="U16007">
            <v>43160</v>
          </cell>
        </row>
        <row r="16008">
          <cell r="C16008">
            <v>70</v>
          </cell>
          <cell r="F16008">
            <v>-277.2</v>
          </cell>
          <cell r="K16008">
            <v>0</v>
          </cell>
          <cell r="O16008">
            <v>0</v>
          </cell>
          <cell r="U16008">
            <v>43160</v>
          </cell>
        </row>
        <row r="16009">
          <cell r="C16009">
            <v>0</v>
          </cell>
          <cell r="F16009">
            <v>-9284.82</v>
          </cell>
          <cell r="K16009">
            <v>672.41</v>
          </cell>
          <cell r="O16009">
            <v>-3103.17</v>
          </cell>
          <cell r="U16009">
            <v>43160</v>
          </cell>
        </row>
        <row r="16010">
          <cell r="C16010">
            <v>70</v>
          </cell>
          <cell r="F16010">
            <v>-403.2</v>
          </cell>
          <cell r="K16010">
            <v>0</v>
          </cell>
          <cell r="O16010">
            <v>0</v>
          </cell>
          <cell r="U16010">
            <v>43160</v>
          </cell>
        </row>
        <row r="16011">
          <cell r="C16011">
            <v>0</v>
          </cell>
          <cell r="F16011">
            <v>9348.1</v>
          </cell>
          <cell r="K16011">
            <v>0</v>
          </cell>
          <cell r="O16011">
            <v>2634.53</v>
          </cell>
          <cell r="U16011">
            <v>43160</v>
          </cell>
        </row>
        <row r="16012">
          <cell r="C16012">
            <v>1</v>
          </cell>
          <cell r="F16012">
            <v>21.23</v>
          </cell>
          <cell r="K16012">
            <v>0</v>
          </cell>
          <cell r="O16012">
            <v>6.08</v>
          </cell>
          <cell r="U16012">
            <v>43160</v>
          </cell>
        </row>
        <row r="16013">
          <cell r="C16013">
            <v>0</v>
          </cell>
          <cell r="F16013">
            <v>10496930.060000001</v>
          </cell>
          <cell r="K16013">
            <v>441312.03</v>
          </cell>
          <cell r="O16013">
            <v>2899199.17</v>
          </cell>
          <cell r="U16013">
            <v>43160</v>
          </cell>
        </row>
        <row r="16014">
          <cell r="C16014">
            <v>1</v>
          </cell>
          <cell r="F16014">
            <v>82689.45</v>
          </cell>
          <cell r="K16014">
            <v>3470.43</v>
          </cell>
          <cell r="O16014">
            <v>22194.09</v>
          </cell>
          <cell r="U16014">
            <v>43160</v>
          </cell>
        </row>
        <row r="16015">
          <cell r="C16015">
            <v>16</v>
          </cell>
          <cell r="F16015">
            <v>26.06</v>
          </cell>
          <cell r="K16015">
            <v>0.99</v>
          </cell>
          <cell r="O16015">
            <v>6.29</v>
          </cell>
          <cell r="U16015">
            <v>43160</v>
          </cell>
        </row>
        <row r="16016">
          <cell r="C16016">
            <v>60</v>
          </cell>
          <cell r="F16016">
            <v>171.34</v>
          </cell>
          <cell r="K16016">
            <v>7.69</v>
          </cell>
          <cell r="O16016">
            <v>48.89</v>
          </cell>
          <cell r="U16016">
            <v>43160</v>
          </cell>
        </row>
        <row r="16017">
          <cell r="C16017">
            <v>61</v>
          </cell>
          <cell r="F16017">
            <v>443.36</v>
          </cell>
          <cell r="K16017">
            <v>20.239999999999998</v>
          </cell>
          <cell r="O16017">
            <v>128.65</v>
          </cell>
          <cell r="U16017">
            <v>43160</v>
          </cell>
        </row>
        <row r="16018">
          <cell r="C16018">
            <v>0</v>
          </cell>
          <cell r="F16018">
            <v>10613.5</v>
          </cell>
          <cell r="K16018">
            <v>-792.5</v>
          </cell>
          <cell r="O16018">
            <v>3597.42</v>
          </cell>
          <cell r="U16018">
            <v>43160</v>
          </cell>
        </row>
        <row r="16019">
          <cell r="C16019">
            <v>15</v>
          </cell>
          <cell r="F16019">
            <v>42.73</v>
          </cell>
          <cell r="K16019">
            <v>4.0599999999999996</v>
          </cell>
          <cell r="O16019">
            <v>25.82</v>
          </cell>
          <cell r="U16019">
            <v>43160</v>
          </cell>
        </row>
        <row r="16020">
          <cell r="C16020">
            <v>15</v>
          </cell>
          <cell r="F16020">
            <v>5.12</v>
          </cell>
          <cell r="K16020">
            <v>0.15</v>
          </cell>
          <cell r="O16020">
            <v>0.98</v>
          </cell>
          <cell r="U16020">
            <v>43160</v>
          </cell>
        </row>
        <row r="16021">
          <cell r="C16021">
            <v>15</v>
          </cell>
          <cell r="F16021">
            <v>276.61</v>
          </cell>
          <cell r="K16021">
            <v>26.29</v>
          </cell>
          <cell r="O16021">
            <v>167.07</v>
          </cell>
          <cell r="U16021">
            <v>43160</v>
          </cell>
        </row>
        <row r="16022">
          <cell r="C16022">
            <v>2</v>
          </cell>
          <cell r="F16022">
            <v>2475.2800000000002</v>
          </cell>
          <cell r="K16022">
            <v>65.58</v>
          </cell>
          <cell r="O16022">
            <v>416.58</v>
          </cell>
          <cell r="U16022">
            <v>43160</v>
          </cell>
        </row>
        <row r="16023">
          <cell r="C16023">
            <v>15</v>
          </cell>
          <cell r="F16023">
            <v>13620.17</v>
          </cell>
          <cell r="K16023">
            <v>395.9</v>
          </cell>
          <cell r="O16023">
            <v>2515.4499999999998</v>
          </cell>
          <cell r="U16023">
            <v>43160</v>
          </cell>
        </row>
        <row r="16024">
          <cell r="C16024">
            <v>15</v>
          </cell>
          <cell r="F16024">
            <v>1641.51</v>
          </cell>
          <cell r="K16024">
            <v>29.46</v>
          </cell>
          <cell r="O16024">
            <v>187.27</v>
          </cell>
          <cell r="U16024">
            <v>43160</v>
          </cell>
        </row>
        <row r="16025">
          <cell r="C16025">
            <v>15</v>
          </cell>
          <cell r="F16025">
            <v>336.48</v>
          </cell>
          <cell r="K16025">
            <v>9.4700000000000006</v>
          </cell>
          <cell r="O16025">
            <v>60.28</v>
          </cell>
          <cell r="U16025">
            <v>43160</v>
          </cell>
        </row>
        <row r="16026">
          <cell r="C16026">
            <v>2</v>
          </cell>
          <cell r="F16026">
            <v>19.670000000000002</v>
          </cell>
          <cell r="K16026">
            <v>0.61</v>
          </cell>
          <cell r="O16026">
            <v>3.89</v>
          </cell>
          <cell r="U16026">
            <v>43160</v>
          </cell>
        </row>
        <row r="16027">
          <cell r="C16027">
            <v>15</v>
          </cell>
          <cell r="F16027">
            <v>1957.25</v>
          </cell>
          <cell r="K16027">
            <v>47.18</v>
          </cell>
          <cell r="O16027">
            <v>300.11</v>
          </cell>
          <cell r="U16027">
            <v>43160</v>
          </cell>
        </row>
        <row r="16028">
          <cell r="C16028">
            <v>15</v>
          </cell>
          <cell r="F16028">
            <v>30.54</v>
          </cell>
          <cell r="K16028">
            <v>1.22</v>
          </cell>
          <cell r="O16028">
            <v>7.78</v>
          </cell>
          <cell r="U16028">
            <v>43160</v>
          </cell>
        </row>
        <row r="16029">
          <cell r="C16029">
            <v>2</v>
          </cell>
          <cell r="F16029">
            <v>46.36</v>
          </cell>
          <cell r="K16029">
            <v>1.31</v>
          </cell>
          <cell r="O16029">
            <v>8.43</v>
          </cell>
          <cell r="U16029">
            <v>43160</v>
          </cell>
        </row>
        <row r="16030">
          <cell r="C16030">
            <v>15</v>
          </cell>
          <cell r="F16030">
            <v>75260.149999999994</v>
          </cell>
          <cell r="K16030">
            <v>2557.37</v>
          </cell>
          <cell r="O16030">
            <v>16251.87</v>
          </cell>
          <cell r="U16030">
            <v>43160</v>
          </cell>
        </row>
        <row r="16031">
          <cell r="C16031">
            <v>2</v>
          </cell>
          <cell r="F16031">
            <v>1413.16</v>
          </cell>
          <cell r="K16031">
            <v>12.56</v>
          </cell>
          <cell r="O16031">
            <v>79.95</v>
          </cell>
          <cell r="U16031">
            <v>43160</v>
          </cell>
        </row>
        <row r="16032">
          <cell r="C16032">
            <v>15</v>
          </cell>
          <cell r="F16032">
            <v>7249.12</v>
          </cell>
          <cell r="K16032">
            <v>92.84</v>
          </cell>
          <cell r="O16032">
            <v>589.71</v>
          </cell>
          <cell r="U16032">
            <v>43160</v>
          </cell>
        </row>
        <row r="16033">
          <cell r="C16033">
            <v>15</v>
          </cell>
          <cell r="F16033">
            <v>33.51</v>
          </cell>
          <cell r="K16033">
            <v>0.55000000000000004</v>
          </cell>
          <cell r="O16033">
            <v>3.48</v>
          </cell>
          <cell r="U16033">
            <v>43160</v>
          </cell>
        </row>
        <row r="16034">
          <cell r="C16034">
            <v>2</v>
          </cell>
          <cell r="F16034">
            <v>1969.39</v>
          </cell>
          <cell r="K16034">
            <v>21.22</v>
          </cell>
          <cell r="O16034">
            <v>134.72</v>
          </cell>
          <cell r="U16034">
            <v>43160</v>
          </cell>
        </row>
        <row r="16035">
          <cell r="C16035">
            <v>15</v>
          </cell>
          <cell r="F16035">
            <v>8218.6</v>
          </cell>
          <cell r="K16035">
            <v>154.11000000000001</v>
          </cell>
          <cell r="O16035">
            <v>979.3</v>
          </cell>
          <cell r="U16035">
            <v>43160</v>
          </cell>
        </row>
        <row r="16036">
          <cell r="C16036">
            <v>15</v>
          </cell>
          <cell r="F16036">
            <v>3588.42</v>
          </cell>
          <cell r="K16036">
            <v>98.56</v>
          </cell>
          <cell r="O16036">
            <v>626.37</v>
          </cell>
          <cell r="U16036">
            <v>43160</v>
          </cell>
        </row>
        <row r="16037">
          <cell r="C16037">
            <v>15</v>
          </cell>
          <cell r="F16037">
            <v>96.91</v>
          </cell>
          <cell r="K16037">
            <v>7.03</v>
          </cell>
          <cell r="O16037">
            <v>44.67</v>
          </cell>
          <cell r="U16037">
            <v>43160</v>
          </cell>
        </row>
        <row r="16038">
          <cell r="C16038">
            <v>0</v>
          </cell>
          <cell r="F16038">
            <v>60.48</v>
          </cell>
          <cell r="K16038">
            <v>2.2999999999999998</v>
          </cell>
          <cell r="O16038">
            <v>14.65</v>
          </cell>
          <cell r="U16038">
            <v>43160</v>
          </cell>
        </row>
        <row r="16039">
          <cell r="C16039">
            <v>2</v>
          </cell>
          <cell r="F16039">
            <v>178.38</v>
          </cell>
          <cell r="K16039">
            <v>9.83</v>
          </cell>
          <cell r="O16039">
            <v>62.4</v>
          </cell>
          <cell r="U16039">
            <v>43160</v>
          </cell>
        </row>
        <row r="16040">
          <cell r="C16040">
            <v>16</v>
          </cell>
          <cell r="F16040">
            <v>9.59</v>
          </cell>
          <cell r="K16040">
            <v>0.61</v>
          </cell>
          <cell r="O16040">
            <v>3.86</v>
          </cell>
          <cell r="U16040">
            <v>43160</v>
          </cell>
        </row>
        <row r="16041">
          <cell r="C16041">
            <v>2</v>
          </cell>
          <cell r="F16041">
            <v>14.34</v>
          </cell>
          <cell r="K16041">
            <v>0.24</v>
          </cell>
          <cell r="O16041">
            <v>1.55</v>
          </cell>
          <cell r="U16041">
            <v>43160</v>
          </cell>
        </row>
        <row r="16042">
          <cell r="C16042">
            <v>16</v>
          </cell>
          <cell r="F16042">
            <v>2546.1</v>
          </cell>
          <cell r="K16042">
            <v>87.08</v>
          </cell>
          <cell r="O16042">
            <v>553.35</v>
          </cell>
          <cell r="U16042">
            <v>43160</v>
          </cell>
        </row>
        <row r="16043">
          <cell r="C16043">
            <v>0</v>
          </cell>
          <cell r="F16043">
            <v>39.89</v>
          </cell>
          <cell r="K16043">
            <v>1.39</v>
          </cell>
          <cell r="O16043">
            <v>8.84</v>
          </cell>
          <cell r="U16043">
            <v>43160</v>
          </cell>
        </row>
        <row r="16044">
          <cell r="C16044">
            <v>2</v>
          </cell>
          <cell r="F16044">
            <v>23.12</v>
          </cell>
          <cell r="K16044">
            <v>0.7</v>
          </cell>
          <cell r="O16044">
            <v>4.46</v>
          </cell>
          <cell r="U16044">
            <v>43160</v>
          </cell>
        </row>
        <row r="16045">
          <cell r="C16045">
            <v>15</v>
          </cell>
          <cell r="F16045">
            <v>37.200000000000003</v>
          </cell>
          <cell r="K16045">
            <v>1.77</v>
          </cell>
          <cell r="O16045">
            <v>11.31</v>
          </cell>
          <cell r="U16045">
            <v>43160</v>
          </cell>
        </row>
        <row r="16046">
          <cell r="C16046">
            <v>15</v>
          </cell>
          <cell r="F16046">
            <v>54.25</v>
          </cell>
          <cell r="K16046">
            <v>1.86</v>
          </cell>
          <cell r="O16046">
            <v>11.81</v>
          </cell>
          <cell r="U16046">
            <v>43160</v>
          </cell>
        </row>
        <row r="16047">
          <cell r="C16047">
            <v>0</v>
          </cell>
          <cell r="F16047">
            <v>20.54</v>
          </cell>
          <cell r="K16047">
            <v>0.67</v>
          </cell>
          <cell r="O16047">
            <v>4.2699999999999996</v>
          </cell>
          <cell r="U16047">
            <v>43160</v>
          </cell>
        </row>
        <row r="16048">
          <cell r="C16048">
            <v>2</v>
          </cell>
          <cell r="F16048">
            <v>31.37</v>
          </cell>
          <cell r="K16048">
            <v>1.36</v>
          </cell>
          <cell r="O16048">
            <v>8.64</v>
          </cell>
          <cell r="U16048">
            <v>43160</v>
          </cell>
        </row>
        <row r="16049">
          <cell r="C16049">
            <v>15</v>
          </cell>
          <cell r="F16049">
            <v>11.04</v>
          </cell>
          <cell r="K16049">
            <v>0.4</v>
          </cell>
          <cell r="O16049">
            <v>2.5499999999999998</v>
          </cell>
          <cell r="U16049">
            <v>43160</v>
          </cell>
        </row>
        <row r="16050">
          <cell r="C16050">
            <v>16</v>
          </cell>
          <cell r="F16050">
            <v>11.88</v>
          </cell>
          <cell r="K16050">
            <v>0.48</v>
          </cell>
          <cell r="O16050">
            <v>3.06</v>
          </cell>
          <cell r="U16050">
            <v>43160</v>
          </cell>
        </row>
        <row r="16051">
          <cell r="C16051">
            <v>2</v>
          </cell>
          <cell r="F16051">
            <v>9.99</v>
          </cell>
          <cell r="K16051">
            <v>0.61</v>
          </cell>
          <cell r="O16051">
            <v>3.86</v>
          </cell>
          <cell r="U16051">
            <v>43160</v>
          </cell>
        </row>
        <row r="16052">
          <cell r="C16052">
            <v>15</v>
          </cell>
          <cell r="F16052">
            <v>49.96</v>
          </cell>
          <cell r="K16052">
            <v>2.2200000000000002</v>
          </cell>
          <cell r="O16052">
            <v>14.11</v>
          </cell>
          <cell r="U16052">
            <v>43160</v>
          </cell>
        </row>
        <row r="16053">
          <cell r="C16053">
            <v>2</v>
          </cell>
          <cell r="F16053">
            <v>2.6</v>
          </cell>
          <cell r="K16053">
            <v>0.26</v>
          </cell>
          <cell r="O16053">
            <v>1.54</v>
          </cell>
          <cell r="U16053">
            <v>43160</v>
          </cell>
        </row>
        <row r="16054">
          <cell r="C16054">
            <v>15</v>
          </cell>
          <cell r="F16054">
            <v>2261.38</v>
          </cell>
          <cell r="K16054">
            <v>211.48</v>
          </cell>
          <cell r="O16054">
            <v>1347.7</v>
          </cell>
          <cell r="U16054">
            <v>43160</v>
          </cell>
        </row>
        <row r="16055">
          <cell r="C16055">
            <v>16</v>
          </cell>
          <cell r="F16055">
            <v>5.94</v>
          </cell>
          <cell r="K16055">
            <v>0.55000000000000004</v>
          </cell>
          <cell r="O16055">
            <v>3.55</v>
          </cell>
          <cell r="U16055">
            <v>43160</v>
          </cell>
        </row>
        <row r="16056">
          <cell r="C16056">
            <v>2</v>
          </cell>
          <cell r="F16056">
            <v>1.08</v>
          </cell>
          <cell r="K16056">
            <v>0.06</v>
          </cell>
          <cell r="O16056">
            <v>0.42</v>
          </cell>
          <cell r="U16056">
            <v>43160</v>
          </cell>
        </row>
        <row r="16057">
          <cell r="C16057">
            <v>15</v>
          </cell>
          <cell r="F16057">
            <v>3860.04</v>
          </cell>
          <cell r="K16057">
            <v>235.55</v>
          </cell>
          <cell r="O16057">
            <v>1503.06</v>
          </cell>
          <cell r="U16057">
            <v>43160</v>
          </cell>
        </row>
        <row r="16058">
          <cell r="C16058">
            <v>64</v>
          </cell>
          <cell r="F16058">
            <v>-19904.740000000002</v>
          </cell>
          <cell r="K16058">
            <v>0</v>
          </cell>
          <cell r="O16058">
            <v>0</v>
          </cell>
          <cell r="U16058">
            <v>43160</v>
          </cell>
        </row>
        <row r="16059">
          <cell r="C16059">
            <v>62</v>
          </cell>
          <cell r="F16059">
            <v>49525.89</v>
          </cell>
          <cell r="K16059">
            <v>3993.08</v>
          </cell>
          <cell r="O16059">
            <v>25000.34</v>
          </cell>
          <cell r="U16059">
            <v>43160</v>
          </cell>
        </row>
        <row r="16060">
          <cell r="C16060">
            <v>64</v>
          </cell>
          <cell r="F16060">
            <v>388466.45</v>
          </cell>
          <cell r="K16060">
            <v>31389.78</v>
          </cell>
          <cell r="O16060">
            <v>196529.05</v>
          </cell>
          <cell r="U16060">
            <v>43160</v>
          </cell>
        </row>
        <row r="16061">
          <cell r="C16061">
            <v>66</v>
          </cell>
          <cell r="F16061">
            <v>41511.29</v>
          </cell>
          <cell r="K16061">
            <v>3275.27</v>
          </cell>
          <cell r="O16061">
            <v>20506.23</v>
          </cell>
          <cell r="U16061">
            <v>43160</v>
          </cell>
        </row>
        <row r="16062">
          <cell r="C16062">
            <v>64</v>
          </cell>
          <cell r="F16062">
            <v>37558.269999999997</v>
          </cell>
          <cell r="K16062">
            <v>2462.25</v>
          </cell>
          <cell r="O16062">
            <v>15647.18</v>
          </cell>
          <cell r="U16062">
            <v>43160</v>
          </cell>
        </row>
        <row r="16063">
          <cell r="C16063">
            <v>62</v>
          </cell>
          <cell r="F16063">
            <v>59543.8</v>
          </cell>
          <cell r="K16063">
            <v>1852.37</v>
          </cell>
          <cell r="O16063">
            <v>11597.51</v>
          </cell>
          <cell r="U16063">
            <v>43160</v>
          </cell>
        </row>
        <row r="16064">
          <cell r="C16064">
            <v>64</v>
          </cell>
          <cell r="F16064">
            <v>251232.02</v>
          </cell>
          <cell r="K16064">
            <v>11848.01</v>
          </cell>
          <cell r="O16064">
            <v>74179.47</v>
          </cell>
          <cell r="U16064">
            <v>43160</v>
          </cell>
        </row>
        <row r="16065">
          <cell r="C16065">
            <v>66</v>
          </cell>
          <cell r="F16065">
            <v>25062.39</v>
          </cell>
          <cell r="K16065">
            <v>1030</v>
          </cell>
          <cell r="O16065">
            <v>6448.76</v>
          </cell>
          <cell r="U16065">
            <v>43160</v>
          </cell>
        </row>
        <row r="16066">
          <cell r="C16066">
            <v>64</v>
          </cell>
          <cell r="F16066">
            <v>45635.19</v>
          </cell>
          <cell r="K16066">
            <v>3669.2</v>
          </cell>
          <cell r="O16066">
            <v>23317.16</v>
          </cell>
          <cell r="U16066">
            <v>43160</v>
          </cell>
        </row>
        <row r="16067">
          <cell r="C16067">
            <v>66</v>
          </cell>
          <cell r="F16067">
            <v>63238.43</v>
          </cell>
          <cell r="K16067">
            <v>5102.67</v>
          </cell>
          <cell r="O16067">
            <v>32426.639999999999</v>
          </cell>
          <cell r="U16067">
            <v>43160</v>
          </cell>
        </row>
        <row r="16068">
          <cell r="C16068">
            <v>64</v>
          </cell>
          <cell r="F16068">
            <v>50489.88</v>
          </cell>
          <cell r="K16068">
            <v>3098.42</v>
          </cell>
          <cell r="O16068">
            <v>19689.98</v>
          </cell>
          <cell r="U16068">
            <v>43160</v>
          </cell>
        </row>
        <row r="16069">
          <cell r="C16069">
            <v>64</v>
          </cell>
          <cell r="F16069">
            <v>55584</v>
          </cell>
          <cell r="K16069">
            <v>2111.69</v>
          </cell>
          <cell r="O16069">
            <v>13419.47</v>
          </cell>
          <cell r="U16069">
            <v>43160</v>
          </cell>
        </row>
        <row r="16070">
          <cell r="C16070">
            <v>66</v>
          </cell>
          <cell r="F16070">
            <v>43423.56</v>
          </cell>
          <cell r="K16070">
            <v>1796.64</v>
          </cell>
          <cell r="O16070">
            <v>11417.4</v>
          </cell>
          <cell r="U16070">
            <v>43160</v>
          </cell>
        </row>
        <row r="16071">
          <cell r="C16071">
            <v>64</v>
          </cell>
          <cell r="F16071">
            <v>21403.67</v>
          </cell>
          <cell r="K16071">
            <v>0</v>
          </cell>
          <cell r="O16071">
            <v>16638.68</v>
          </cell>
          <cell r="U16071">
            <v>43160</v>
          </cell>
        </row>
        <row r="16072">
          <cell r="C16072">
            <v>64</v>
          </cell>
          <cell r="F16072">
            <v>11314.22</v>
          </cell>
          <cell r="K16072">
            <v>0</v>
          </cell>
          <cell r="O16072">
            <v>8942.24</v>
          </cell>
          <cell r="U16072">
            <v>43160</v>
          </cell>
        </row>
        <row r="16073">
          <cell r="C16073">
            <v>1</v>
          </cell>
          <cell r="F16073">
            <v>20.11</v>
          </cell>
          <cell r="K16073">
            <v>0.61</v>
          </cell>
          <cell r="O16073">
            <v>3.89</v>
          </cell>
          <cell r="U16073">
            <v>43160</v>
          </cell>
        </row>
        <row r="16074">
          <cell r="C16074">
            <v>2</v>
          </cell>
          <cell r="F16074">
            <v>241.32</v>
          </cell>
          <cell r="K16074">
            <v>7.32</v>
          </cell>
          <cell r="O16074">
            <v>46.68</v>
          </cell>
          <cell r="U16074">
            <v>43160</v>
          </cell>
        </row>
        <row r="16075">
          <cell r="C16075">
            <v>16</v>
          </cell>
          <cell r="F16075">
            <v>442.42</v>
          </cell>
          <cell r="K16075">
            <v>13.42</v>
          </cell>
          <cell r="O16075">
            <v>85.58</v>
          </cell>
          <cell r="U16075">
            <v>43160</v>
          </cell>
        </row>
        <row r="16076">
          <cell r="C16076">
            <v>0</v>
          </cell>
          <cell r="F16076">
            <v>1306.7</v>
          </cell>
          <cell r="K16076">
            <v>24.49</v>
          </cell>
          <cell r="O16076">
            <v>155.12</v>
          </cell>
          <cell r="U16076">
            <v>43160</v>
          </cell>
        </row>
        <row r="16077">
          <cell r="C16077">
            <v>1</v>
          </cell>
          <cell r="F16077">
            <v>116.79</v>
          </cell>
          <cell r="K16077">
            <v>1.95</v>
          </cell>
          <cell r="O16077">
            <v>12.35</v>
          </cell>
          <cell r="U16077">
            <v>43160</v>
          </cell>
        </row>
        <row r="16078">
          <cell r="C16078">
            <v>2</v>
          </cell>
          <cell r="F16078">
            <v>253.62</v>
          </cell>
          <cell r="K16078">
            <v>4.5</v>
          </cell>
          <cell r="O16078">
            <v>28.5</v>
          </cell>
          <cell r="U16078">
            <v>43160</v>
          </cell>
        </row>
        <row r="16079">
          <cell r="C16079">
            <v>4</v>
          </cell>
          <cell r="F16079">
            <v>7.88</v>
          </cell>
          <cell r="K16079">
            <v>0.15</v>
          </cell>
          <cell r="O16079">
            <v>0.95</v>
          </cell>
          <cell r="U16079">
            <v>43160</v>
          </cell>
        </row>
        <row r="16080">
          <cell r="C16080">
            <v>16</v>
          </cell>
          <cell r="F16080">
            <v>18.63</v>
          </cell>
          <cell r="K16080">
            <v>0.3</v>
          </cell>
          <cell r="O16080">
            <v>1.9</v>
          </cell>
          <cell r="U16080">
            <v>43160</v>
          </cell>
        </row>
        <row r="16081">
          <cell r="C16081">
            <v>1</v>
          </cell>
          <cell r="F16081">
            <v>889.78</v>
          </cell>
          <cell r="K16081">
            <v>15.03</v>
          </cell>
          <cell r="O16081">
            <v>96.42</v>
          </cell>
          <cell r="U16081">
            <v>43160</v>
          </cell>
        </row>
        <row r="16082">
          <cell r="C16082">
            <v>2</v>
          </cell>
          <cell r="F16082">
            <v>411.96</v>
          </cell>
          <cell r="K16082">
            <v>10.11</v>
          </cell>
          <cell r="O16082">
            <v>63.61</v>
          </cell>
          <cell r="U16082">
            <v>43160</v>
          </cell>
        </row>
        <row r="16083">
          <cell r="C16083">
            <v>0</v>
          </cell>
          <cell r="F16083">
            <v>12.65</v>
          </cell>
          <cell r="K16083">
            <v>1.2</v>
          </cell>
          <cell r="O16083">
            <v>7.65</v>
          </cell>
          <cell r="U16083">
            <v>43160</v>
          </cell>
        </row>
        <row r="16084">
          <cell r="C16084">
            <v>15</v>
          </cell>
          <cell r="F16084">
            <v>58.29</v>
          </cell>
          <cell r="K16084">
            <v>5.54</v>
          </cell>
          <cell r="O16084">
            <v>35.200000000000003</v>
          </cell>
          <cell r="U16084">
            <v>43160</v>
          </cell>
        </row>
        <row r="16085">
          <cell r="C16085">
            <v>0</v>
          </cell>
          <cell r="F16085">
            <v>473.08</v>
          </cell>
          <cell r="K16085">
            <v>16.37</v>
          </cell>
          <cell r="O16085">
            <v>104.18</v>
          </cell>
          <cell r="U16085">
            <v>43160</v>
          </cell>
        </row>
        <row r="16086">
          <cell r="C16086">
            <v>1</v>
          </cell>
          <cell r="F16086">
            <v>392.16</v>
          </cell>
          <cell r="K16086">
            <v>13.74</v>
          </cell>
          <cell r="O16086">
            <v>87.62</v>
          </cell>
          <cell r="U16086">
            <v>43160</v>
          </cell>
        </row>
        <row r="16087">
          <cell r="C16087">
            <v>2</v>
          </cell>
          <cell r="F16087">
            <v>11474.87</v>
          </cell>
          <cell r="K16087">
            <v>418.58</v>
          </cell>
          <cell r="O16087">
            <v>2727.7</v>
          </cell>
          <cell r="U16087">
            <v>43160</v>
          </cell>
        </row>
        <row r="16088">
          <cell r="C16088">
            <v>4</v>
          </cell>
          <cell r="F16088">
            <v>747.79</v>
          </cell>
          <cell r="K16088">
            <v>29.13</v>
          </cell>
          <cell r="O16088">
            <v>186.03</v>
          </cell>
          <cell r="U16088">
            <v>43160</v>
          </cell>
        </row>
        <row r="16089">
          <cell r="C16089">
            <v>15</v>
          </cell>
          <cell r="F16089">
            <v>12.56</v>
          </cell>
          <cell r="K16089">
            <v>0.32</v>
          </cell>
          <cell r="O16089">
            <v>2.0299999999999998</v>
          </cell>
          <cell r="U16089">
            <v>43160</v>
          </cell>
        </row>
        <row r="16090">
          <cell r="C16090">
            <v>16</v>
          </cell>
          <cell r="F16090">
            <v>3260.92</v>
          </cell>
          <cell r="K16090">
            <v>122.46</v>
          </cell>
          <cell r="O16090">
            <v>781.36</v>
          </cell>
          <cell r="U16090">
            <v>43160</v>
          </cell>
        </row>
        <row r="16091">
          <cell r="C16091">
            <v>17</v>
          </cell>
          <cell r="F16091">
            <v>40.799999999999997</v>
          </cell>
          <cell r="K16091">
            <v>1.26</v>
          </cell>
          <cell r="O16091">
            <v>8.02</v>
          </cell>
          <cell r="U16091">
            <v>43160</v>
          </cell>
        </row>
        <row r="16092">
          <cell r="C16092">
            <v>18</v>
          </cell>
          <cell r="F16092">
            <v>97.28</v>
          </cell>
          <cell r="K16092">
            <v>3.14</v>
          </cell>
          <cell r="O16092">
            <v>20</v>
          </cell>
          <cell r="U16092">
            <v>43160</v>
          </cell>
        </row>
        <row r="16093">
          <cell r="C16093">
            <v>2</v>
          </cell>
          <cell r="F16093">
            <v>-391.08</v>
          </cell>
          <cell r="K16093">
            <v>1.42</v>
          </cell>
          <cell r="O16093">
            <v>-47.52</v>
          </cell>
          <cell r="U16093">
            <v>43160</v>
          </cell>
        </row>
        <row r="16094">
          <cell r="C16094">
            <v>2</v>
          </cell>
          <cell r="F16094">
            <v>16.88</v>
          </cell>
          <cell r="K16094">
            <v>-0.78</v>
          </cell>
          <cell r="O16094">
            <v>5.36</v>
          </cell>
          <cell r="U16094">
            <v>43160</v>
          </cell>
        </row>
        <row r="16095">
          <cell r="C16095">
            <v>2</v>
          </cell>
          <cell r="F16095">
            <v>-16.54</v>
          </cell>
          <cell r="K16095">
            <v>0.78</v>
          </cell>
          <cell r="O16095">
            <v>-5.36</v>
          </cell>
          <cell r="U16095">
            <v>43160</v>
          </cell>
        </row>
        <row r="16096">
          <cell r="C16096">
            <v>0</v>
          </cell>
          <cell r="F16096">
            <v>8816.25</v>
          </cell>
          <cell r="K16096">
            <v>208.95</v>
          </cell>
          <cell r="O16096">
            <v>1335.07</v>
          </cell>
          <cell r="U16096">
            <v>43160</v>
          </cell>
        </row>
        <row r="16097">
          <cell r="C16097">
            <v>1</v>
          </cell>
          <cell r="F16097">
            <v>4097.7299999999996</v>
          </cell>
          <cell r="K16097">
            <v>81.23</v>
          </cell>
          <cell r="O16097">
            <v>517.26</v>
          </cell>
          <cell r="U16097">
            <v>43160</v>
          </cell>
        </row>
        <row r="16098">
          <cell r="C16098">
            <v>2</v>
          </cell>
          <cell r="F16098">
            <v>10361.42</v>
          </cell>
          <cell r="K16098">
            <v>302.79000000000002</v>
          </cell>
          <cell r="O16098">
            <v>1931.05</v>
          </cell>
          <cell r="U16098">
            <v>43160</v>
          </cell>
        </row>
        <row r="16099">
          <cell r="C16099">
            <v>4</v>
          </cell>
          <cell r="F16099">
            <v>1043.46</v>
          </cell>
          <cell r="K16099">
            <v>34.07</v>
          </cell>
          <cell r="O16099">
            <v>216.66</v>
          </cell>
          <cell r="U16099">
            <v>43160</v>
          </cell>
        </row>
        <row r="16100">
          <cell r="C16100">
            <v>15</v>
          </cell>
          <cell r="F16100">
            <v>63.54</v>
          </cell>
          <cell r="K16100">
            <v>0.45</v>
          </cell>
          <cell r="O16100">
            <v>2.94</v>
          </cell>
          <cell r="U16100">
            <v>43160</v>
          </cell>
        </row>
        <row r="16101">
          <cell r="C16101">
            <v>16</v>
          </cell>
          <cell r="F16101">
            <v>1957.34</v>
          </cell>
          <cell r="K16101">
            <v>48.86</v>
          </cell>
          <cell r="O16101">
            <v>311.01</v>
          </cell>
          <cell r="U16101">
            <v>43160</v>
          </cell>
        </row>
        <row r="16102">
          <cell r="C16102">
            <v>17</v>
          </cell>
          <cell r="F16102">
            <v>15.52</v>
          </cell>
          <cell r="K16102">
            <v>0.3</v>
          </cell>
          <cell r="O16102">
            <v>1.96</v>
          </cell>
          <cell r="U16102">
            <v>43160</v>
          </cell>
        </row>
        <row r="16103">
          <cell r="C16103">
            <v>18</v>
          </cell>
          <cell r="F16103">
            <v>21</v>
          </cell>
          <cell r="K16103">
            <v>0.53</v>
          </cell>
          <cell r="O16103">
            <v>3.39</v>
          </cell>
          <cell r="U16103">
            <v>43160</v>
          </cell>
        </row>
        <row r="16104">
          <cell r="C16104">
            <v>0</v>
          </cell>
          <cell r="F16104">
            <v>-45.63</v>
          </cell>
          <cell r="K16104">
            <v>-0.15</v>
          </cell>
          <cell r="O16104">
            <v>-1.1499999999999999</v>
          </cell>
          <cell r="U16104">
            <v>43160</v>
          </cell>
        </row>
        <row r="16105">
          <cell r="C16105">
            <v>0</v>
          </cell>
          <cell r="F16105">
            <v>107</v>
          </cell>
          <cell r="K16105">
            <v>10.16</v>
          </cell>
          <cell r="O16105">
            <v>64.66</v>
          </cell>
          <cell r="U16105">
            <v>43160</v>
          </cell>
        </row>
        <row r="16106">
          <cell r="C16106">
            <v>2</v>
          </cell>
          <cell r="F16106">
            <v>616.04999999999995</v>
          </cell>
          <cell r="K16106">
            <v>58.72</v>
          </cell>
          <cell r="O16106">
            <v>372.32</v>
          </cell>
          <cell r="U16106">
            <v>43160</v>
          </cell>
        </row>
        <row r="16107">
          <cell r="C16107">
            <v>4</v>
          </cell>
          <cell r="F16107">
            <v>221.44</v>
          </cell>
          <cell r="K16107">
            <v>21.11</v>
          </cell>
          <cell r="O16107">
            <v>133.76</v>
          </cell>
          <cell r="U16107">
            <v>43160</v>
          </cell>
        </row>
        <row r="16108">
          <cell r="C16108">
            <v>15</v>
          </cell>
          <cell r="F16108">
            <v>98.62</v>
          </cell>
          <cell r="K16108">
            <v>9.3800000000000008</v>
          </cell>
          <cell r="O16108">
            <v>59.59</v>
          </cell>
          <cell r="U16108">
            <v>43160</v>
          </cell>
        </row>
        <row r="16109">
          <cell r="C16109">
            <v>16</v>
          </cell>
          <cell r="F16109">
            <v>33.520000000000003</v>
          </cell>
          <cell r="K16109">
            <v>3.21</v>
          </cell>
          <cell r="O16109">
            <v>20.22</v>
          </cell>
          <cell r="U16109">
            <v>43160</v>
          </cell>
        </row>
        <row r="16110">
          <cell r="C16110">
            <v>2</v>
          </cell>
          <cell r="F16110">
            <v>368.3</v>
          </cell>
          <cell r="K16110">
            <v>35.03</v>
          </cell>
          <cell r="O16110">
            <v>222.38</v>
          </cell>
          <cell r="U16110">
            <v>43160</v>
          </cell>
        </row>
        <row r="16111">
          <cell r="C16111">
            <v>4</v>
          </cell>
          <cell r="F16111">
            <v>114.37</v>
          </cell>
          <cell r="K16111">
            <v>10.87</v>
          </cell>
          <cell r="O16111">
            <v>69.08</v>
          </cell>
          <cell r="U16111">
            <v>43160</v>
          </cell>
        </row>
        <row r="16112">
          <cell r="C16112">
            <v>15</v>
          </cell>
          <cell r="F16112">
            <v>2611.23</v>
          </cell>
          <cell r="K16112">
            <v>248.19</v>
          </cell>
          <cell r="O16112">
            <v>1576.96</v>
          </cell>
          <cell r="U16112">
            <v>43160</v>
          </cell>
        </row>
        <row r="16113">
          <cell r="C16113">
            <v>1</v>
          </cell>
          <cell r="F16113">
            <v>108.16</v>
          </cell>
          <cell r="K16113">
            <v>2.16</v>
          </cell>
          <cell r="O16113">
            <v>13.52</v>
          </cell>
          <cell r="U16113">
            <v>43160</v>
          </cell>
        </row>
        <row r="16114">
          <cell r="C16114">
            <v>2</v>
          </cell>
          <cell r="F16114">
            <v>249.14</v>
          </cell>
          <cell r="K16114">
            <v>4.59</v>
          </cell>
          <cell r="O16114">
            <v>28.98</v>
          </cell>
          <cell r="U16114">
            <v>43160</v>
          </cell>
        </row>
        <row r="16115">
          <cell r="C16115">
            <v>16</v>
          </cell>
          <cell r="F16115">
            <v>7550.9</v>
          </cell>
          <cell r="K16115">
            <v>0</v>
          </cell>
          <cell r="O16115">
            <v>3933.09</v>
          </cell>
          <cell r="U16115">
            <v>43160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lash summary"/>
      <sheetName val="Flash Variance explanations"/>
      <sheetName val="MMR 2002 Corporate"/>
      <sheetName val="MMR Corp Variance Explanations"/>
    </sheetNames>
    <sheetDataSet>
      <sheetData sheetId="0"/>
      <sheetData sheetId="1" refreshError="1"/>
      <sheetData sheetId="2" refreshError="1"/>
      <sheetData sheetId="3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baseLink"/>
      <sheetName val="Curve"/>
      <sheetName val="Ref_dat"/>
      <sheetName val="Formula 1"/>
      <sheetName val="Electricity"/>
      <sheetName val="Input"/>
      <sheetName val="Holiday"/>
    </sheetNames>
    <sheetDataSet>
      <sheetData sheetId="0"/>
      <sheetData sheetId="1"/>
      <sheetData sheetId="2" refreshError="1">
        <row r="3">
          <cell r="A3" t="str">
            <v>Dean Price</v>
          </cell>
          <cell r="B3" t="str">
            <v>AGL</v>
          </cell>
          <cell r="C3" t="str">
            <v>AGL</v>
          </cell>
          <cell r="D3" t="str">
            <v>Buy</v>
          </cell>
          <cell r="F3" t="str">
            <v>NSW</v>
          </cell>
          <cell r="G3" t="str">
            <v>Direct</v>
          </cell>
          <cell r="H3" t="str">
            <v>Work</v>
          </cell>
          <cell r="I3" t="str">
            <v>CSFB</v>
          </cell>
          <cell r="J3" t="str">
            <v>Flat</v>
          </cell>
          <cell r="K3" t="str">
            <v>May 2001</v>
          </cell>
          <cell r="M3" t="str">
            <v>NSW</v>
          </cell>
          <cell r="N3" t="str">
            <v>SFE</v>
          </cell>
          <cell r="O3" t="str">
            <v>p</v>
          </cell>
          <cell r="P3" t="str">
            <v>Swaption</v>
          </cell>
        </row>
        <row r="4">
          <cell r="A4" t="str">
            <v>Geoff Pollard</v>
          </cell>
          <cell r="B4" t="str">
            <v>Bairnsdale</v>
          </cell>
          <cell r="C4" t="str">
            <v>BDL</v>
          </cell>
          <cell r="D4" t="str">
            <v>Sell</v>
          </cell>
          <cell r="F4" t="str">
            <v>QLD</v>
          </cell>
          <cell r="G4" t="str">
            <v>GIE</v>
          </cell>
          <cell r="H4" t="str">
            <v>Nonwork</v>
          </cell>
          <cell r="I4" t="str">
            <v>Lquay</v>
          </cell>
          <cell r="J4" t="str">
            <v>Peak</v>
          </cell>
          <cell r="K4" t="str">
            <v>June 2001</v>
          </cell>
          <cell r="M4" t="str">
            <v>VIC</v>
          </cell>
          <cell r="O4" t="str">
            <v>c</v>
          </cell>
          <cell r="P4" t="str">
            <v>Asian Option</v>
          </cell>
        </row>
        <row r="5">
          <cell r="A5" t="str">
            <v>Howard Levy</v>
          </cell>
          <cell r="B5" t="str">
            <v>Citibank</v>
          </cell>
          <cell r="C5" t="str">
            <v>CBK</v>
          </cell>
          <cell r="F5" t="str">
            <v>SAU</v>
          </cell>
          <cell r="G5" t="str">
            <v>NGES</v>
          </cell>
          <cell r="H5" t="str">
            <v>All</v>
          </cell>
          <cell r="I5" t="str">
            <v>CBA</v>
          </cell>
          <cell r="K5" t="str">
            <v>July 2001</v>
          </cell>
        </row>
        <row r="6">
          <cell r="A6" t="str">
            <v>Jim Myatt</v>
          </cell>
          <cell r="B6" t="str">
            <v>Citipower</v>
          </cell>
          <cell r="C6" t="str">
            <v>CIT</v>
          </cell>
          <cell r="F6" t="str">
            <v>SNY</v>
          </cell>
          <cell r="G6" t="str">
            <v>Prebon</v>
          </cell>
          <cell r="H6" t="str">
            <v>None</v>
          </cell>
          <cell r="I6" t="str">
            <v>DMG</v>
          </cell>
          <cell r="K6" t="str">
            <v>August 2001</v>
          </cell>
        </row>
        <row r="7">
          <cell r="A7" t="str">
            <v>Dave Sweeney</v>
          </cell>
          <cell r="B7" t="str">
            <v>Country Energy</v>
          </cell>
          <cell r="C7" t="str">
            <v>CYE</v>
          </cell>
          <cell r="F7" t="str">
            <v>TAS</v>
          </cell>
          <cell r="G7" t="str">
            <v>TFS</v>
          </cell>
          <cell r="I7" t="str">
            <v>MBL</v>
          </cell>
          <cell r="K7" t="str">
            <v>September 2001</v>
          </cell>
        </row>
        <row r="8">
          <cell r="B8" t="str">
            <v>CS Energy</v>
          </cell>
          <cell r="C8" t="str">
            <v>CSE</v>
          </cell>
          <cell r="F8" t="str">
            <v>VIC</v>
          </cell>
          <cell r="G8" t="str">
            <v>CSFB</v>
          </cell>
          <cell r="I8" t="str">
            <v>Other</v>
          </cell>
          <cell r="K8" t="str">
            <v>October 2001</v>
          </cell>
        </row>
        <row r="9">
          <cell r="B9" t="str">
            <v>Delta</v>
          </cell>
          <cell r="C9" t="str">
            <v>DEL</v>
          </cell>
          <cell r="F9" t="str">
            <v>WAU</v>
          </cell>
          <cell r="G9" t="str">
            <v>Tullets</v>
          </cell>
          <cell r="K9" t="str">
            <v>November 2001</v>
          </cell>
        </row>
        <row r="10">
          <cell r="B10" t="str">
            <v>Edgecap</v>
          </cell>
          <cell r="C10" t="str">
            <v>EDG</v>
          </cell>
          <cell r="K10" t="str">
            <v>December 2001</v>
          </cell>
        </row>
        <row r="11">
          <cell r="B11" t="str">
            <v>Energex</v>
          </cell>
          <cell r="C11" t="str">
            <v>EGX</v>
          </cell>
          <cell r="K11" t="str">
            <v>January 2002</v>
          </cell>
        </row>
        <row r="12">
          <cell r="B12" t="str">
            <v>Energy Australia</v>
          </cell>
          <cell r="C12" t="str">
            <v>ENA</v>
          </cell>
          <cell r="K12" t="str">
            <v>February 2002</v>
          </cell>
        </row>
        <row r="13">
          <cell r="B13" t="str">
            <v>Enron</v>
          </cell>
          <cell r="C13" t="str">
            <v>ENR</v>
          </cell>
          <cell r="K13" t="str">
            <v>March 2002</v>
          </cell>
        </row>
        <row r="14">
          <cell r="B14" t="str">
            <v>Ergon</v>
          </cell>
          <cell r="C14" t="str">
            <v>ERG</v>
          </cell>
        </row>
        <row r="15">
          <cell r="B15" t="str">
            <v>Futures</v>
          </cell>
          <cell r="C15" t="str">
            <v>SFE</v>
          </cell>
        </row>
        <row r="16">
          <cell r="B16" t="str">
            <v>Great Southern</v>
          </cell>
          <cell r="C16" t="str">
            <v>GSE</v>
          </cell>
        </row>
        <row r="17">
          <cell r="B17" t="str">
            <v>Hazelwood</v>
          </cell>
          <cell r="C17" t="str">
            <v>HAZ</v>
          </cell>
        </row>
        <row r="18">
          <cell r="B18" t="str">
            <v>Integral</v>
          </cell>
          <cell r="C18" t="str">
            <v>INT</v>
          </cell>
        </row>
        <row r="19">
          <cell r="B19" t="str">
            <v>Loy Yang</v>
          </cell>
          <cell r="C19" t="str">
            <v>LOY</v>
          </cell>
        </row>
        <row r="20">
          <cell r="B20" t="str">
            <v>Macquarie Gen.</v>
          </cell>
          <cell r="C20" t="str">
            <v>MGN</v>
          </cell>
        </row>
        <row r="21">
          <cell r="B21" t="str">
            <v>National Power</v>
          </cell>
          <cell r="C21" t="str">
            <v>NAT</v>
          </cell>
        </row>
        <row r="22">
          <cell r="B22" t="str">
            <v>Origin Energy</v>
          </cell>
          <cell r="C22" t="str">
            <v>OGN</v>
          </cell>
        </row>
        <row r="23">
          <cell r="B23" t="str">
            <v>Pacific Power</v>
          </cell>
          <cell r="C23" t="str">
            <v>PPR</v>
          </cell>
        </row>
        <row r="24">
          <cell r="B24" t="str">
            <v>Powercor</v>
          </cell>
          <cell r="C24" t="str">
            <v>POW</v>
          </cell>
        </row>
        <row r="25">
          <cell r="B25" t="str">
            <v>Pulse Energy</v>
          </cell>
          <cell r="C25" t="str">
            <v>PUL</v>
          </cell>
        </row>
        <row r="26">
          <cell r="B26" t="str">
            <v>RMB</v>
          </cell>
          <cell r="C26" t="str">
            <v>RMB</v>
          </cell>
        </row>
        <row r="27">
          <cell r="B27" t="str">
            <v>SG Australia</v>
          </cell>
          <cell r="C27" t="str">
            <v>SGA</v>
          </cell>
        </row>
        <row r="28">
          <cell r="B28" t="str">
            <v>Snowy Hydro</v>
          </cell>
          <cell r="C28" t="str">
            <v>SMH</v>
          </cell>
        </row>
        <row r="29">
          <cell r="B29" t="str">
            <v>Southern Hydro</v>
          </cell>
          <cell r="C29" t="str">
            <v>STH</v>
          </cell>
        </row>
        <row r="30">
          <cell r="B30" t="str">
            <v>Stanwell</v>
          </cell>
          <cell r="C30" t="str">
            <v>STW</v>
          </cell>
        </row>
        <row r="31">
          <cell r="B31" t="str">
            <v>Tarong</v>
          </cell>
          <cell r="C31" t="str">
            <v>TRG</v>
          </cell>
        </row>
        <row r="32">
          <cell r="B32" t="str">
            <v>Texas Utilities</v>
          </cell>
          <cell r="C32" t="str">
            <v>TXU</v>
          </cell>
        </row>
        <row r="33">
          <cell r="B33" t="str">
            <v>United Energy</v>
          </cell>
          <cell r="C33" t="str">
            <v>UNI</v>
          </cell>
        </row>
        <row r="34">
          <cell r="B34" t="str">
            <v>Westpac</v>
          </cell>
          <cell r="C34" t="str">
            <v>WBC</v>
          </cell>
        </row>
      </sheetData>
      <sheetData sheetId="3"/>
      <sheetData sheetId="4"/>
      <sheetData sheetId="5" refreshError="1">
        <row r="10">
          <cell r="B10">
            <v>37802</v>
          </cell>
        </row>
      </sheetData>
      <sheetData sheetId="6" refreshError="1">
        <row r="11">
          <cell r="A11">
            <v>36521</v>
          </cell>
        </row>
        <row r="12">
          <cell r="A12">
            <v>36522</v>
          </cell>
        </row>
        <row r="13">
          <cell r="A13">
            <v>36551</v>
          </cell>
        </row>
        <row r="14">
          <cell r="A14">
            <v>36598</v>
          </cell>
        </row>
        <row r="15">
          <cell r="A15">
            <v>36637</v>
          </cell>
        </row>
        <row r="16">
          <cell r="A16">
            <v>36640</v>
          </cell>
        </row>
        <row r="17">
          <cell r="A17">
            <v>36641</v>
          </cell>
        </row>
        <row r="18">
          <cell r="A18">
            <v>36689</v>
          </cell>
        </row>
        <row r="19">
          <cell r="A19">
            <v>36837</v>
          </cell>
        </row>
        <row r="20">
          <cell r="A20">
            <v>36885</v>
          </cell>
        </row>
        <row r="21">
          <cell r="A21">
            <v>36886</v>
          </cell>
        </row>
        <row r="22">
          <cell r="A22">
            <v>36892</v>
          </cell>
        </row>
        <row r="23">
          <cell r="A23">
            <v>36917</v>
          </cell>
        </row>
        <row r="24">
          <cell r="A24">
            <v>36962</v>
          </cell>
        </row>
        <row r="25">
          <cell r="A25">
            <v>36994</v>
          </cell>
        </row>
        <row r="26">
          <cell r="A26">
            <v>36997</v>
          </cell>
        </row>
        <row r="27">
          <cell r="A27">
            <v>37006</v>
          </cell>
        </row>
        <row r="28">
          <cell r="A28">
            <v>37053</v>
          </cell>
        </row>
        <row r="29">
          <cell r="A29">
            <v>37201</v>
          </cell>
        </row>
        <row r="30">
          <cell r="A30">
            <v>37250</v>
          </cell>
        </row>
        <row r="31">
          <cell r="A31">
            <v>37251</v>
          </cell>
        </row>
        <row r="32">
          <cell r="A32">
            <v>37257</v>
          </cell>
        </row>
        <row r="33">
          <cell r="A33">
            <v>37284</v>
          </cell>
        </row>
        <row r="34">
          <cell r="A34">
            <v>37326</v>
          </cell>
        </row>
        <row r="35">
          <cell r="A35">
            <v>37344</v>
          </cell>
        </row>
        <row r="36">
          <cell r="A36">
            <v>37347</v>
          </cell>
        </row>
        <row r="37">
          <cell r="A37">
            <v>37371</v>
          </cell>
        </row>
        <row r="38">
          <cell r="A38">
            <v>37417</v>
          </cell>
        </row>
        <row r="39">
          <cell r="A39">
            <v>37565</v>
          </cell>
        </row>
        <row r="40">
          <cell r="A40">
            <v>37615</v>
          </cell>
        </row>
        <row r="41">
          <cell r="A41">
            <v>37616</v>
          </cell>
        </row>
        <row r="42">
          <cell r="A42">
            <v>37622</v>
          </cell>
        </row>
        <row r="43">
          <cell r="A43">
            <v>37648</v>
          </cell>
        </row>
        <row r="44">
          <cell r="A44">
            <v>37690</v>
          </cell>
        </row>
        <row r="45">
          <cell r="A45">
            <v>37729</v>
          </cell>
        </row>
        <row r="46">
          <cell r="A46">
            <v>37732</v>
          </cell>
        </row>
        <row r="47">
          <cell r="A47">
            <v>37736</v>
          </cell>
        </row>
        <row r="48">
          <cell r="A48">
            <v>37781</v>
          </cell>
        </row>
        <row r="49">
          <cell r="A49">
            <v>37929</v>
          </cell>
        </row>
        <row r="50">
          <cell r="A50">
            <v>37980</v>
          </cell>
        </row>
        <row r="51">
          <cell r="A51">
            <v>37981</v>
          </cell>
        </row>
        <row r="52">
          <cell r="A52">
            <v>37987</v>
          </cell>
        </row>
        <row r="53">
          <cell r="A53">
            <v>38012</v>
          </cell>
        </row>
        <row r="54">
          <cell r="A54">
            <v>38054</v>
          </cell>
        </row>
        <row r="55">
          <cell r="A55">
            <v>38086</v>
          </cell>
        </row>
        <row r="56">
          <cell r="A56">
            <v>38089</v>
          </cell>
        </row>
        <row r="57">
          <cell r="A57">
            <v>38103</v>
          </cell>
        </row>
        <row r="58">
          <cell r="A58">
            <v>38152</v>
          </cell>
        </row>
        <row r="59">
          <cell r="A59">
            <v>38293</v>
          </cell>
        </row>
        <row r="60">
          <cell r="A60">
            <v>38348</v>
          </cell>
        </row>
        <row r="61">
          <cell r="A61">
            <v>38349</v>
          </cell>
        </row>
        <row r="62">
          <cell r="A62">
            <v>38355</v>
          </cell>
        </row>
        <row r="63">
          <cell r="A63">
            <v>38378</v>
          </cell>
        </row>
        <row r="64">
          <cell r="A64">
            <v>38425</v>
          </cell>
        </row>
        <row r="65">
          <cell r="A65">
            <v>38436</v>
          </cell>
        </row>
        <row r="66">
          <cell r="A66">
            <v>38439</v>
          </cell>
        </row>
        <row r="67">
          <cell r="A67">
            <v>38467</v>
          </cell>
        </row>
        <row r="68">
          <cell r="A68">
            <v>38516</v>
          </cell>
        </row>
        <row r="69">
          <cell r="A69">
            <v>38657</v>
          </cell>
        </row>
        <row r="70">
          <cell r="A70">
            <v>38712</v>
          </cell>
        </row>
        <row r="71">
          <cell r="A71">
            <v>38713</v>
          </cell>
        </row>
        <row r="72">
          <cell r="A72">
            <v>38719</v>
          </cell>
        </row>
        <row r="73">
          <cell r="A73">
            <v>38743</v>
          </cell>
        </row>
        <row r="74">
          <cell r="A74">
            <v>38789</v>
          </cell>
        </row>
        <row r="75">
          <cell r="A75">
            <v>38821</v>
          </cell>
        </row>
        <row r="76">
          <cell r="A76">
            <v>38824</v>
          </cell>
        </row>
        <row r="77">
          <cell r="A77">
            <v>38832</v>
          </cell>
        </row>
        <row r="78">
          <cell r="A78">
            <v>38880</v>
          </cell>
        </row>
        <row r="79">
          <cell r="A79">
            <v>39028</v>
          </cell>
        </row>
        <row r="80">
          <cell r="A80">
            <v>39076</v>
          </cell>
        </row>
        <row r="81">
          <cell r="A81">
            <v>39077</v>
          </cell>
        </row>
        <row r="82">
          <cell r="A82">
            <v>39083</v>
          </cell>
        </row>
        <row r="83">
          <cell r="A83">
            <v>39108</v>
          </cell>
        </row>
        <row r="84">
          <cell r="A84">
            <v>39153</v>
          </cell>
        </row>
        <row r="85">
          <cell r="A85">
            <v>39178</v>
          </cell>
        </row>
        <row r="86">
          <cell r="A86">
            <v>39181</v>
          </cell>
        </row>
        <row r="87">
          <cell r="A87">
            <v>39197</v>
          </cell>
        </row>
        <row r="88">
          <cell r="A88">
            <v>39244</v>
          </cell>
        </row>
        <row r="89">
          <cell r="A89">
            <v>39392</v>
          </cell>
        </row>
        <row r="90">
          <cell r="A90">
            <v>39441</v>
          </cell>
        </row>
        <row r="91">
          <cell r="A91">
            <v>39442</v>
          </cell>
        </row>
        <row r="92">
          <cell r="A92">
            <v>39448</v>
          </cell>
        </row>
        <row r="93">
          <cell r="A93">
            <v>39517</v>
          </cell>
        </row>
        <row r="94">
          <cell r="A94">
            <v>39528</v>
          </cell>
        </row>
        <row r="95">
          <cell r="A95">
            <v>39531</v>
          </cell>
        </row>
        <row r="96">
          <cell r="A96">
            <v>39563</v>
          </cell>
        </row>
        <row r="97">
          <cell r="A97">
            <v>39608</v>
          </cell>
        </row>
        <row r="98">
          <cell r="A98">
            <v>39756</v>
          </cell>
        </row>
        <row r="99">
          <cell r="A99">
            <v>39807</v>
          </cell>
        </row>
        <row r="100">
          <cell r="A100">
            <v>39808</v>
          </cell>
        </row>
        <row r="101">
          <cell r="A101">
            <v>39814</v>
          </cell>
        </row>
        <row r="102">
          <cell r="A102">
            <v>39839</v>
          </cell>
        </row>
        <row r="103">
          <cell r="A103">
            <v>39881</v>
          </cell>
        </row>
        <row r="104">
          <cell r="A104">
            <v>39913</v>
          </cell>
        </row>
        <row r="105">
          <cell r="A105">
            <v>39916</v>
          </cell>
        </row>
        <row r="106">
          <cell r="A106">
            <v>39972</v>
          </cell>
        </row>
        <row r="107">
          <cell r="A107">
            <v>40120</v>
          </cell>
        </row>
        <row r="108">
          <cell r="A108">
            <v>40172</v>
          </cell>
        </row>
        <row r="109">
          <cell r="A109">
            <v>39913</v>
          </cell>
        </row>
        <row r="110">
          <cell r="A110">
            <v>39916</v>
          </cell>
        </row>
        <row r="111">
          <cell r="A111">
            <v>39972</v>
          </cell>
        </row>
        <row r="112">
          <cell r="A112">
            <v>40028</v>
          </cell>
        </row>
        <row r="113">
          <cell r="A113">
            <v>40091</v>
          </cell>
        </row>
        <row r="114">
          <cell r="A114">
            <v>40172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"/>
      <sheetName val="State Street Stmt"/>
      <sheetName val="NDT Activity- U-GL "/>
      <sheetName val="JE NDT"/>
      <sheetName val="Decomm Exp (COS)"/>
      <sheetName val="JE - Decom Exp"/>
      <sheetName val="NDT Activity- Contrib. &amp; Earn."/>
      <sheetName val="128 YTD Ledger"/>
      <sheetName val="Recon 128 to SS"/>
      <sheetName val="Recon 128 to SS (old)"/>
      <sheetName val="&quot;108&quot; Monthly Support"/>
      <sheetName val="&quot;108&quot; Regulatory Reserve Ledger"/>
      <sheetName val="108 Ledger-2004- NONRAD Expense"/>
      <sheetName val="Recon Reg Res to Books"/>
      <sheetName val="Recon 108 to 128"/>
      <sheetName val="ARO vs COS"/>
      <sheetName val="ARO vs COS (YTD)"/>
      <sheetName val="JE FAS 143"/>
      <sheetName val="FPC- 4350001 Rec"/>
      <sheetName val="FPC- 4340001 Rec "/>
      <sheetName val="FPC- 1823400 Rec"/>
      <sheetName val="FPC- 2540911 Rec"/>
      <sheetName val="10840F Rec"/>
      <sheetName val="Macro"/>
      <sheetName val="10840 Rec"/>
      <sheetName val="1289 Rec"/>
      <sheetName val="1823400 Rec"/>
      <sheetName val="1823410 Rec"/>
      <sheetName val="2540911 Rec"/>
      <sheetName val="2540912 Rec"/>
      <sheetName val="4036000 Rec"/>
      <sheetName val="4073002 Rec"/>
      <sheetName val="4074002 Rec"/>
      <sheetName val="4340001 Rec"/>
      <sheetName val="4350001 Re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U names"/>
      <sheetName val="Balance Sheet"/>
    </sheetNames>
    <sheetDataSet>
      <sheetData sheetId="0">
        <row r="3">
          <cell r="B3" t="str">
            <v>Unit</v>
          </cell>
          <cell r="C3" t="str">
            <v>Descr</v>
          </cell>
        </row>
        <row r="4">
          <cell r="B4" t="str">
            <v>10000</v>
          </cell>
          <cell r="C4" t="str">
            <v>Duke Energy AUS (Bermuda)</v>
          </cell>
        </row>
        <row r="5">
          <cell r="B5" t="str">
            <v>10010</v>
          </cell>
          <cell r="C5" t="str">
            <v>Duke Energy International PL</v>
          </cell>
        </row>
        <row r="6">
          <cell r="B6" t="str">
            <v>10099</v>
          </cell>
          <cell r="C6" t="str">
            <v>Spare Shelf Companies</v>
          </cell>
        </row>
        <row r="7">
          <cell r="B7" t="str">
            <v>11000</v>
          </cell>
          <cell r="C7" t="str">
            <v>DE Australian Holdings Pty Ltd</v>
          </cell>
        </row>
        <row r="8">
          <cell r="B8" t="str">
            <v>11000</v>
          </cell>
          <cell r="C8" t="str">
            <v>DE Australian Holdings Pty Ltd</v>
          </cell>
        </row>
        <row r="9">
          <cell r="B9" t="str">
            <v>11010</v>
          </cell>
          <cell r="C9" t="str">
            <v>Duke Energy Australia Pty Ltd</v>
          </cell>
        </row>
        <row r="10">
          <cell r="B10" t="str">
            <v>11010</v>
          </cell>
          <cell r="C10" t="str">
            <v>Duke Energy Australia Pty Ltd</v>
          </cell>
        </row>
        <row r="11">
          <cell r="B11" t="str">
            <v>12000</v>
          </cell>
          <cell r="C11" t="str">
            <v>DEI Latrobe Power ASP</v>
          </cell>
        </row>
        <row r="12">
          <cell r="B12" t="str">
            <v>19900</v>
          </cell>
          <cell r="C12" t="str">
            <v>DE&amp;S Australia Pty Ltd</v>
          </cell>
        </row>
        <row r="13">
          <cell r="B13" t="str">
            <v>20099</v>
          </cell>
          <cell r="C13" t="str">
            <v>US Hedges(DEIAP Mgt reporting)</v>
          </cell>
        </row>
        <row r="14">
          <cell r="B14" t="str">
            <v>20819</v>
          </cell>
          <cell r="C14" t="str">
            <v>DA Pipeline Finance (Aus GAAP)</v>
          </cell>
        </row>
        <row r="15">
          <cell r="B15" t="str">
            <v>21019</v>
          </cell>
          <cell r="C15" t="str">
            <v>Duke Energy Aust (Aust GAAP)</v>
          </cell>
        </row>
        <row r="16">
          <cell r="B16" t="str">
            <v>21029</v>
          </cell>
          <cell r="C16" t="str">
            <v>Trading &amp; Marketing(Aust GAAP)</v>
          </cell>
        </row>
        <row r="17">
          <cell r="B17" t="str">
            <v>21039</v>
          </cell>
          <cell r="C17" t="str">
            <v>Duke Aust Ops (Aust GAAP)</v>
          </cell>
        </row>
        <row r="18">
          <cell r="B18" t="str">
            <v>21049</v>
          </cell>
          <cell r="C18" t="str">
            <v>DEI Qld Pipeline (Aust GAAP)</v>
          </cell>
        </row>
        <row r="19">
          <cell r="B19" t="str">
            <v>21059</v>
          </cell>
          <cell r="C19" t="str">
            <v>Duke Qld Pipeline (Aust GAAP)</v>
          </cell>
        </row>
        <row r="20">
          <cell r="B20" t="str">
            <v>21069</v>
          </cell>
          <cell r="C20" t="str">
            <v>DQP Partnership (Aust GAAP)</v>
          </cell>
        </row>
        <row r="21">
          <cell r="B21" t="str">
            <v>21099</v>
          </cell>
          <cell r="C21" t="str">
            <v>DE Aust Holdings (Aust GAAP)</v>
          </cell>
        </row>
        <row r="22">
          <cell r="B22" t="str">
            <v>21109</v>
          </cell>
          <cell r="C22" t="str">
            <v>WA Holdings (Aust GAAP)</v>
          </cell>
        </row>
        <row r="23">
          <cell r="B23" t="str">
            <v>21119</v>
          </cell>
          <cell r="C23" t="str">
            <v>DE WA Power (Aust GAAP)</v>
          </cell>
        </row>
        <row r="24">
          <cell r="B24" t="str">
            <v>21219</v>
          </cell>
          <cell r="C24" t="str">
            <v>Duke EGP (Aust GAAP)</v>
          </cell>
        </row>
        <row r="25">
          <cell r="B25" t="str">
            <v>21229</v>
          </cell>
          <cell r="C25" t="str">
            <v>DEI EGP (AUS GAAP)</v>
          </cell>
        </row>
        <row r="26">
          <cell r="B26" t="str">
            <v>21329</v>
          </cell>
          <cell r="C26" t="str">
            <v>Bairnsdale Power (Aust GAAP)</v>
          </cell>
        </row>
        <row r="27">
          <cell r="B27" t="str">
            <v>21809</v>
          </cell>
          <cell r="C27" t="str">
            <v>DE Development (Aust GAAP)</v>
          </cell>
        </row>
        <row r="28">
          <cell r="B28" t="str">
            <v>40010</v>
          </cell>
          <cell r="C28" t="str">
            <v>US Tax (Australia Development)</v>
          </cell>
        </row>
        <row r="29">
          <cell r="B29" t="str">
            <v>41600</v>
          </cell>
          <cell r="C29" t="str">
            <v>Duke Energy Asia Ltd</v>
          </cell>
        </row>
        <row r="30">
          <cell r="B30" t="str">
            <v>41610</v>
          </cell>
          <cell r="C30" t="str">
            <v>Philippines Development BRANCH</v>
          </cell>
        </row>
        <row r="31">
          <cell r="B31" t="str">
            <v>41800</v>
          </cell>
          <cell r="C31" t="str">
            <v>Duke Energy Development PL</v>
          </cell>
        </row>
        <row r="32">
          <cell r="B32" t="str">
            <v>41810</v>
          </cell>
          <cell r="C32" t="str">
            <v>ACN 079 137 394 Pty Ltd</v>
          </cell>
        </row>
        <row r="33">
          <cell r="B33" t="str">
            <v>42100</v>
          </cell>
          <cell r="C33" t="str">
            <v>DEI Southeast Asia Pte Ltd</v>
          </cell>
        </row>
        <row r="34">
          <cell r="B34" t="str">
            <v>51020</v>
          </cell>
          <cell r="C34" t="str">
            <v>Duke Trading &amp; Marketing PL</v>
          </cell>
        </row>
        <row r="35">
          <cell r="B35" t="str">
            <v>51020</v>
          </cell>
          <cell r="C35" t="str">
            <v>Duke Trading &amp; Marketing PL</v>
          </cell>
        </row>
        <row r="36">
          <cell r="B36" t="str">
            <v>51070</v>
          </cell>
          <cell r="C36" t="str">
            <v>DEA T&amp;M Physical</v>
          </cell>
        </row>
        <row r="37">
          <cell r="B37" t="str">
            <v>51070</v>
          </cell>
          <cell r="C37" t="str">
            <v>DEA T&amp;M Physical</v>
          </cell>
        </row>
        <row r="38">
          <cell r="B38" t="str">
            <v>70700</v>
          </cell>
          <cell r="C38" t="str">
            <v>DA Generation Holdings Pty Ltd</v>
          </cell>
        </row>
        <row r="39">
          <cell r="B39" t="str">
            <v>71039</v>
          </cell>
          <cell r="C39" t="str">
            <v>DAO Bell Bay Ops</v>
          </cell>
        </row>
        <row r="40">
          <cell r="B40" t="str">
            <v>71039</v>
          </cell>
          <cell r="C40" t="str">
            <v>DAO Bell Bay Ops</v>
          </cell>
        </row>
        <row r="41">
          <cell r="B41" t="str">
            <v>71100</v>
          </cell>
          <cell r="C41" t="str">
            <v>DE WA Holdings Pty Ltd</v>
          </cell>
        </row>
        <row r="42">
          <cell r="B42" t="str">
            <v>71101</v>
          </cell>
          <cell r="C42" t="str">
            <v>WA Hold 1% Share Pilbara JV</v>
          </cell>
        </row>
        <row r="43">
          <cell r="B43" t="str">
            <v>71110</v>
          </cell>
          <cell r="C43" t="str">
            <v>Duke Energy WA Power Pty Ltd</v>
          </cell>
        </row>
        <row r="44">
          <cell r="B44" t="str">
            <v>71111</v>
          </cell>
          <cell r="C44" t="str">
            <v>WA Power 99% Share Pilbara JV</v>
          </cell>
        </row>
        <row r="45">
          <cell r="B45" t="str">
            <v>71120</v>
          </cell>
          <cell r="C45" t="str">
            <v>Pilbara Energy JV</v>
          </cell>
        </row>
        <row r="46">
          <cell r="B46" t="str">
            <v>71199</v>
          </cell>
          <cell r="C46" t="str">
            <v>Goldfield Gas Transmissions</v>
          </cell>
        </row>
        <row r="47">
          <cell r="B47" t="str">
            <v>71300</v>
          </cell>
          <cell r="C47" t="str">
            <v>DE Bairnsdale Holdings Pty Ltd</v>
          </cell>
        </row>
        <row r="48">
          <cell r="B48" t="str">
            <v>71320</v>
          </cell>
          <cell r="C48" t="str">
            <v>DE Bairnsdale Power Pty Ltd</v>
          </cell>
        </row>
        <row r="49">
          <cell r="B49" t="str">
            <v>71321</v>
          </cell>
          <cell r="C49" t="str">
            <v>B Power 74% share of BPP JV</v>
          </cell>
        </row>
        <row r="50">
          <cell r="B50" t="str">
            <v>71400</v>
          </cell>
          <cell r="C50" t="str">
            <v>DEI Victoria Power Pty Ltd</v>
          </cell>
        </row>
        <row r="51">
          <cell r="B51" t="str">
            <v>71401</v>
          </cell>
          <cell r="C51" t="str">
            <v>Vic Pow 26% Share BPP JV</v>
          </cell>
        </row>
        <row r="52">
          <cell r="B52" t="str">
            <v>71430</v>
          </cell>
          <cell r="C52" t="str">
            <v>DE Bairnsdale Operations PL</v>
          </cell>
        </row>
        <row r="53">
          <cell r="B53" t="str">
            <v>71440</v>
          </cell>
          <cell r="C53" t="str">
            <v>DE Bairnsdale Finance Pty Ltd</v>
          </cell>
        </row>
        <row r="54">
          <cell r="B54" t="str">
            <v>71450</v>
          </cell>
          <cell r="C54" t="str">
            <v>Bairnsdale Power Project JV</v>
          </cell>
        </row>
        <row r="55">
          <cell r="B55" t="str">
            <v>71500</v>
          </cell>
          <cell r="C55" t="str">
            <v>Not used</v>
          </cell>
        </row>
        <row r="56">
          <cell r="B56" t="str">
            <v>71510</v>
          </cell>
          <cell r="C56" t="str">
            <v>Duke Energy NZ Ltd (Bermuda)</v>
          </cell>
        </row>
        <row r="57">
          <cell r="B57" t="str">
            <v>71530</v>
          </cell>
          <cell r="C57" t="str">
            <v>Duke Energy NZ Finance Pty Ltd</v>
          </cell>
        </row>
        <row r="58">
          <cell r="B58" t="str">
            <v>71700</v>
          </cell>
          <cell r="C58" t="str">
            <v>Duke Netherlands LT Holding BV</v>
          </cell>
        </row>
        <row r="59">
          <cell r="B59" t="str">
            <v>71710</v>
          </cell>
          <cell r="C59" t="str">
            <v>PJP (pre 01-03-2002)</v>
          </cell>
        </row>
        <row r="60">
          <cell r="B60" t="str">
            <v>71711</v>
          </cell>
          <cell r="C60" t="str">
            <v>PT Puncakjaya Power</v>
          </cell>
        </row>
        <row r="61">
          <cell r="B61" t="str">
            <v>71720</v>
          </cell>
          <cell r="C61" t="str">
            <v>DEI PJP Holdings (Mauritius)</v>
          </cell>
        </row>
        <row r="62">
          <cell r="B62" t="str">
            <v>71730</v>
          </cell>
          <cell r="C62" t="str">
            <v>DEI PJP Holdings Ltd.(Bermuda)</v>
          </cell>
        </row>
        <row r="63">
          <cell r="B63" t="str">
            <v>71740</v>
          </cell>
          <cell r="C63" t="str">
            <v>Westcoast PJP Holdings Inc</v>
          </cell>
        </row>
        <row r="64">
          <cell r="B64" t="str">
            <v>72000</v>
          </cell>
          <cell r="C64" t="str">
            <v>DEI Illawarra Cogeneration PL</v>
          </cell>
        </row>
        <row r="65">
          <cell r="B65" t="str">
            <v>72200</v>
          </cell>
          <cell r="C65" t="str">
            <v>Westcoast Energy Australia PL</v>
          </cell>
        </row>
        <row r="66">
          <cell r="B66" t="str">
            <v>80800</v>
          </cell>
          <cell r="C66" t="str">
            <v>Duke Aust Pipeline Holdings PL</v>
          </cell>
        </row>
        <row r="67">
          <cell r="B67" t="str">
            <v>80810</v>
          </cell>
          <cell r="C67" t="str">
            <v>Duke Aust Pipeline Finance PL</v>
          </cell>
        </row>
        <row r="68">
          <cell r="B68" t="str">
            <v>81030</v>
          </cell>
          <cell r="C68" t="str">
            <v>Duke Australia Operations PL</v>
          </cell>
        </row>
        <row r="69">
          <cell r="B69" t="str">
            <v>81030</v>
          </cell>
          <cell r="C69" t="str">
            <v>Duke Australia Operations PL</v>
          </cell>
        </row>
        <row r="70">
          <cell r="B70" t="str">
            <v>81040</v>
          </cell>
          <cell r="C70" t="str">
            <v>DEI Queensland Pipeline PL</v>
          </cell>
        </row>
        <row r="71">
          <cell r="B71" t="str">
            <v>81040</v>
          </cell>
          <cell r="C71" t="str">
            <v>DEI Queensland Pipeline PL</v>
          </cell>
        </row>
        <row r="72">
          <cell r="B72" t="str">
            <v>81050</v>
          </cell>
          <cell r="C72" t="str">
            <v>Duke Queensland Pipeline PL</v>
          </cell>
        </row>
        <row r="73">
          <cell r="B73" t="str">
            <v>81050</v>
          </cell>
          <cell r="C73" t="str">
            <v>Duke Queensland Pipeline PL</v>
          </cell>
        </row>
        <row r="74">
          <cell r="B74" t="str">
            <v>81060</v>
          </cell>
          <cell r="C74" t="str">
            <v>Duke Qld Pipeline Partnership</v>
          </cell>
        </row>
        <row r="75">
          <cell r="B75" t="str">
            <v>81060</v>
          </cell>
          <cell r="C75" t="str">
            <v>Duke Qld Pipeline Partnership</v>
          </cell>
        </row>
        <row r="76">
          <cell r="B76" t="str">
            <v>81200</v>
          </cell>
          <cell r="C76" t="str">
            <v>DE NSW Gas Holdings Pty Ltd</v>
          </cell>
        </row>
        <row r="77">
          <cell r="B77" t="str">
            <v>81210</v>
          </cell>
          <cell r="C77" t="str">
            <v>Duke Eastern Gas Pipeline PL</v>
          </cell>
        </row>
        <row r="78">
          <cell r="B78" t="str">
            <v>81211</v>
          </cell>
          <cell r="C78" t="str">
            <v>Duke EGP 50% Share of EGPP JV</v>
          </cell>
        </row>
        <row r="79">
          <cell r="B79" t="str">
            <v>81220</v>
          </cell>
          <cell r="C79" t="str">
            <v>DEI Eastern Gas Pipeline PL</v>
          </cell>
        </row>
        <row r="80">
          <cell r="B80" t="str">
            <v>81221</v>
          </cell>
          <cell r="C80" t="str">
            <v>DEI EGP 50% Share of EGPP JV</v>
          </cell>
        </row>
        <row r="81">
          <cell r="B81" t="str">
            <v>81230</v>
          </cell>
          <cell r="C81" t="str">
            <v>EGP Joint Venture</v>
          </cell>
        </row>
        <row r="82">
          <cell r="B82" t="str">
            <v>81240</v>
          </cell>
          <cell r="C82" t="str">
            <v>Eastern Gas Pipeline Pty Ltd</v>
          </cell>
        </row>
        <row r="83">
          <cell r="B83" t="str">
            <v>81250</v>
          </cell>
          <cell r="C83" t="str">
            <v>EGP (Contracting) Pty Ltd</v>
          </cell>
        </row>
        <row r="84">
          <cell r="B84" t="str">
            <v>81900</v>
          </cell>
          <cell r="C84" t="str">
            <v>DEI Tasmania Holdings Pty Ltd</v>
          </cell>
        </row>
        <row r="85">
          <cell r="B85" t="str">
            <v>82300</v>
          </cell>
          <cell r="C85" t="str">
            <v>DEI Vic Hub Pty Ltd</v>
          </cell>
        </row>
        <row r="86">
          <cell r="B86" t="str">
            <v>E0000</v>
          </cell>
          <cell r="C86" t="str">
            <v>GAD Group (REPORTING ONLY)</v>
          </cell>
        </row>
        <row r="87">
          <cell r="B87" t="str">
            <v>E0001</v>
          </cell>
          <cell r="C87" t="str">
            <v>Bermuda Aust (ELIM)</v>
          </cell>
        </row>
        <row r="88">
          <cell r="B88" t="str">
            <v>E0002</v>
          </cell>
          <cell r="C88" t="str">
            <v>DE Development US (ELIM)</v>
          </cell>
        </row>
        <row r="89">
          <cell r="B89" t="str">
            <v>E0700</v>
          </cell>
          <cell r="C89" t="str">
            <v>DA Power Holdings (ELIM)</v>
          </cell>
        </row>
        <row r="90">
          <cell r="B90" t="str">
            <v>E0800</v>
          </cell>
          <cell r="C90" t="str">
            <v>DA Pipeline Holdings (Elim)</v>
          </cell>
        </row>
        <row r="91">
          <cell r="B91" t="str">
            <v>E1000</v>
          </cell>
          <cell r="C91" t="str">
            <v>Australian Holdings (ELIM)</v>
          </cell>
        </row>
        <row r="92">
          <cell r="B92" t="str">
            <v>E1000</v>
          </cell>
          <cell r="C92" t="str">
            <v>Australian Holdings (ELIM)</v>
          </cell>
        </row>
        <row r="93">
          <cell r="B93" t="str">
            <v>E1001</v>
          </cell>
          <cell r="C93" t="str">
            <v>DEI Aust Group (Elim)</v>
          </cell>
        </row>
        <row r="94">
          <cell r="B94" t="str">
            <v>E1010</v>
          </cell>
          <cell r="C94" t="str">
            <v>Queensland Gas ELIM</v>
          </cell>
        </row>
        <row r="95">
          <cell r="B95" t="str">
            <v>E1010</v>
          </cell>
          <cell r="C95" t="str">
            <v>Queensland Gas ELIM</v>
          </cell>
        </row>
        <row r="96">
          <cell r="B96" t="str">
            <v>E1050</v>
          </cell>
          <cell r="C96" t="str">
            <v>ELIM T&amp;M MTM Intercoy DEIAP</v>
          </cell>
        </row>
        <row r="97">
          <cell r="B97" t="str">
            <v>E1050</v>
          </cell>
          <cell r="C97" t="str">
            <v>ELIM T&amp;M MTM Intercoy DEIAP</v>
          </cell>
        </row>
        <row r="98">
          <cell r="B98" t="str">
            <v>E1100</v>
          </cell>
          <cell r="C98" t="str">
            <v>WA Holdings (ELIM)</v>
          </cell>
        </row>
        <row r="99">
          <cell r="B99" t="str">
            <v>E1200</v>
          </cell>
          <cell r="C99" t="str">
            <v>NSW Holdings (ELIM)</v>
          </cell>
        </row>
        <row r="100">
          <cell r="B100" t="str">
            <v>E1210</v>
          </cell>
          <cell r="C100" t="str">
            <v>Eastern Gas Coy</v>
          </cell>
        </row>
        <row r="101">
          <cell r="B101" t="str">
            <v>E1220</v>
          </cell>
          <cell r="C101" t="str">
            <v>DEI Eastern Gas Coy</v>
          </cell>
        </row>
        <row r="102">
          <cell r="B102" t="str">
            <v>E1400</v>
          </cell>
          <cell r="C102" t="str">
            <v>Victoria Power (ELIM)</v>
          </cell>
        </row>
        <row r="103">
          <cell r="B103" t="str">
            <v>E1401</v>
          </cell>
          <cell r="C103" t="str">
            <v>VIC Holdings Coy</v>
          </cell>
        </row>
        <row r="104">
          <cell r="B104" t="str">
            <v>E1402</v>
          </cell>
          <cell r="C104" t="str">
            <v>Bairnsdale Power Coy</v>
          </cell>
        </row>
        <row r="105">
          <cell r="B105" t="str">
            <v>E1500</v>
          </cell>
          <cell r="C105" t="str">
            <v>Not Used - Bermuda NZ (ELIM)</v>
          </cell>
        </row>
        <row r="106">
          <cell r="B106" t="str">
            <v>E1510</v>
          </cell>
          <cell r="C106" t="str">
            <v>NZ Elim</v>
          </cell>
        </row>
        <row r="107">
          <cell r="B107" t="str">
            <v>E1600</v>
          </cell>
          <cell r="C107" t="str">
            <v>Duke Energy Group US (ELIM)</v>
          </cell>
        </row>
        <row r="108">
          <cell r="B108" t="str">
            <v>E1700</v>
          </cell>
          <cell r="C108" t="str">
            <v>PJP Holdings (ELIM)</v>
          </cell>
        </row>
        <row r="109">
          <cell r="B109" t="str">
            <v>E1750</v>
          </cell>
          <cell r="C109" t="str">
            <v>PJP Manual Elim Houston</v>
          </cell>
        </row>
        <row r="110">
          <cell r="B110" t="str">
            <v>E1800</v>
          </cell>
          <cell r="C110" t="str">
            <v>DE Development Aust  (ELIM)</v>
          </cell>
        </row>
        <row r="111">
          <cell r="B111" t="str">
            <v>EOOOO</v>
          </cell>
          <cell r="C111" t="str">
            <v>Not used (ELIM)</v>
          </cell>
        </row>
        <row r="112">
          <cell r="B112" t="str">
            <v>Z8392</v>
          </cell>
          <cell r="C112" t="str">
            <v>Duke Energy &amp; Services Inc</v>
          </cell>
        </row>
        <row r="113">
          <cell r="B113" t="str">
            <v>ZA568</v>
          </cell>
          <cell r="C113" t="str">
            <v>Duke Capital Corp</v>
          </cell>
        </row>
        <row r="114">
          <cell r="B114" t="str">
            <v>ZI001</v>
          </cell>
          <cell r="C114" t="str">
            <v>Duke Energy International</v>
          </cell>
        </row>
        <row r="115">
          <cell r="B115" t="str">
            <v>ZI014</v>
          </cell>
          <cell r="C115" t="str">
            <v>Duke Energy Group</v>
          </cell>
        </row>
        <row r="116">
          <cell r="B116" t="str">
            <v>ZI020</v>
          </cell>
          <cell r="C116" t="str">
            <v>Duke Energy H.K</v>
          </cell>
        </row>
        <row r="117">
          <cell r="B117" t="str">
            <v>ZI033</v>
          </cell>
          <cell r="C117" t="str">
            <v>Texas Eatern Bermuda</v>
          </cell>
        </row>
        <row r="118">
          <cell r="B118" t="str">
            <v>ZI041</v>
          </cell>
          <cell r="C118" t="str">
            <v>DEI Argentina T&amp;M Bermuda</v>
          </cell>
        </row>
        <row r="119">
          <cell r="B119" t="str">
            <v>ZI062</v>
          </cell>
          <cell r="C119" t="str">
            <v>Hidroelec Cerros Colorado</v>
          </cell>
        </row>
        <row r="120">
          <cell r="B120" t="str">
            <v>ZI170</v>
          </cell>
          <cell r="C120" t="str">
            <v>DEI PJP (Ireland) Holdings</v>
          </cell>
        </row>
        <row r="121">
          <cell r="B121" t="str">
            <v>ZI173</v>
          </cell>
          <cell r="C121" t="str">
            <v>DEI Asia Pacfic Ltd ( Bermuda)</v>
          </cell>
        </row>
        <row r="122">
          <cell r="B122" t="str">
            <v>ZI210</v>
          </cell>
          <cell r="C122" t="str">
            <v>Westcoast Energy Int HO</v>
          </cell>
        </row>
        <row r="123">
          <cell r="B123" t="str">
            <v>ZI173</v>
          </cell>
          <cell r="C123" t="str">
            <v>DEI Asia Pacfic Ltd ( Bermuda)</v>
          </cell>
        </row>
        <row r="124">
          <cell r="B124" t="str">
            <v>ZI210</v>
          </cell>
          <cell r="C124" t="str">
            <v>Westcoast Energy Int HO</v>
          </cell>
        </row>
      </sheetData>
      <sheetData sheetId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INPUT"/>
      <sheetName val="ACT VS ACT SUM"/>
      <sheetName val="ACT VS BUD SUM"/>
      <sheetName val="AFUDC-Eqty Budget"/>
      <sheetName val="AFUDC-Debt Budget"/>
      <sheetName val="Module1"/>
      <sheetName val="Module2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tect"/>
      <sheetName val="results"/>
      <sheetName val="Weighted Ave Calculation"/>
      <sheetName val="Monthly Template"/>
      <sheetName val="CurrMthTemp"/>
      <sheetName val="January"/>
      <sheetName val="February"/>
      <sheetName val="March"/>
      <sheetName val="April"/>
      <sheetName val="May"/>
      <sheetName val="June"/>
      <sheetName val="July"/>
      <sheetName val="August"/>
      <sheetName val="September"/>
      <sheetName val="October"/>
      <sheetName val="November"/>
      <sheetName val="December"/>
      <sheetName val="Y-T-D March"/>
      <sheetName val="Y-T-D June"/>
      <sheetName val="Y-T-D September"/>
      <sheetName val="Y-T-D December"/>
      <sheetName val="Procedure"/>
      <sheetName val="ttrialbrowse_DataSheet"/>
      <sheetName val="ttrial Browse key"/>
      <sheetName val="Drop Down Menu"/>
      <sheetName val="Hidesheets"/>
      <sheetName val="Sheet1"/>
    </sheetNames>
    <sheetDataSet>
      <sheetData sheetId="0">
        <row r="1">
          <cell r="Q1" t="str">
            <v>Y</v>
          </cell>
        </row>
        <row r="2">
          <cell r="Q2" t="str">
            <v>N</v>
          </cell>
        </row>
      </sheetData>
      <sheetData sheetId="1"/>
      <sheetData sheetId="2">
        <row r="1">
          <cell r="A1" t="str">
            <v>MONTH ENDING APRIL 30, 2015</v>
          </cell>
        </row>
      </sheetData>
      <sheetData sheetId="3">
        <row r="23">
          <cell r="G23">
            <v>0</v>
          </cell>
          <cell r="R23">
            <v>0</v>
          </cell>
          <cell r="AC23">
            <v>0</v>
          </cell>
          <cell r="AN23">
            <v>0</v>
          </cell>
          <cell r="AY23">
            <v>0</v>
          </cell>
          <cell r="BJ23">
            <v>0</v>
          </cell>
          <cell r="BU23">
            <v>0</v>
          </cell>
          <cell r="CF23">
            <v>0</v>
          </cell>
        </row>
        <row r="32">
          <cell r="AC32">
            <v>456811.52000000002</v>
          </cell>
        </row>
        <row r="63">
          <cell r="S63">
            <v>233432667.05000001</v>
          </cell>
          <cell r="AD63">
            <v>219675555.80000001</v>
          </cell>
          <cell r="AO63">
            <v>313238572.17000002</v>
          </cell>
          <cell r="AZ63">
            <v>20589000.239999998</v>
          </cell>
          <cell r="BK63">
            <v>43868354.100000001</v>
          </cell>
          <cell r="BV63">
            <v>33268811.359999999</v>
          </cell>
          <cell r="CG63">
            <v>39465732.950000003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tup"/>
      <sheetName val="Documentation"/>
      <sheetName val="Lists"/>
      <sheetName val="Finance"/>
      <sheetName val="Consolidation"/>
      <sheetName val="Elim"/>
      <sheetName val="AmortDebt"/>
      <sheetName val="Module1"/>
      <sheetName val="Module2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&lt;A&gt;EPA recon"/>
      <sheetName val="&lt;A.1&gt; - GL Recon"/>
      <sheetName val="&lt;B&gt;158150-N  ARP"/>
      <sheetName val="&lt;C&gt;158150-NN  ARP"/>
      <sheetName val="PACE 13"/>
      <sheetName val="&lt;D&gt; - GL Balance"/>
      <sheetName val="&lt;E&gt;PACE 15 ARP"/>
      <sheetName val="&lt;E.1&gt;PACE 15 G1"/>
      <sheetName val="PACE 14-Gallagher"/>
      <sheetName val="PACE 13 EA's"/>
      <sheetName val="&lt;E.2&gt;PACE 14"/>
      <sheetName val="&lt;F.1&gt;PACE 14 EA's"/>
      <sheetName val="PACE 14 EA's Gallagher"/>
      <sheetName val="&lt;G&gt;158150-N  TRSO2G1"/>
      <sheetName val="158150-NN  TRSO2G1"/>
      <sheetName val="&lt;H&gt;158150-NN TRSO2G1"/>
      <sheetName val="&lt;G.2&gt; 2016 158153 TRS02G1"/>
      <sheetName val="2015N TRSO2G1"/>
      <sheetName val="&lt;I&gt;2016N ARP"/>
      <sheetName val="&lt;J&gt;2017N  ARP"/>
      <sheetName val="&lt;K&gt;2018-2044N  ARP"/>
      <sheetName val="2014-2040N TRSO2G1"/>
      <sheetName val="&lt;L&gt;T 158153-N  ARP"/>
      <sheetName val="T 158153-N TRSO2G1"/>
      <sheetName val="2013NN ARP"/>
      <sheetName val="2013NN TRSO2G1"/>
      <sheetName val="T 158153-NN"/>
      <sheetName val="PACE 2005"/>
      <sheetName val="PACE 09"/>
      <sheetName val="PACE 10"/>
      <sheetName val="PACE 11"/>
      <sheetName val="PACE 10-Gallagher"/>
      <sheetName val="PACE 11-Gallagher"/>
      <sheetName val="PACE 13 Edwardsport Pre- Comm"/>
      <sheetName val="PACE 12 Gallagher"/>
      <sheetName val="PACE 13-Gallagher"/>
      <sheetName val="PACE 10 EA's"/>
      <sheetName val="PACE 11 EA's"/>
      <sheetName val="PACE 13 Edwardsport Pre- Co EA"/>
      <sheetName val="PACE 10 EA's Gallagher"/>
      <sheetName val="PACE 11 EA's Gallagher"/>
      <sheetName val="PACE 13 EA's Edwardsport"/>
      <sheetName val="PACE 12 EAs Gallagher"/>
      <sheetName val="PACE 13 EA's Gallagher"/>
      <sheetName val="&lt;M&gt;JO's  share"/>
      <sheetName val="&lt;N&gt;TR JO's share"/>
      <sheetName val="Vermillion"/>
      <sheetName val="2010 Gallagher NSR compliance"/>
      <sheetName val="2011 Gallagher NSR compliance"/>
      <sheetName val="&lt;N&gt;2012 Gallagher NSR Comp"/>
      <sheetName val="Feb NN Adj details"/>
      <sheetName val="Gallagher recon-2010"/>
      <sheetName val="Gallagher recon-2011"/>
      <sheetName val="2009 SO2 Compliance"/>
      <sheetName val="2010 SO2 Compliance"/>
      <sheetName val="&lt;O&gt; EPA CAIROS2"/>
      <sheetName val="&lt;O.1&gt; TRSO2G1"/>
      <sheetName val="&lt;P&gt;PACE Calc"/>
      <sheetName val="&lt;P&gt;Est. PACE"/>
      <sheetName val="&lt;P.1&gt;PSI_AccountingSummary"/>
      <sheetName val="&lt;P.2&gt; 2014 PACE Calc"/>
      <sheetName val="&lt;P.3&gt;PSI_AccountingSummary"/>
      <sheetName val="&lt;P.4&gt;Sept S105 Adjusted PACE"/>
      <sheetName val="&lt;S&gt; SO2 Mass"/>
      <sheetName val="&lt;T&gt; Tax Summary"/>
      <sheetName val="&lt;U&gt; Current Vintage"/>
      <sheetName val="&lt;V&gt; Tax Detail Future Vintage"/>
      <sheetName val="&lt;W&gt; Monthly Transactions"/>
      <sheetName val="&lt;X&gt; DEI SO2 RF"/>
      <sheetName val="&lt;A&gt;Accounting Summary"/>
      <sheetName val="Tickmarks"/>
      <sheetName val="Sheet1"/>
    </sheetNames>
    <sheetDataSet>
      <sheetData sheetId="0"/>
      <sheetData sheetId="1"/>
      <sheetData sheetId="2"/>
      <sheetData sheetId="3">
        <row r="55">
          <cell r="J55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&lt;A&gt;EPA recon"/>
      <sheetName val="&lt;A.1&gt; - GL Recon"/>
      <sheetName val="&lt;B&gt;158150-N  ARP"/>
      <sheetName val="&lt;C&gt;158150-NN  ARP"/>
      <sheetName val="PACE 13"/>
      <sheetName val="&lt;D&gt; - GL Balance"/>
      <sheetName val="&lt;E&gt;PACE 14"/>
      <sheetName val="PACE 14-Gallagher"/>
      <sheetName val="PACE 13 EA's"/>
      <sheetName val="&lt;F&gt;PACE 14 EA's"/>
      <sheetName val="PACE 14 EA's Gallagher"/>
      <sheetName val="&lt;G&gt;158150-N  TRSO2G1"/>
      <sheetName val="158150-NN  TRSO2G1"/>
      <sheetName val="&lt;H&gt;2015N  ARP"/>
      <sheetName val="2015N TRSO2G1"/>
      <sheetName val="&lt;I&gt;2016N ARP"/>
      <sheetName val="&lt;J&gt;2017N  ARP"/>
      <sheetName val="&lt;K&gt;2018-2044N  ARP"/>
      <sheetName val="2014-2040N TRSO2G1"/>
      <sheetName val="&lt;L&gt;T 158153-N  ARP"/>
      <sheetName val="T 158153-N TRSO2G1"/>
      <sheetName val="2013NN ARP"/>
      <sheetName val="2013NN TRSO2G1"/>
      <sheetName val="T 158153-NN"/>
      <sheetName val="PACE 2005"/>
      <sheetName val="PACE 09"/>
      <sheetName val="PACE 10"/>
      <sheetName val="PACE 11"/>
      <sheetName val="PACE 10-Gallagher"/>
      <sheetName val="PACE 11-Gallagher"/>
      <sheetName val="PACE 13 Edwardsport Pre- Comm"/>
      <sheetName val="PACE 12 Gallagher"/>
      <sheetName val="PACE 13-Gallagher"/>
      <sheetName val="PACE 10 EA's"/>
      <sheetName val="PACE 11 EA's"/>
      <sheetName val="PACE 13 Edwardsport Pre- Co EA"/>
      <sheetName val="PACE 10 EA's Gallagher"/>
      <sheetName val="PACE 11 EA's Gallagher"/>
      <sheetName val="PACE 13 EA's Edwardsport"/>
      <sheetName val="PACE 12 EAs Gallagher"/>
      <sheetName val="PACE 13 EA's Gallagher"/>
      <sheetName val="&lt;M&gt;JO's  share"/>
      <sheetName val="&lt;N&gt;TR JO's share"/>
      <sheetName val="Vermillion"/>
      <sheetName val="2010 Gallagher NSR compliance"/>
      <sheetName val="2011 Gallagher NSR compliance"/>
      <sheetName val="&lt;N&gt;2012 Gallagher NSR Comp"/>
      <sheetName val="2011 Allowances"/>
      <sheetName val="Feb NN Adj details"/>
      <sheetName val="Gallagher recon-2010"/>
      <sheetName val="Gallagher recon-2011"/>
      <sheetName val="2009 SO2 Compliance"/>
      <sheetName val="2010 SO2 Compliance"/>
      <sheetName val="2011 SO2 Compliance"/>
      <sheetName val="&lt;P&gt;2012 Compliance"/>
      <sheetName val="&lt;O&gt;EPA CAIRSO2"/>
      <sheetName val="&lt;P&gt;Est. PACE Calc"/>
      <sheetName val="&lt;Q&gt; S14 Adj PACE"/>
      <sheetName val="&lt;R&gt;S105 True up PACE"/>
      <sheetName val="&lt;S&gt;CAA - SO2 Mass Take"/>
      <sheetName val="&lt;T&gt; Tax Summary"/>
      <sheetName val="&lt;U&gt; Current Vintage"/>
      <sheetName val="&lt;V&gt; Tax Detail Future Vintage"/>
      <sheetName val="&lt;W&gt; Monthly Transactions"/>
      <sheetName val="&lt;X&gt; DEI SO2 RF"/>
      <sheetName val="&lt;C&gt; - GL Balance"/>
      <sheetName val="Tickmarks"/>
      <sheetName val="&lt;D&gt;PACE 14"/>
      <sheetName val="&lt;E&gt;PACE 14 EA's"/>
      <sheetName val="&lt;F&gt;158150-N  TRSO2G1"/>
      <sheetName val="&lt;G&gt;2015N  ARP"/>
      <sheetName val="&lt;H&gt;2016N ARP"/>
      <sheetName val="&lt;I&gt;2017N  ARP"/>
      <sheetName val="&lt;J&gt;2018-2044N  ARP"/>
      <sheetName val="&lt;K&gt;T 158153-N  ARP"/>
      <sheetName val="&lt;L&gt;JO's  share"/>
      <sheetName val="&lt;M&gt;TR JO's share"/>
      <sheetName val="&lt;N&gt;EPA CAIRSO2"/>
      <sheetName val="&lt;O&gt;Est. PACE Calc"/>
      <sheetName val="&lt;P&gt; S14 Adj PACE"/>
      <sheetName val="&lt;Q&gt;S105 True up PACE"/>
      <sheetName val="&lt;R&gt;CAA - SO2 Mass Take"/>
      <sheetName val="&lt;A&gt;Accounting Summary"/>
      <sheetName val="&lt;B&gt;GL Tiepoin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>
        <row r="1">
          <cell r="B1">
            <v>41913</v>
          </cell>
        </row>
      </sheetData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Summ - Exp"/>
      <sheetName val="Summ - Bal"/>
      <sheetName val="Intangible (2)"/>
      <sheetName val="DOWN DEPR. BAL"/>
      <sheetName val="Down Aint Bal."/>
      <sheetName val="Curr Mth"/>
      <sheetName val="Date"/>
      <sheetName val="Check"/>
      <sheetName val="Date Macro"/>
      <sheetName val="UPLOAD MACRO"/>
      <sheetName val="DOWNLOAD MACRO"/>
      <sheetName val="Print Macro"/>
      <sheetName val="Module1"/>
      <sheetName val="Int. - 13 Month"/>
      <sheetName val="Int. Base Change"/>
    </sheetNames>
    <sheetDataSet>
      <sheetData sheetId="0"/>
      <sheetData sheetId="1"/>
      <sheetData sheetId="2"/>
      <sheetData sheetId="3">
        <row r="11">
          <cell r="A11" t="str">
            <v>VSAM04</v>
          </cell>
          <cell r="C11">
            <v>20017</v>
          </cell>
          <cell r="E11" t="str">
            <v>VSAM04</v>
          </cell>
          <cell r="F11" t="str">
            <v>Acquire/Maintain</v>
          </cell>
          <cell r="G11">
            <v>3682033</v>
          </cell>
          <cell r="R11" t="str">
            <v>20017VSAM04</v>
          </cell>
        </row>
        <row r="12">
          <cell r="A12" t="str">
            <v>DMDELPRD</v>
          </cell>
          <cell r="C12">
            <v>20017</v>
          </cell>
          <cell r="E12" t="str">
            <v>DMDELPRD</v>
          </cell>
          <cell r="F12" t="str">
            <v>DP&amp;S</v>
          </cell>
          <cell r="G12">
            <v>5770909</v>
          </cell>
          <cell r="R12" t="str">
            <v>20017DMDELPRD</v>
          </cell>
        </row>
        <row r="13">
          <cell r="A13" t="str">
            <v>ATLASUT</v>
          </cell>
          <cell r="C13">
            <v>20017</v>
          </cell>
          <cell r="E13" t="str">
            <v>ATLASUT</v>
          </cell>
          <cell r="F13" t="str">
            <v>Atlas UT</v>
          </cell>
          <cell r="G13">
            <v>4803755</v>
          </cell>
          <cell r="R13" t="str">
            <v>20017ATLASUT</v>
          </cell>
        </row>
        <row r="14">
          <cell r="A14" t="str">
            <v>PNX14CAP</v>
          </cell>
          <cell r="C14">
            <v>20017</v>
          </cell>
          <cell r="E14" t="str">
            <v>PNX14CAP</v>
          </cell>
          <cell r="F14" t="str">
            <v>Phoenix Phases 1-4</v>
          </cell>
          <cell r="G14">
            <v>20126797</v>
          </cell>
          <cell r="R14" t="str">
            <v>20017PNX14CAP</v>
          </cell>
        </row>
        <row r="15">
          <cell r="A15" t="str">
            <v>MKTGIM1</v>
          </cell>
          <cell r="C15">
            <v>20017</v>
          </cell>
          <cell r="E15" t="str">
            <v>MKTGIM1</v>
          </cell>
          <cell r="F15" t="str">
            <v>MKTG IM General Project</v>
          </cell>
          <cell r="G15">
            <v>396</v>
          </cell>
          <cell r="R15" t="str">
            <v>20017MKTGIM1</v>
          </cell>
        </row>
        <row r="16">
          <cell r="A16" t="str">
            <v>RWMSLUT</v>
          </cell>
          <cell r="C16">
            <v>20017</v>
          </cell>
          <cell r="E16" t="str">
            <v>RWMSLUT</v>
          </cell>
          <cell r="F16" t="str">
            <v>RWMS Proj Labor UT</v>
          </cell>
          <cell r="G16">
            <v>3567980</v>
          </cell>
          <cell r="R16" t="str">
            <v>20017RWMSLUT</v>
          </cell>
        </row>
        <row r="17">
          <cell r="A17" t="str">
            <v>WKFLED1</v>
          </cell>
          <cell r="E17" t="str">
            <v>WKFLED1</v>
          </cell>
          <cell r="F17" t="str">
            <v>Workflow Proj Duke Labor</v>
          </cell>
          <cell r="G17">
            <v>0</v>
          </cell>
          <cell r="R17" t="str">
            <v>WKFLED1</v>
          </cell>
        </row>
        <row r="18">
          <cell r="A18" t="str">
            <v>HRMSCAP</v>
          </cell>
          <cell r="C18">
            <v>20018</v>
          </cell>
          <cell r="E18" t="str">
            <v>HRMSCAP</v>
          </cell>
          <cell r="F18" t="str">
            <v>OEEXPRESS - Core Pay Track</v>
          </cell>
          <cell r="G18">
            <v>139333</v>
          </cell>
          <cell r="R18" t="str">
            <v>20018HRMSCAP</v>
          </cell>
        </row>
        <row r="19">
          <cell r="A19" t="str">
            <v>FMIS1CCG</v>
          </cell>
          <cell r="C19">
            <v>20018</v>
          </cell>
          <cell r="E19" t="str">
            <v>FMIS1CCG</v>
          </cell>
          <cell r="F19" t="str">
            <v>FMIS Release 1</v>
          </cell>
          <cell r="G19">
            <v>477381</v>
          </cell>
          <cell r="R19" t="str">
            <v>20018FMIS1CCG</v>
          </cell>
        </row>
        <row r="20">
          <cell r="A20" t="str">
            <v>FMIS2CCG</v>
          </cell>
          <cell r="C20">
            <v>20018</v>
          </cell>
          <cell r="E20" t="str">
            <v>FMIS2CCG</v>
          </cell>
          <cell r="F20" t="str">
            <v>FMIS Release 2</v>
          </cell>
          <cell r="G20">
            <v>693833</v>
          </cell>
          <cell r="R20" t="str">
            <v>20018FMIS2CCG</v>
          </cell>
        </row>
        <row r="21">
          <cell r="A21" t="str">
            <v>FMIS3CDP</v>
          </cell>
          <cell r="C21">
            <v>20018</v>
          </cell>
          <cell r="E21" t="str">
            <v>FMIS3CDP</v>
          </cell>
          <cell r="F21" t="str">
            <v>FMIS Release 3</v>
          </cell>
          <cell r="G21">
            <v>24160264</v>
          </cell>
          <cell r="R21" t="str">
            <v>20018FMIS3CDP</v>
          </cell>
        </row>
        <row r="22">
          <cell r="A22" t="str">
            <v>FMIS4CCG</v>
          </cell>
          <cell r="C22">
            <v>20018</v>
          </cell>
          <cell r="E22" t="str">
            <v>FMIS4CCG</v>
          </cell>
          <cell r="F22" t="str">
            <v>FSRP Rel 4 Corp Gov</v>
          </cell>
          <cell r="G22">
            <v>250</v>
          </cell>
          <cell r="R22" t="str">
            <v>20018FMIS4CCG</v>
          </cell>
        </row>
        <row r="23">
          <cell r="A23" t="str">
            <v>BMCTOOLS</v>
          </cell>
          <cell r="C23">
            <v>20018</v>
          </cell>
          <cell r="E23" t="str">
            <v>BMCTOOLS</v>
          </cell>
          <cell r="F23" t="str">
            <v>Database Maintenace Tools</v>
          </cell>
          <cell r="G23">
            <v>3193331</v>
          </cell>
          <cell r="R23" t="str">
            <v>20018BMCTOOLS</v>
          </cell>
        </row>
        <row r="24">
          <cell r="A24" t="str">
            <v>HRMSOMCAP</v>
          </cell>
          <cell r="C24">
            <v>20018</v>
          </cell>
          <cell r="E24" t="str">
            <v>HRMSOMCAP</v>
          </cell>
          <cell r="F24" t="str">
            <v>OEEXPRESS - Core Pay Track</v>
          </cell>
          <cell r="G24">
            <v>4369735</v>
          </cell>
          <cell r="R24" t="str">
            <v>20018HRMSOMCAP</v>
          </cell>
        </row>
        <row r="25">
          <cell r="A25" t="str">
            <v>REMEDYVS</v>
          </cell>
          <cell r="C25">
            <v>20018</v>
          </cell>
          <cell r="E25" t="str">
            <v>REMEDYVS</v>
          </cell>
          <cell r="F25" t="str">
            <v>Implementaion of Request Trac</v>
          </cell>
          <cell r="G25">
            <v>781032</v>
          </cell>
          <cell r="R25" t="str">
            <v>20018REMEDYVS</v>
          </cell>
        </row>
        <row r="26">
          <cell r="A26" t="str">
            <v>CATFMIS</v>
          </cell>
          <cell r="C26">
            <v>20018</v>
          </cell>
          <cell r="E26" t="str">
            <v>CATFMIS</v>
          </cell>
          <cell r="F26" t="str">
            <v>Fmis Release 3 Accounting</v>
          </cell>
          <cell r="G26">
            <v>2802755</v>
          </cell>
          <cell r="R26" t="str">
            <v>20018CATFMIS</v>
          </cell>
        </row>
        <row r="27">
          <cell r="A27" t="str">
            <v>RPVS</v>
          </cell>
          <cell r="C27">
            <v>20018</v>
          </cell>
          <cell r="E27" t="str">
            <v>RPVS</v>
          </cell>
          <cell r="F27" t="str">
            <v>Financial System Replacement</v>
          </cell>
          <cell r="G27">
            <v>2776929</v>
          </cell>
          <cell r="R27" t="str">
            <v>20018RPVS</v>
          </cell>
        </row>
        <row r="28">
          <cell r="A28" t="str">
            <v>HRMS2B</v>
          </cell>
          <cell r="C28">
            <v>20018</v>
          </cell>
          <cell r="E28" t="str">
            <v>HRMS2B</v>
          </cell>
          <cell r="F28" t="str">
            <v>OE Express Release 2B</v>
          </cell>
          <cell r="G28">
            <v>162192</v>
          </cell>
          <cell r="R28" t="str">
            <v>20018HRMS2B</v>
          </cell>
        </row>
        <row r="29">
          <cell r="A29" t="str">
            <v>Y2KPLAT</v>
          </cell>
          <cell r="C29">
            <v>20018</v>
          </cell>
          <cell r="E29" t="str">
            <v>Y2KPLAT</v>
          </cell>
          <cell r="F29" t="str">
            <v>Year 2000 Platinum  Tools</v>
          </cell>
          <cell r="G29">
            <v>1519375</v>
          </cell>
          <cell r="R29" t="str">
            <v>20018Y2KPLAT</v>
          </cell>
        </row>
        <row r="30">
          <cell r="A30" t="str">
            <v>HRMSENHC</v>
          </cell>
          <cell r="C30">
            <v>20013</v>
          </cell>
          <cell r="E30" t="str">
            <v>HRMSENHC</v>
          </cell>
          <cell r="F30" t="str">
            <v>OE Exprss System Enhancements</v>
          </cell>
          <cell r="G30">
            <v>235631</v>
          </cell>
          <cell r="R30" t="str">
            <v>20013HRMSENHC</v>
          </cell>
        </row>
        <row r="31">
          <cell r="A31" t="str">
            <v>HRMSENHC</v>
          </cell>
          <cell r="C31">
            <v>20018</v>
          </cell>
          <cell r="E31" t="str">
            <v>HRMSENHC</v>
          </cell>
          <cell r="F31" t="str">
            <v>OE Exprss System Enhancements</v>
          </cell>
          <cell r="G31">
            <v>4808127</v>
          </cell>
          <cell r="R31" t="str">
            <v>20018HRMSENHC</v>
          </cell>
        </row>
        <row r="32">
          <cell r="A32" t="str">
            <v>EPROCPO</v>
          </cell>
          <cell r="C32">
            <v>20013</v>
          </cell>
          <cell r="E32" t="str">
            <v>EPROCPO</v>
          </cell>
          <cell r="F32" t="str">
            <v>eProcurement PS AP Component</v>
          </cell>
          <cell r="G32">
            <v>553904</v>
          </cell>
          <cell r="R32" t="str">
            <v>20013EPROCPO</v>
          </cell>
        </row>
        <row r="33">
          <cell r="A33" t="str">
            <v>EPROCPO</v>
          </cell>
          <cell r="C33">
            <v>20018</v>
          </cell>
          <cell r="E33" t="str">
            <v>EPROCPO</v>
          </cell>
          <cell r="F33" t="str">
            <v>Implementation Elec Proc Pro</v>
          </cell>
          <cell r="G33">
            <v>459472</v>
          </cell>
          <cell r="R33" t="str">
            <v>20018EPROCPO</v>
          </cell>
        </row>
        <row r="34">
          <cell r="A34" t="str">
            <v>EPROCAP</v>
          </cell>
          <cell r="C34">
            <v>20044</v>
          </cell>
          <cell r="E34" t="str">
            <v>EPROCAP</v>
          </cell>
          <cell r="F34" t="str">
            <v>eProcurement PS AP Component</v>
          </cell>
          <cell r="G34">
            <v>42554</v>
          </cell>
          <cell r="R34" t="str">
            <v>20044EPROCAP</v>
          </cell>
        </row>
        <row r="35">
          <cell r="A35" t="str">
            <v>EPROCPO</v>
          </cell>
          <cell r="C35">
            <v>20044</v>
          </cell>
          <cell r="E35" t="str">
            <v>EPROCPO</v>
          </cell>
          <cell r="F35" t="str">
            <v>eProcmnt PS PO Component</v>
          </cell>
          <cell r="G35">
            <v>0</v>
          </cell>
          <cell r="R35" t="str">
            <v>20044EPROCPO</v>
          </cell>
        </row>
        <row r="36">
          <cell r="A36" t="str">
            <v>DEDBVSTOT</v>
          </cell>
          <cell r="C36">
            <v>20037</v>
          </cell>
          <cell r="E36" t="str">
            <v>DEDBVSTOT</v>
          </cell>
          <cell r="F36" t="str">
            <v>DEDB/CSDB Intangible Total</v>
          </cell>
          <cell r="G36">
            <v>956136</v>
          </cell>
          <cell r="R36" t="str">
            <v>20037DEDBVSTOT</v>
          </cell>
        </row>
        <row r="37">
          <cell r="A37" t="str">
            <v>CSOCSWMI</v>
          </cell>
          <cell r="C37">
            <v>20040</v>
          </cell>
          <cell r="E37" t="str">
            <v>CSOCSWMI</v>
          </cell>
          <cell r="F37" t="str">
            <v>SOC Migration Software project</v>
          </cell>
          <cell r="G37">
            <v>2678789</v>
          </cell>
          <cell r="R37" t="str">
            <v>20040CSOCSWMI</v>
          </cell>
        </row>
        <row r="38">
          <cell r="A38" t="str">
            <v>TEGTTC</v>
          </cell>
          <cell r="C38">
            <v>20040</v>
          </cell>
          <cell r="E38" t="str">
            <v>TEGTTC</v>
          </cell>
          <cell r="F38" t="str">
            <v>Generation Trading and Transac</v>
          </cell>
          <cell r="G38">
            <v>1077019</v>
          </cell>
          <cell r="R38" t="str">
            <v>20040TEGTTC</v>
          </cell>
        </row>
        <row r="39">
          <cell r="A39" t="str">
            <v>CTCCSWMI</v>
          </cell>
          <cell r="C39">
            <v>20020</v>
          </cell>
          <cell r="E39" t="str">
            <v>CTCCSWMI</v>
          </cell>
          <cell r="F39" t="str">
            <v>Tcc Migration Phase 1</v>
          </cell>
          <cell r="G39">
            <v>4366834</v>
          </cell>
          <cell r="R39" t="str">
            <v>20020CTCCSWMI</v>
          </cell>
        </row>
        <row r="40">
          <cell r="A40" t="str">
            <v>VS4738A1</v>
          </cell>
          <cell r="C40">
            <v>20020</v>
          </cell>
          <cell r="E40" t="str">
            <v>VS4738A1</v>
          </cell>
          <cell r="F40" t="str">
            <v>Twams Capital UT Top</v>
          </cell>
          <cell r="G40">
            <v>6206053</v>
          </cell>
          <cell r="R40" t="str">
            <v>20020VS4738A1</v>
          </cell>
        </row>
        <row r="42">
          <cell r="G42" t="str">
            <v xml:space="preserve"> </v>
          </cell>
        </row>
        <row r="43">
          <cell r="E43" t="str">
            <v>TOTAL 106</v>
          </cell>
          <cell r="G43">
            <v>100412799</v>
          </cell>
        </row>
        <row r="45">
          <cell r="F45" t="str">
            <v>CHECK TOTAL</v>
          </cell>
          <cell r="G45">
            <v>100412799</v>
          </cell>
        </row>
        <row r="46">
          <cell r="F46" t="str">
            <v>DIF</v>
          </cell>
          <cell r="G46">
            <v>0</v>
          </cell>
        </row>
      </sheetData>
      <sheetData sheetId="4">
        <row r="1">
          <cell r="A1">
            <v>2502251300</v>
          </cell>
          <cell r="B1" t="str">
            <v>20018</v>
          </cell>
          <cell r="C1">
            <v>4369735</v>
          </cell>
          <cell r="D1" t="str">
            <v>GEN OFF HUMAN RESOURCES DEPT</v>
          </cell>
          <cell r="E1" t="str">
            <v>200007 AINT</v>
          </cell>
        </row>
        <row r="2">
          <cell r="A2" t="str">
            <v>2502255600</v>
          </cell>
          <cell r="B2" t="str">
            <v>20018</v>
          </cell>
          <cell r="C2">
            <v>1034851</v>
          </cell>
          <cell r="D2" t="str">
            <v>GEN OFF PGG IT DIVISION GSD</v>
          </cell>
          <cell r="E2" t="str">
            <v>200007 AINT</v>
          </cell>
        </row>
        <row r="3">
          <cell r="A3" t="str">
            <v>2523524100</v>
          </cell>
          <cell r="B3" t="str">
            <v>20018</v>
          </cell>
          <cell r="C3">
            <v>362711</v>
          </cell>
          <cell r="D3" t="str">
            <v>PRINT SHOP LEASED STRUCTURE IMPROVEMENT</v>
          </cell>
          <cell r="E3" t="str">
            <v>200007 AGENLEASEIMP</v>
          </cell>
        </row>
        <row r="4">
          <cell r="A4" t="str">
            <v>2528528000</v>
          </cell>
          <cell r="B4" t="str">
            <v>20018</v>
          </cell>
          <cell r="C4">
            <v>447244</v>
          </cell>
          <cell r="D4" t="str">
            <v>WACHOVIA PROD TECH SERV/STD AND TEST FAC</v>
          </cell>
          <cell r="E4" t="str">
            <v>200007 AGENLEASEIMP</v>
          </cell>
        </row>
        <row r="5">
          <cell r="A5" t="str">
            <v>2528528500</v>
          </cell>
          <cell r="B5" t="str">
            <v>20018</v>
          </cell>
          <cell r="C5">
            <v>2162985</v>
          </cell>
          <cell r="D5" t="str">
            <v>WACHOVIA CTR S TRYON ST</v>
          </cell>
          <cell r="E5" t="str">
            <v>200007 AGENLEASEIMP</v>
          </cell>
        </row>
        <row r="6">
          <cell r="A6" t="str">
            <v>2528528500</v>
          </cell>
          <cell r="B6" t="str">
            <v>20018</v>
          </cell>
          <cell r="C6">
            <v>366814</v>
          </cell>
          <cell r="D6" t="str">
            <v>WACHOVIA CTR S TRYON ST</v>
          </cell>
          <cell r="E6" t="str">
            <v>200007 ANONLEASEIMP</v>
          </cell>
        </row>
        <row r="7">
          <cell r="A7" t="str">
            <v>2540540000</v>
          </cell>
          <cell r="B7" t="str">
            <v>20018</v>
          </cell>
          <cell r="C7">
            <v>773113</v>
          </cell>
          <cell r="D7" t="str">
            <v>WOOLCO BLDG-WILKINSON BLVD-LEASED</v>
          </cell>
          <cell r="E7" t="str">
            <v>200007 AGENLEASEIMP</v>
          </cell>
        </row>
        <row r="8">
          <cell r="A8" t="str">
            <v>2900250000</v>
          </cell>
          <cell r="B8" t="str">
            <v>20013</v>
          </cell>
          <cell r="C8">
            <v>789535</v>
          </cell>
          <cell r="D8" t="str">
            <v>INTANGIBLE PLANT - GENERAL</v>
          </cell>
          <cell r="E8" t="str">
            <v>200007 AINT</v>
          </cell>
        </row>
        <row r="9">
          <cell r="A9" t="str">
            <v>2900250000</v>
          </cell>
          <cell r="B9" t="str">
            <v>20017</v>
          </cell>
          <cell r="C9">
            <v>29579739</v>
          </cell>
          <cell r="D9" t="str">
            <v>INTANGIBLE PLANT - GENERAL</v>
          </cell>
          <cell r="E9" t="str">
            <v>200007 AINT</v>
          </cell>
        </row>
        <row r="10">
          <cell r="A10" t="str">
            <v>2900250000</v>
          </cell>
          <cell r="B10" t="str">
            <v>20018</v>
          </cell>
          <cell r="C10">
            <v>48431263</v>
          </cell>
          <cell r="D10" t="str">
            <v>INTANGIBLE PLANT - GENERAL</v>
          </cell>
          <cell r="E10" t="str">
            <v>200007 AINT</v>
          </cell>
        </row>
        <row r="11">
          <cell r="A11" t="str">
            <v>2900260000</v>
          </cell>
          <cell r="B11" t="str">
            <v>20020</v>
          </cell>
          <cell r="C11">
            <v>10572887</v>
          </cell>
          <cell r="D11" t="str">
            <v>INTANGIBLE PLANT-TRANSMISSION</v>
          </cell>
          <cell r="E11" t="str">
            <v>200007 AINT</v>
          </cell>
        </row>
        <row r="12">
          <cell r="A12" t="str">
            <v>2900260000</v>
          </cell>
          <cell r="B12" t="str">
            <v>20040</v>
          </cell>
          <cell r="C12">
            <v>2678789</v>
          </cell>
          <cell r="D12" t="str">
            <v>INTANGIBLE PLANT-TRANSMISSION</v>
          </cell>
          <cell r="E12" t="str">
            <v>200007 AINT</v>
          </cell>
        </row>
        <row r="13">
          <cell r="A13" t="str">
            <v>2900400000</v>
          </cell>
          <cell r="B13" t="str">
            <v>20017</v>
          </cell>
          <cell r="C13">
            <v>8372131</v>
          </cell>
          <cell r="D13" t="str">
            <v>INTANGIBLE PLANT-DIST. WIRE</v>
          </cell>
          <cell r="E13" t="str">
            <v>200007 AINT</v>
          </cell>
        </row>
        <row r="14">
          <cell r="A14" t="str">
            <v>2900701000</v>
          </cell>
          <cell r="B14" t="str">
            <v>20040</v>
          </cell>
          <cell r="C14">
            <v>2042503</v>
          </cell>
          <cell r="D14" t="str">
            <v>INTANGIBLE PLANT-HYDRO</v>
          </cell>
          <cell r="E14" t="str">
            <v>200007 AINT</v>
          </cell>
        </row>
        <row r="15">
          <cell r="A15" t="str">
            <v>2900703000</v>
          </cell>
          <cell r="B15" t="str">
            <v>20040</v>
          </cell>
          <cell r="C15">
            <v>1077019</v>
          </cell>
          <cell r="D15" t="str">
            <v>INTANGIBLE PLANT-FOSSIL/HYDRO</v>
          </cell>
          <cell r="E15" t="str">
            <v>200007 AINT</v>
          </cell>
        </row>
        <row r="16">
          <cell r="A16" t="str">
            <v>2900730000</v>
          </cell>
          <cell r="B16" t="str">
            <v>20037</v>
          </cell>
          <cell r="C16">
            <v>956136</v>
          </cell>
          <cell r="D16" t="str">
            <v>INTANGIBLE PLANT-NUCLEAR GO</v>
          </cell>
          <cell r="E16" t="str">
            <v>200007 AINT</v>
          </cell>
        </row>
        <row r="17">
          <cell r="A17" t="str">
            <v>4140030200</v>
          </cell>
          <cell r="B17" t="str">
            <v>20017</v>
          </cell>
          <cell r="C17">
            <v>91775</v>
          </cell>
          <cell r="D17" t="str">
            <v>WINSTON SALEM MERCH/BUS OFF N SUMMIT SQ</v>
          </cell>
          <cell r="E17" t="str">
            <v>200007 AGENLEASEIMP</v>
          </cell>
        </row>
        <row r="18">
          <cell r="A18" t="str">
            <v>4140030300</v>
          </cell>
          <cell r="B18" t="str">
            <v>20017</v>
          </cell>
          <cell r="C18">
            <v>122797</v>
          </cell>
          <cell r="D18" t="str">
            <v>WINSTON SALEM MERCH/BO PARKWY</v>
          </cell>
          <cell r="E18" t="str">
            <v>200007 AGENLEASEIMP</v>
          </cell>
        </row>
        <row r="19">
          <cell r="A19" t="str">
            <v>4140030400</v>
          </cell>
          <cell r="B19" t="str">
            <v>20017</v>
          </cell>
          <cell r="C19">
            <v>121461</v>
          </cell>
          <cell r="D19" t="str">
            <v>WINSTON SALEM MERCH/BO LEASE</v>
          </cell>
          <cell r="E19" t="str">
            <v>200007 AGENLEASEIMP</v>
          </cell>
        </row>
        <row r="20">
          <cell r="A20" t="str">
            <v>4150212500</v>
          </cell>
          <cell r="B20" t="str">
            <v>20017</v>
          </cell>
          <cell r="C20">
            <v>52597</v>
          </cell>
          <cell r="D20" t="str">
            <v>MOCKSVILLE OFF &amp; OPER CT 278 N MAIN RENT</v>
          </cell>
          <cell r="E20" t="str">
            <v>200007 AGENLEASEIMP</v>
          </cell>
        </row>
        <row r="21">
          <cell r="A21" t="str">
            <v>4150212700</v>
          </cell>
          <cell r="B21" t="str">
            <v>20017</v>
          </cell>
          <cell r="C21">
            <v>94142</v>
          </cell>
          <cell r="D21" t="str">
            <v>MOCKSVILLE MERCH/COLL OFFICE</v>
          </cell>
          <cell r="E21" t="str">
            <v>200007 AGENLEASEIMP</v>
          </cell>
        </row>
        <row r="22">
          <cell r="A22" t="str">
            <v>4150215100</v>
          </cell>
          <cell r="B22" t="str">
            <v>20017</v>
          </cell>
          <cell r="C22">
            <v>115409</v>
          </cell>
          <cell r="D22" t="str">
            <v>SALISBURY MERC/BO MARKET PL LE</v>
          </cell>
          <cell r="E22" t="str">
            <v>200007 AGENLEASEIMP</v>
          </cell>
        </row>
        <row r="23">
          <cell r="A23" t="str">
            <v>4170292100</v>
          </cell>
          <cell r="B23" t="str">
            <v>20017</v>
          </cell>
          <cell r="C23">
            <v>74581</v>
          </cell>
          <cell r="D23" t="str">
            <v>YADKINVILLE BUS/MERCH OFF</v>
          </cell>
          <cell r="E23" t="str">
            <v>200007 AGENLEASEIMP</v>
          </cell>
        </row>
        <row r="24">
          <cell r="A24" t="str">
            <v>4170296000</v>
          </cell>
          <cell r="B24" t="str">
            <v>20017</v>
          </cell>
          <cell r="C24">
            <v>123138</v>
          </cell>
          <cell r="D24" t="str">
            <v>ELKIN MERCH/COLL RIDGEWAY CROS</v>
          </cell>
          <cell r="E24" t="str">
            <v>200007 AGENLEASEIMP</v>
          </cell>
        </row>
        <row r="25">
          <cell r="A25" t="str">
            <v>4190170500</v>
          </cell>
          <cell r="B25" t="str">
            <v>20017</v>
          </cell>
          <cell r="C25">
            <v>66481</v>
          </cell>
          <cell r="D25" t="str">
            <v>REIDSVILLE MERCH/COLL FREEWAY</v>
          </cell>
          <cell r="E25" t="str">
            <v>200007 AGENLEASEIMP</v>
          </cell>
        </row>
        <row r="26">
          <cell r="A26" t="str">
            <v>4340090300</v>
          </cell>
          <cell r="B26" t="str">
            <v>20017</v>
          </cell>
          <cell r="C26">
            <v>71895</v>
          </cell>
          <cell r="D26" t="str">
            <v>GREENSBORO WESTRIDGE SQ-LEASED</v>
          </cell>
          <cell r="E26" t="str">
            <v>200007 AGENLEASEIMP</v>
          </cell>
        </row>
        <row r="27">
          <cell r="A27" t="str">
            <v>4340090400</v>
          </cell>
          <cell r="B27" t="str">
            <v>20017</v>
          </cell>
          <cell r="C27">
            <v>139387</v>
          </cell>
          <cell r="D27" t="str">
            <v>GREENSBORO MERCH/BUS OFF</v>
          </cell>
          <cell r="E27" t="str">
            <v>200007 AGENLEASEIMP</v>
          </cell>
        </row>
        <row r="28">
          <cell r="A28" t="str">
            <v>4340092400</v>
          </cell>
          <cell r="B28" t="str">
            <v>20017</v>
          </cell>
          <cell r="C28">
            <v>107827</v>
          </cell>
          <cell r="D28" t="str">
            <v>GREENSBORO BUS OFF/MERCH RANDLEMAN RD</v>
          </cell>
          <cell r="E28" t="str">
            <v>200007 AGENLEASEIMP</v>
          </cell>
        </row>
        <row r="29">
          <cell r="A29" t="str">
            <v>4350100800</v>
          </cell>
          <cell r="B29" t="str">
            <v>20017</v>
          </cell>
          <cell r="C29">
            <v>101398</v>
          </cell>
          <cell r="D29" t="str">
            <v>HIGH POINT BO/MERCH LEASE MARKET PL</v>
          </cell>
          <cell r="E29" t="str">
            <v>200007 AGENLEASEIMP</v>
          </cell>
        </row>
        <row r="30">
          <cell r="A30" t="str">
            <v>4360111200</v>
          </cell>
          <cell r="B30" t="str">
            <v>20017</v>
          </cell>
          <cell r="C30">
            <v>121863</v>
          </cell>
          <cell r="D30" t="str">
            <v>BURLINGTON MERCH/ BUS OFF LEAS</v>
          </cell>
          <cell r="E30" t="str">
            <v>200007 AGENLEASEIMP</v>
          </cell>
        </row>
        <row r="31">
          <cell r="A31" t="str">
            <v>4540021000</v>
          </cell>
          <cell r="B31" t="str">
            <v>20017</v>
          </cell>
          <cell r="C31">
            <v>126575</v>
          </cell>
          <cell r="D31" t="str">
            <v>GREENVILLE MERCH/COLL</v>
          </cell>
          <cell r="E31" t="str">
            <v>200007 AGENLEASEIMP</v>
          </cell>
        </row>
        <row r="32">
          <cell r="A32" t="str">
            <v>4590608100</v>
          </cell>
          <cell r="B32" t="str">
            <v>20017</v>
          </cell>
          <cell r="C32">
            <v>109787</v>
          </cell>
          <cell r="D32" t="str">
            <v>GAFFNEY APPL/BO PEACHTREE CTR</v>
          </cell>
          <cell r="E32" t="str">
            <v>200007 AGENLEASEIMP</v>
          </cell>
        </row>
        <row r="33">
          <cell r="A33" t="str">
            <v>4590609500</v>
          </cell>
          <cell r="B33" t="str">
            <v>20017</v>
          </cell>
          <cell r="C33">
            <v>3054</v>
          </cell>
          <cell r="D33" t="str">
            <v>INMAN OFFICE 145 MAIN ST RENTED</v>
          </cell>
          <cell r="E33" t="str">
            <v>200007 AGENLEASEIMP</v>
          </cell>
        </row>
        <row r="34">
          <cell r="A34" t="str">
            <v>4640049000</v>
          </cell>
          <cell r="B34" t="str">
            <v>20017</v>
          </cell>
          <cell r="C34">
            <v>3827</v>
          </cell>
          <cell r="D34" t="str">
            <v>CLEMSON OFF 106 N. CLEMSON RENTED</v>
          </cell>
          <cell r="E34" t="str">
            <v>200007 AGENLEASEIMP</v>
          </cell>
        </row>
        <row r="35">
          <cell r="A35" t="str">
            <v>4740132000</v>
          </cell>
          <cell r="B35" t="str">
            <v>20017</v>
          </cell>
          <cell r="C35">
            <v>162914</v>
          </cell>
          <cell r="D35" t="str">
            <v>HICKORY MERCH/COLL HICKORY PLA</v>
          </cell>
          <cell r="E35" t="str">
            <v>200007 AGENLEASEIMP</v>
          </cell>
        </row>
        <row r="36">
          <cell r="A36" t="str">
            <v>4760655000</v>
          </cell>
          <cell r="B36" t="str">
            <v>20017</v>
          </cell>
          <cell r="C36">
            <v>1180</v>
          </cell>
          <cell r="D36" t="str">
            <v>MARION BUS OFF 205 S MAIN STREET</v>
          </cell>
          <cell r="E36" t="str">
            <v>200007 AGENLEASEIMP</v>
          </cell>
        </row>
        <row r="37">
          <cell r="A37" t="str">
            <v>4790294300</v>
          </cell>
          <cell r="B37" t="str">
            <v>20017</v>
          </cell>
          <cell r="C37">
            <v>95817</v>
          </cell>
          <cell r="D37" t="str">
            <v>WILKESBORO MERCH/COLL OFFICE</v>
          </cell>
          <cell r="E37" t="str">
            <v>200007 AGENLEASEIMP</v>
          </cell>
        </row>
        <row r="38">
          <cell r="A38" t="str">
            <v>4800650300</v>
          </cell>
          <cell r="B38" t="str">
            <v>20017</v>
          </cell>
          <cell r="C38">
            <v>196969</v>
          </cell>
          <cell r="D38" t="str">
            <v>HENDERSONVILLE BUS OFF &amp; MERCHANDISE</v>
          </cell>
          <cell r="E38" t="str">
            <v>200007 AGENLEASEIMP</v>
          </cell>
        </row>
        <row r="39">
          <cell r="A39" t="str">
            <v>4800660100</v>
          </cell>
          <cell r="B39" t="str">
            <v>20017</v>
          </cell>
          <cell r="C39">
            <v>138364</v>
          </cell>
          <cell r="D39" t="str">
            <v>BREVARD MERCH/COL HWY 64W</v>
          </cell>
          <cell r="E39" t="str">
            <v>200007 AGENLEASEIMP</v>
          </cell>
        </row>
        <row r="40">
          <cell r="A40" t="str">
            <v>4800660300</v>
          </cell>
          <cell r="B40" t="str">
            <v>20017</v>
          </cell>
          <cell r="C40">
            <v>7111</v>
          </cell>
          <cell r="D40" t="str">
            <v>BREVARD OFFICE 223W MAIN RENTED</v>
          </cell>
          <cell r="E40" t="str">
            <v>200007 AGENLEASEIMP</v>
          </cell>
        </row>
        <row r="41">
          <cell r="A41" t="str">
            <v>4940010400</v>
          </cell>
          <cell r="B41" t="str">
            <v>20017</v>
          </cell>
          <cell r="C41">
            <v>189263</v>
          </cell>
          <cell r="D41" t="str">
            <v>CHARLOTTE SATELLITE OFF N GRAHAM LEASED</v>
          </cell>
          <cell r="E41" t="str">
            <v>200007 AGENLEASEIMP</v>
          </cell>
        </row>
        <row r="42">
          <cell r="A42" t="str">
            <v>4950213000</v>
          </cell>
          <cell r="B42" t="str">
            <v>20017</v>
          </cell>
          <cell r="C42">
            <v>2290</v>
          </cell>
          <cell r="D42" t="str">
            <v>KANNAPOLIS OFF S LOOP ROAD LEASED</v>
          </cell>
          <cell r="E42" t="str">
            <v>200007 AGENLEASEIMP</v>
          </cell>
        </row>
        <row r="43">
          <cell r="A43" t="str">
            <v>4960217300</v>
          </cell>
          <cell r="B43" t="str">
            <v>20017</v>
          </cell>
          <cell r="C43">
            <v>61778</v>
          </cell>
          <cell r="D43" t="str">
            <v>MOORESVILLE APPLIANCE STORE</v>
          </cell>
          <cell r="E43" t="str">
            <v>200007 AGENLEASEIMP</v>
          </cell>
        </row>
        <row r="44">
          <cell r="A44" t="str">
            <v>4970720500</v>
          </cell>
          <cell r="B44" t="str">
            <v>20017</v>
          </cell>
          <cell r="C44">
            <v>155964</v>
          </cell>
          <cell r="D44" t="str">
            <v>LANCASTER MERCH/COLL LANCERS C</v>
          </cell>
          <cell r="E44" t="str">
            <v>200007 AGENLEASEIMP</v>
          </cell>
        </row>
        <row r="45">
          <cell r="A45" t="str">
            <v>5000790600</v>
          </cell>
          <cell r="B45" t="str">
            <v>20017</v>
          </cell>
          <cell r="C45">
            <v>92436</v>
          </cell>
          <cell r="D45" t="str">
            <v>GASTONIA MERC/BO FRANKIN SQ LE</v>
          </cell>
          <cell r="E45" t="str">
            <v>200007 AGENLEASEIMP</v>
          </cell>
        </row>
        <row r="46">
          <cell r="A46" t="str">
            <v>5000795500</v>
          </cell>
          <cell r="B46" t="str">
            <v>20017</v>
          </cell>
          <cell r="C46">
            <v>187145</v>
          </cell>
          <cell r="D46" t="str">
            <v>LINCOLNTON BUS OFF/APPL STORE</v>
          </cell>
          <cell r="E46" t="str">
            <v>200007 AGENLEASEIMP</v>
          </cell>
        </row>
        <row r="47">
          <cell r="A47" t="str">
            <v>7246204100</v>
          </cell>
          <cell r="B47" t="str">
            <v>20025</v>
          </cell>
          <cell r="C47">
            <v>467594</v>
          </cell>
          <cell r="D47" t="str">
            <v>BUZZARD ROOST LEASED HYDRO IMPROVE-INSUR</v>
          </cell>
          <cell r="E47" t="str">
            <v>200007 AHYDLEASEIMP</v>
          </cell>
        </row>
      </sheetData>
      <sheetData sheetId="5">
        <row r="1">
          <cell r="A1" t="str">
            <v>CATFMIS</v>
          </cell>
          <cell r="B1" t="str">
            <v>20013</v>
          </cell>
          <cell r="C1" t="str">
            <v>2900250000</v>
          </cell>
          <cell r="D1">
            <v>0</v>
          </cell>
          <cell r="E1" t="str">
            <v>200007</v>
          </cell>
        </row>
        <row r="2">
          <cell r="A2" t="str">
            <v>EPROCPO</v>
          </cell>
          <cell r="B2" t="str">
            <v>20013</v>
          </cell>
          <cell r="C2" t="str">
            <v>2900250000</v>
          </cell>
          <cell r="D2">
            <v>553904</v>
          </cell>
          <cell r="E2" t="str">
            <v>200007</v>
          </cell>
        </row>
        <row r="3">
          <cell r="A3" t="str">
            <v>HRMSCAP</v>
          </cell>
          <cell r="B3" t="str">
            <v>20013</v>
          </cell>
          <cell r="C3" t="str">
            <v>2900250000</v>
          </cell>
          <cell r="D3">
            <v>0</v>
          </cell>
          <cell r="E3" t="str">
            <v>200007</v>
          </cell>
        </row>
        <row r="4">
          <cell r="A4" t="str">
            <v>HRMSENHC</v>
          </cell>
          <cell r="B4" t="str">
            <v>20013</v>
          </cell>
          <cell r="C4" t="str">
            <v>2900250000</v>
          </cell>
          <cell r="D4">
            <v>235631</v>
          </cell>
          <cell r="E4" t="str">
            <v>200007</v>
          </cell>
        </row>
        <row r="5">
          <cell r="A5" t="str">
            <v>HRMSOMCAP</v>
          </cell>
          <cell r="B5" t="str">
            <v>20013</v>
          </cell>
          <cell r="C5" t="str">
            <v>2502251300</v>
          </cell>
          <cell r="D5">
            <v>0</v>
          </cell>
          <cell r="E5" t="str">
            <v>200007</v>
          </cell>
        </row>
        <row r="6">
          <cell r="A6" t="str">
            <v>HRMS2B</v>
          </cell>
          <cell r="B6" t="str">
            <v>20013</v>
          </cell>
          <cell r="C6" t="str">
            <v>2900250000</v>
          </cell>
          <cell r="D6">
            <v>0</v>
          </cell>
          <cell r="E6" t="str">
            <v>200007</v>
          </cell>
        </row>
        <row r="7">
          <cell r="A7" t="str">
            <v>ATLASUT</v>
          </cell>
          <cell r="B7" t="str">
            <v>20017</v>
          </cell>
          <cell r="C7" t="str">
            <v>2900400000</v>
          </cell>
          <cell r="D7">
            <v>4803755</v>
          </cell>
          <cell r="E7" t="str">
            <v>200007</v>
          </cell>
        </row>
        <row r="8">
          <cell r="A8" t="str">
            <v>DMDELPRD</v>
          </cell>
          <cell r="B8" t="str">
            <v>20017</v>
          </cell>
          <cell r="C8">
            <v>2900250000</v>
          </cell>
          <cell r="D8">
            <v>5770909</v>
          </cell>
          <cell r="E8" t="str">
            <v>200007</v>
          </cell>
        </row>
        <row r="9">
          <cell r="A9" t="str">
            <v>MKTGIM1</v>
          </cell>
          <cell r="B9" t="str">
            <v>20017</v>
          </cell>
          <cell r="C9" t="str">
            <v>2900400000</v>
          </cell>
          <cell r="D9">
            <v>396</v>
          </cell>
          <cell r="E9" t="str">
            <v>200007</v>
          </cell>
        </row>
        <row r="10">
          <cell r="A10" t="str">
            <v>PNX14CAP</v>
          </cell>
          <cell r="B10" t="str">
            <v>20017</v>
          </cell>
          <cell r="C10" t="str">
            <v>2900250000</v>
          </cell>
          <cell r="D10">
            <v>20126797</v>
          </cell>
          <cell r="E10" t="str">
            <v>200007</v>
          </cell>
        </row>
        <row r="11">
          <cell r="A11" t="str">
            <v>RWMSLUT</v>
          </cell>
          <cell r="B11" t="str">
            <v>20017</v>
          </cell>
          <cell r="C11" t="str">
            <v>2900400000</v>
          </cell>
          <cell r="D11">
            <v>3567980</v>
          </cell>
          <cell r="E11" t="str">
            <v>200007</v>
          </cell>
        </row>
        <row r="12">
          <cell r="A12" t="str">
            <v>VSAM04</v>
          </cell>
          <cell r="B12" t="str">
            <v>20017</v>
          </cell>
          <cell r="C12" t="str">
            <v>2900250000</v>
          </cell>
          <cell r="D12">
            <v>3682033</v>
          </cell>
          <cell r="E12" t="str">
            <v>200007</v>
          </cell>
        </row>
        <row r="13">
          <cell r="A13" t="str">
            <v>BMCTOOLS</v>
          </cell>
          <cell r="B13" t="str">
            <v>20018</v>
          </cell>
          <cell r="C13" t="str">
            <v>2900250000</v>
          </cell>
          <cell r="D13">
            <v>3193331</v>
          </cell>
          <cell r="E13" t="str">
            <v>200007</v>
          </cell>
        </row>
        <row r="14">
          <cell r="A14" t="str">
            <v>CATFMIS</v>
          </cell>
          <cell r="B14" t="str">
            <v>20018</v>
          </cell>
          <cell r="C14" t="str">
            <v>2900250000</v>
          </cell>
          <cell r="D14">
            <v>2802755</v>
          </cell>
          <cell r="E14" t="str">
            <v>200007</v>
          </cell>
        </row>
        <row r="15">
          <cell r="A15" t="str">
            <v>EPROCPO</v>
          </cell>
          <cell r="B15" t="str">
            <v>20018</v>
          </cell>
          <cell r="C15" t="str">
            <v>2900250000</v>
          </cell>
          <cell r="D15">
            <v>459472</v>
          </cell>
          <cell r="E15" t="str">
            <v>200007</v>
          </cell>
        </row>
        <row r="16">
          <cell r="A16" t="str">
            <v>FMIS1CCG</v>
          </cell>
          <cell r="B16" t="str">
            <v>20018</v>
          </cell>
          <cell r="C16" t="str">
            <v>2900250000</v>
          </cell>
          <cell r="D16">
            <v>477381</v>
          </cell>
          <cell r="E16" t="str">
            <v>200007</v>
          </cell>
        </row>
        <row r="17">
          <cell r="A17" t="str">
            <v>FMIS2CCG</v>
          </cell>
          <cell r="B17" t="str">
            <v>20018</v>
          </cell>
          <cell r="C17" t="str">
            <v>2900250000</v>
          </cell>
          <cell r="D17">
            <v>693833</v>
          </cell>
          <cell r="E17" t="str">
            <v>200007</v>
          </cell>
        </row>
        <row r="18">
          <cell r="A18" t="str">
            <v>FMIS3CDP</v>
          </cell>
          <cell r="B18" t="str">
            <v>20018</v>
          </cell>
          <cell r="C18" t="str">
            <v>2900250000</v>
          </cell>
          <cell r="D18">
            <v>24160264</v>
          </cell>
          <cell r="E18" t="str">
            <v>200007</v>
          </cell>
        </row>
        <row r="19">
          <cell r="A19" t="str">
            <v>FMIS4CCG</v>
          </cell>
          <cell r="B19" t="str">
            <v>20018</v>
          </cell>
          <cell r="C19" t="str">
            <v>2900250000</v>
          </cell>
          <cell r="D19">
            <v>250</v>
          </cell>
          <cell r="E19" t="str">
            <v>200007</v>
          </cell>
        </row>
        <row r="20">
          <cell r="A20" t="str">
            <v>HRMSCAP</v>
          </cell>
          <cell r="B20" t="str">
            <v>20018</v>
          </cell>
          <cell r="C20" t="str">
            <v>2900250000</v>
          </cell>
          <cell r="D20">
            <v>139333</v>
          </cell>
          <cell r="E20" t="str">
            <v>200007</v>
          </cell>
        </row>
        <row r="21">
          <cell r="A21" t="str">
            <v>HRMSENHC</v>
          </cell>
          <cell r="B21" t="str">
            <v>20018</v>
          </cell>
          <cell r="C21" t="str">
            <v>2900250000</v>
          </cell>
          <cell r="D21">
            <v>4808127</v>
          </cell>
          <cell r="E21" t="str">
            <v>200007</v>
          </cell>
        </row>
        <row r="22">
          <cell r="A22" t="str">
            <v>HRMSOMCAP</v>
          </cell>
          <cell r="B22" t="str">
            <v>20018</v>
          </cell>
          <cell r="C22" t="str">
            <v>2502251300</v>
          </cell>
          <cell r="D22">
            <v>4369735</v>
          </cell>
          <cell r="E22" t="str">
            <v>200007</v>
          </cell>
        </row>
        <row r="23">
          <cell r="A23" t="str">
            <v>HRMS2B</v>
          </cell>
          <cell r="B23" t="str">
            <v>20018</v>
          </cell>
          <cell r="C23" t="str">
            <v>2900250000</v>
          </cell>
          <cell r="D23">
            <v>162192</v>
          </cell>
          <cell r="E23" t="str">
            <v>200007</v>
          </cell>
        </row>
        <row r="24">
          <cell r="A24" t="str">
            <v>REMEDYVS</v>
          </cell>
          <cell r="B24" t="str">
            <v>20018</v>
          </cell>
          <cell r="C24" t="str">
            <v>2900250000</v>
          </cell>
          <cell r="D24">
            <v>781032</v>
          </cell>
          <cell r="E24" t="str">
            <v>200007</v>
          </cell>
        </row>
        <row r="25">
          <cell r="A25" t="str">
            <v>RPVS</v>
          </cell>
          <cell r="B25">
            <v>20018</v>
          </cell>
          <cell r="C25">
            <v>2900250000</v>
          </cell>
          <cell r="D25">
            <v>2776929</v>
          </cell>
          <cell r="E25">
            <v>200007</v>
          </cell>
        </row>
        <row r="26">
          <cell r="A26" t="str">
            <v>Y2KPLAT</v>
          </cell>
          <cell r="B26">
            <v>20018</v>
          </cell>
          <cell r="C26">
            <v>2900250000</v>
          </cell>
          <cell r="D26">
            <v>1519375</v>
          </cell>
          <cell r="E26">
            <v>200007</v>
          </cell>
        </row>
        <row r="27">
          <cell r="A27" t="str">
            <v>CTCCSWMI</v>
          </cell>
          <cell r="B27">
            <v>20020</v>
          </cell>
          <cell r="C27">
            <v>2900260000</v>
          </cell>
          <cell r="D27">
            <v>4366834</v>
          </cell>
          <cell r="E27">
            <v>200007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ign-offs"/>
      <sheetName val="A - Recon"/>
      <sheetName val="B - PPLT Query"/>
      <sheetName val="C - GL Balance"/>
      <sheetName val="E1 - SCH EPIS"/>
      <sheetName val="E2 - Recon un-classified"/>
      <sheetName val="E3 - Recon classified"/>
      <sheetName val="E4 - Depr-DK104"/>
      <sheetName val="E4.1 - DK104 Report Filter"/>
      <sheetName val="Instructions"/>
      <sheetName val="Date Inpu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">
          <cell r="A1" t="str">
            <v>Duke Energy Carolinas</v>
          </cell>
        </row>
        <row r="2">
          <cell r="A2" t="str">
            <v>Reserve Report (DK104)</v>
          </cell>
        </row>
        <row r="3">
          <cell r="A3" t="str">
            <v>FERC View</v>
          </cell>
        </row>
        <row r="4">
          <cell r="A4">
            <v>41486</v>
          </cell>
        </row>
        <row r="6">
          <cell r="A6" t="str">
            <v>company_summary</v>
          </cell>
        </row>
        <row r="7">
          <cell r="A7" t="str">
            <v>DE Carolinas</v>
          </cell>
          <cell r="C7" t="str">
            <v>DEC-Distribution-NC</v>
          </cell>
          <cell r="D7">
            <v>744384369.14999998</v>
          </cell>
        </row>
        <row r="8">
          <cell r="A8" t="str">
            <v>DE Carolinas</v>
          </cell>
        </row>
        <row r="9">
          <cell r="A9" t="str">
            <v>DE Carolinas</v>
          </cell>
        </row>
        <row r="10">
          <cell r="A10" t="str">
            <v>DE Carolinas</v>
          </cell>
        </row>
        <row r="11">
          <cell r="A11" t="str">
            <v>DE Carolinas</v>
          </cell>
        </row>
        <row r="12">
          <cell r="A12" t="str">
            <v>DE Carolinas</v>
          </cell>
        </row>
        <row r="13">
          <cell r="A13" t="str">
            <v>DE Carolinas</v>
          </cell>
        </row>
        <row r="14">
          <cell r="A14" t="str">
            <v>DE Carolinas</v>
          </cell>
        </row>
        <row r="15">
          <cell r="A15" t="str">
            <v>DE Carolinas</v>
          </cell>
        </row>
        <row r="16">
          <cell r="A16" t="str">
            <v>DE Carolinas</v>
          </cell>
        </row>
        <row r="17">
          <cell r="A17" t="str">
            <v>DE Carolinas</v>
          </cell>
        </row>
        <row r="18">
          <cell r="A18" t="str">
            <v>DE Carolinas</v>
          </cell>
        </row>
        <row r="19">
          <cell r="A19" t="str">
            <v>DE Carolinas</v>
          </cell>
        </row>
        <row r="20">
          <cell r="A20" t="str">
            <v>DE Carolinas</v>
          </cell>
        </row>
        <row r="21">
          <cell r="A21" t="str">
            <v>DE Carolinas</v>
          </cell>
        </row>
        <row r="22">
          <cell r="A22" t="str">
            <v>DE Carolinas</v>
          </cell>
        </row>
        <row r="23">
          <cell r="A23" t="str">
            <v>DE Carolinas</v>
          </cell>
        </row>
        <row r="24">
          <cell r="A24" t="str">
            <v>DE Carolinas</v>
          </cell>
        </row>
        <row r="25">
          <cell r="A25" t="str">
            <v>DE Carolinas</v>
          </cell>
        </row>
        <row r="26">
          <cell r="A26" t="str">
            <v>DE Carolinas</v>
          </cell>
        </row>
      </sheetData>
      <sheetData sheetId="8"/>
      <sheetData sheetId="9"/>
      <sheetData sheetId="10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VOICE"/>
      <sheetName val="VOUCHER"/>
      <sheetName val="COVERSHEET"/>
    </sheetNames>
    <sheetDataSet>
      <sheetData sheetId="0"/>
      <sheetData sheetId="1"/>
      <sheetData sheetId="2" refreshError="1">
        <row r="1">
          <cell r="J1" t="str">
            <v>MSA GENERAL LEDGER</v>
          </cell>
        </row>
        <row r="2">
          <cell r="J2" t="str">
            <v>General Ledger Transactions</v>
          </cell>
          <cell r="M2" t="str">
            <v>Company</v>
          </cell>
          <cell r="N2" t="str">
            <v>Effective Date</v>
          </cell>
          <cell r="P2" t="str">
            <v>Source Code:</v>
          </cell>
          <cell r="R2" t="str">
            <v>IB</v>
          </cell>
        </row>
        <row r="3">
          <cell r="J3" t="str">
            <v>TEXAS EASTERN TRANSMISSION CORP</v>
          </cell>
          <cell r="M3" t="str">
            <v>0001</v>
          </cell>
          <cell r="N3">
            <v>35626</v>
          </cell>
          <cell r="P3" t="str">
            <v>Batch:</v>
          </cell>
          <cell r="R3" t="str">
            <v>20</v>
          </cell>
        </row>
        <row r="7">
          <cell r="B7" t="str">
            <v>Dr/</v>
          </cell>
          <cell r="F7" t="str">
            <v>Assoc.</v>
          </cell>
          <cell r="L7" t="str">
            <v>Proj.</v>
          </cell>
          <cell r="M7" t="str">
            <v>Volume</v>
          </cell>
        </row>
        <row r="8">
          <cell r="A8" t="str">
            <v>Item</v>
          </cell>
          <cell r="B8" t="str">
            <v>Cr</v>
          </cell>
          <cell r="C8" t="str">
            <v>Co</v>
          </cell>
          <cell r="D8" t="str">
            <v>Ferc</v>
          </cell>
          <cell r="E8" t="str">
            <v>Detail</v>
          </cell>
          <cell r="F8" t="str">
            <v>Co.</v>
          </cell>
          <cell r="G8" t="str">
            <v>Center</v>
          </cell>
          <cell r="I8" t="str">
            <v>Amount</v>
          </cell>
          <cell r="K8" t="str">
            <v>Description 1</v>
          </cell>
          <cell r="L8" t="str">
            <v>Code</v>
          </cell>
          <cell r="M8" t="str">
            <v>(MMBTU)</v>
          </cell>
          <cell r="N8" t="str">
            <v>Desc 2</v>
          </cell>
          <cell r="P8" t="str">
            <v>Desc 3</v>
          </cell>
        </row>
        <row r="21">
          <cell r="I21" t="str">
            <v>(SEE ATTACHED)</v>
          </cell>
        </row>
        <row r="31">
          <cell r="G31" t="str">
            <v>Total Debits</v>
          </cell>
          <cell r="I31">
            <v>986.22</v>
          </cell>
        </row>
        <row r="32">
          <cell r="G32" t="str">
            <v>Total Credits</v>
          </cell>
          <cell r="I32">
            <v>986.22</v>
          </cell>
        </row>
        <row r="34">
          <cell r="B34" t="str">
            <v>Explanation:</v>
          </cell>
          <cell r="D34" t="str">
            <v>To invoice JMB Realty for bus barn rental.</v>
          </cell>
        </row>
        <row r="41">
          <cell r="A41" t="str">
            <v>Keypunched by:__________________ Finalized by:___________________ Prepared by:_________________ Verified by:__________________ Approved by:__________________</v>
          </cell>
        </row>
      </sheetData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Page 3"/>
      <sheetName val="Page 4"/>
      <sheetName val="Page 5"/>
      <sheetName val="Page 6"/>
      <sheetName val="Page 7"/>
      <sheetName val="Page 8"/>
      <sheetName val="Page 9"/>
      <sheetName val="Page 10"/>
      <sheetName val="Page 10 (2)"/>
      <sheetName val="Page 11"/>
      <sheetName val="Page 11 (2)"/>
      <sheetName val="S200_data"/>
      <sheetName val="Instruct"/>
      <sheetName val="Key Asset"/>
      <sheetName val="4.3 Page"/>
      <sheetName val="Date"/>
      <sheetName val="Module1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5870 N Total CAIRNOX"/>
      <sheetName val="158170 NN-Total  CAIRNOX"/>
      <sheetName val="158170 N-Total  TRNOX"/>
      <sheetName val="158170 NN-Total  TRNOX"/>
      <sheetName val="N-13  CAIRNOX"/>
      <sheetName val="N-13 TRNOX"/>
      <sheetName val="N-14  CAIRNOX"/>
      <sheetName val="N15"/>
      <sheetName val="N-14  TRNOX"/>
      <sheetName val="158172 N-Total  CAIRNOX"/>
      <sheetName val="158172 N-TRNOX Total"/>
      <sheetName val="NN-13  CAIRNOX"/>
      <sheetName val="NN-14  CAIRNOX"/>
      <sheetName val="NN-15"/>
      <sheetName val="158172 NN-Total  CAIRNOX"/>
      <sheetName val="EPA Recon"/>
      <sheetName val="PACE 09"/>
      <sheetName val="PACE 10"/>
      <sheetName val="PACE 11"/>
      <sheetName val="PACE 12"/>
      <sheetName val="JO's  share"/>
      <sheetName val="TR-JO's share"/>
      <sheetName val="Feb Adjustment Entry details"/>
      <sheetName val="2009 ANOx Compliance"/>
      <sheetName val="Vermillion"/>
      <sheetName val="2010 ANOx Complian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eed Information"/>
      <sheetName val="Input File"/>
      <sheetName val="Casual Validation Mapping "/>
      <sheetName val="Extended Validation-Public"/>
      <sheetName val="Target Mapping-Private"/>
      <sheetName val="Approval"/>
      <sheetName val="Lookups"/>
    </sheetNames>
    <sheetDataSet>
      <sheetData sheetId="0"/>
      <sheetData sheetId="1">
        <row r="2">
          <cell r="B2" t="str">
            <v>JOURNAL DATE</v>
          </cell>
        </row>
        <row r="3">
          <cell r="B3" t="str">
            <v>LEDGER</v>
          </cell>
        </row>
        <row r="4">
          <cell r="B4" t="str">
            <v>REVERSAL CODE</v>
          </cell>
        </row>
        <row r="5">
          <cell r="B5" t="str">
            <v>REVERSAL DATE</v>
          </cell>
        </row>
        <row r="6">
          <cell r="B6" t="str">
            <v>HEADER DESCR</v>
          </cell>
        </row>
        <row r="7">
          <cell r="B7" t="str">
            <v>JOURNAL BUS UNIT</v>
          </cell>
        </row>
        <row r="8">
          <cell r="B8" t="str">
            <v>JOURNAL MASK</v>
          </cell>
        </row>
        <row r="9">
          <cell r="B9" t="str">
            <v>SOURCE</v>
          </cell>
        </row>
        <row r="10">
          <cell r="B10" t="str">
            <v>MONETARY AMOUNT</v>
          </cell>
        </row>
        <row r="11">
          <cell r="B11" t="str">
            <v>LINE BUS UNIT</v>
          </cell>
        </row>
        <row r="12">
          <cell r="B12" t="str">
            <v>ACCOUNT</v>
          </cell>
        </row>
        <row r="13">
          <cell r="B13" t="str">
            <v>RESOURCE TYPE</v>
          </cell>
        </row>
        <row r="14">
          <cell r="B14" t="str">
            <v>OPER UNIT</v>
          </cell>
        </row>
        <row r="15">
          <cell r="B15" t="str">
            <v>RESP CENTER</v>
          </cell>
        </row>
        <row r="16">
          <cell r="B16" t="str">
            <v>PROJECT</v>
          </cell>
        </row>
        <row r="17">
          <cell r="B17" t="str">
            <v>ACTIVITY ID</v>
          </cell>
        </row>
        <row r="18">
          <cell r="B18" t="str">
            <v>PROCESS</v>
          </cell>
        </row>
        <row r="19">
          <cell r="B19" t="str">
            <v>LOCATION</v>
          </cell>
        </row>
        <row r="20">
          <cell r="B20" t="str">
            <v>PRODUCT</v>
          </cell>
        </row>
        <row r="21">
          <cell r="B21" t="str">
            <v>AFFILIATE</v>
          </cell>
        </row>
        <row r="22">
          <cell r="B22" t="str">
            <v>ALLOC POOL</v>
          </cell>
        </row>
        <row r="23">
          <cell r="B23" t="str">
            <v>LINE DESCR</v>
          </cell>
        </row>
        <row r="24">
          <cell r="B24" t="str">
            <v>MATERIAL ID</v>
          </cell>
        </row>
        <row r="25">
          <cell r="B25" t="str">
            <v>PURCHASE ORDER#</v>
          </cell>
        </row>
        <row r="26">
          <cell r="B26" t="str">
            <v>VENDOR NAME</v>
          </cell>
        </row>
        <row r="27">
          <cell r="B27" t="str">
            <v>VOUCHER NBR</v>
          </cell>
        </row>
        <row r="28">
          <cell r="B28" t="str">
            <v>MAT STOCK CODE</v>
          </cell>
        </row>
        <row r="29">
          <cell r="B29" t="str">
            <v>INVOICE ID</v>
          </cell>
        </row>
        <row r="30">
          <cell r="B30" t="str">
            <v>UNIT OF MEASURE</v>
          </cell>
        </row>
        <row r="31">
          <cell r="B31" t="str">
            <v>QUANTITY</v>
          </cell>
        </row>
        <row r="32">
          <cell r="B32" t="str">
            <v>STATISTICS CD</v>
          </cell>
        </row>
        <row r="33">
          <cell r="B33" t="str">
            <v>STATISTICS AMOUNT</v>
          </cell>
        </row>
        <row r="34">
          <cell r="B34" t="str">
            <v>MEMO ACCT</v>
          </cell>
        </row>
        <row r="35">
          <cell r="B35" t="str">
            <v>PUC</v>
          </cell>
        </row>
        <row r="36">
          <cell r="B36" t="str">
            <v>CURRENCY CD</v>
          </cell>
        </row>
        <row r="37">
          <cell r="B37" t="str">
            <v>EXCH RATE TYPE</v>
          </cell>
        </row>
        <row r="38">
          <cell r="B38" t="str">
            <v>UNPOST SEQ#</v>
          </cell>
        </row>
        <row r="39">
          <cell r="B39" t="str">
            <v>DERIVED-STARTTIME-TEXT</v>
          </cell>
        </row>
        <row r="40">
          <cell r="B40" t="str">
            <v>DERIVED-AUTH_ID</v>
          </cell>
        </row>
        <row r="41">
          <cell r="B41" t="str">
            <v>DERIVED-LINE_NBR</v>
          </cell>
        </row>
      </sheetData>
      <sheetData sheetId="2"/>
      <sheetData sheetId="3"/>
      <sheetData sheetId="4"/>
      <sheetData sheetId="5"/>
      <sheetData sheetId="6">
        <row r="2">
          <cell r="A2" t="str">
            <v>STRING</v>
          </cell>
        </row>
        <row r="3">
          <cell r="A3" t="str">
            <v>DATE</v>
          </cell>
        </row>
        <row r="4">
          <cell r="A4" t="str">
            <v>DECIMAL</v>
          </cell>
        </row>
        <row r="5">
          <cell r="A5" t="str">
            <v>INTEGER</v>
          </cell>
        </row>
      </sheetData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Input Sheet"/>
      <sheetName val="Journal"/>
      <sheetName val="Summary Sheet"/>
      <sheetName val="Acct Inf Table"/>
      <sheetName val="Business Units"/>
      <sheetName val="Date Table"/>
      <sheetName val="Notes"/>
      <sheetName val="Sheet13"/>
      <sheetName val="Sheet14"/>
      <sheetName val="Sheet15"/>
      <sheetName val="Sheet16"/>
    </sheetNames>
    <sheetDataSet>
      <sheetData sheetId="0"/>
      <sheetData sheetId="1">
        <row r="1">
          <cell r="A1" t="str">
            <v>022006</v>
          </cell>
        </row>
      </sheetData>
      <sheetData sheetId="2"/>
      <sheetData sheetId="3"/>
      <sheetData sheetId="4"/>
      <sheetData sheetId="5"/>
      <sheetData sheetId="6">
        <row r="1">
          <cell r="A1" t="str">
            <v>FEBRUARY</v>
          </cell>
        </row>
        <row r="2">
          <cell r="A2">
            <v>28</v>
          </cell>
        </row>
      </sheetData>
      <sheetData sheetId="7"/>
      <sheetData sheetId="8"/>
      <sheetData sheetId="9"/>
      <sheetData sheetId="10"/>
      <sheetData sheetId="1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&amp;S_ESTI_IS"/>
      <sheetName val="DCPS_ESTI_IS"/>
      <sheetName val="DFD_ESTI_IS"/>
      <sheetName val="DCI_ESTI_IS"/>
      <sheetName val="Merch_ESTI_IS"/>
      <sheetName val="NP&amp;L_ESTI_IS"/>
      <sheetName val="DEG_ESTI_IS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 request"/>
      <sheetName val="Crescent 10010"/>
      <sheetName val="Debt Detail"/>
      <sheetName val="capitalized interest"/>
      <sheetName val="Cap Ex"/>
      <sheetName val="Change in PP&amp;E"/>
      <sheetName val="notes receivable"/>
      <sheetName val="minority interest"/>
      <sheetName val="investment in affiliates"/>
      <sheetName val="other noncurrent asse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bt Detail"/>
      <sheetName val="data request"/>
      <sheetName val="Income Stmt Template"/>
      <sheetName val="Balance Sheet Template"/>
      <sheetName val="Crescent 10010"/>
      <sheetName val="capitalized interest"/>
      <sheetName val="Cap Ex"/>
      <sheetName val="Change in PP&amp;E"/>
      <sheetName val="notes receivable"/>
      <sheetName val="NR detail"/>
      <sheetName val="minority interest"/>
      <sheetName val="investment in affiliat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y_Qtr_EPS"/>
      <sheetName val="Qtrly_EPS"/>
      <sheetName val="Ele_Op"/>
      <sheetName val="Gas_Trans"/>
      <sheetName val="Field_Svc"/>
      <sheetName val="Eng_Serv"/>
      <sheetName val="Ventures"/>
      <sheetName val="Duke_other"/>
      <sheetName val="Summary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lts"/>
      <sheetName val="7bak"/>
      <sheetName val="7b9c"/>
      <sheetName val="7bbk"/>
      <sheetName val="7bbc"/>
      <sheetName val="7bw1"/>
      <sheetName val="7bw7"/>
      <sheetName val="7bw8"/>
    </sheetNames>
    <sheetDataSet>
      <sheetData sheetId="0">
        <row r="10">
          <cell r="AC10">
            <v>121721138.33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preciation"/>
      <sheetName val="Depr Rsv Analysis"/>
      <sheetName val="Decommissioning"/>
      <sheetName val="SFAS 115"/>
      <sheetName val="Retirement Trend"/>
      <sheetName val="Property Taxes"/>
      <sheetName val="Real Estate Sales"/>
      <sheetName val="Mortgaged Property"/>
      <sheetName val="ARO"/>
      <sheetName val="Capital Leases"/>
      <sheetName val="Income Tax - Schedule M's"/>
      <sheetName val="Filings &amp; Communications"/>
      <sheetName val="Account Recons"/>
      <sheetName val="Special Proj - Issues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- Recon"/>
      <sheetName val="C - GL Balance"/>
      <sheetName val="B1_Recon"/>
      <sheetName val="B2_Condensed Recon"/>
      <sheetName val="B3_Pivot of DK 109"/>
      <sheetName val="E1_Pivot of DK107"/>
      <sheetName val="F_Acct 107 Pivot by Bus. Seg"/>
      <sheetName val="DK109 DE Kentucky"/>
      <sheetName val="Acct 107 Query by Bus. Seg"/>
      <sheetName val="DK107 Leased Assets"/>
      <sheetName val="Date Input"/>
      <sheetName val="FERC"/>
    </sheetNames>
    <sheetDataSet>
      <sheetData sheetId="0" refreshError="1"/>
      <sheetData sheetId="1"/>
      <sheetData sheetId="2" refreshError="1"/>
      <sheetData sheetId="3" refreshError="1"/>
      <sheetData sheetId="4">
        <row r="27">
          <cell r="C27">
            <v>1428493822.1200001</v>
          </cell>
        </row>
        <row r="45">
          <cell r="C45" t="str">
            <v>Adjustment for ARO/On-Top Entries</v>
          </cell>
          <cell r="H45" t="str">
            <v>Adjustment for ARO/On-Top Entries</v>
          </cell>
        </row>
        <row r="47">
          <cell r="D47" t="str">
            <v>Total</v>
          </cell>
          <cell r="I47" t="str">
            <v>Total</v>
          </cell>
        </row>
        <row r="48">
          <cell r="A48" t="str">
            <v>Row Labels</v>
          </cell>
          <cell r="B48" t="str">
            <v>Sum of total_asset</v>
          </cell>
          <cell r="F48" t="str">
            <v>Row Labels</v>
          </cell>
          <cell r="G48" t="str">
            <v>Sum of total_reserve</v>
          </cell>
        </row>
        <row r="49">
          <cell r="A49" t="str">
            <v>Common</v>
          </cell>
          <cell r="B49">
            <v>41205949.340000004</v>
          </cell>
          <cell r="C49">
            <v>0</v>
          </cell>
          <cell r="D49">
            <v>41205949.340000004</v>
          </cell>
          <cell r="F49" t="str">
            <v>Common</v>
          </cell>
          <cell r="G49">
            <v>30695634.66</v>
          </cell>
          <cell r="H49">
            <v>0</v>
          </cell>
          <cell r="I49">
            <v>30695634.66</v>
          </cell>
        </row>
        <row r="50">
          <cell r="A50" t="str">
            <v>Common - General Plant</v>
          </cell>
          <cell r="B50">
            <v>19095246.239999998</v>
          </cell>
          <cell r="D50">
            <v>19095246.239999998</v>
          </cell>
          <cell r="F50" t="str">
            <v>Common - General Plant</v>
          </cell>
          <cell r="G50">
            <v>9517329.7800000012</v>
          </cell>
          <cell r="I50">
            <v>9517329.7800000012</v>
          </cell>
        </row>
        <row r="51">
          <cell r="A51" t="str">
            <v>Common - Intangible Plant</v>
          </cell>
          <cell r="B51">
            <v>22110703.100000001</v>
          </cell>
          <cell r="D51">
            <v>22110703.100000001</v>
          </cell>
          <cell r="F51" t="str">
            <v>Common - Intangible Plant</v>
          </cell>
          <cell r="G51">
            <v>21178304.879999999</v>
          </cell>
          <cell r="I51">
            <v>21178304.879999999</v>
          </cell>
        </row>
        <row r="52">
          <cell r="A52" t="str">
            <v>Electric</v>
          </cell>
          <cell r="B52">
            <v>1235978410.3100002</v>
          </cell>
          <cell r="C52">
            <v>-11116549.190000057</v>
          </cell>
          <cell r="D52">
            <v>1224861861.1200001</v>
          </cell>
          <cell r="F52" t="str">
            <v>Electric</v>
          </cell>
          <cell r="G52">
            <v>622514522.40999997</v>
          </cell>
          <cell r="H52">
            <v>-3255863.6199999573</v>
          </cell>
          <cell r="I52">
            <v>619258658.78999996</v>
          </cell>
        </row>
        <row r="53">
          <cell r="A53" t="str">
            <v>Elec - Distribution Plant</v>
          </cell>
          <cell r="B53">
            <v>376618852.74000001</v>
          </cell>
          <cell r="D53">
            <v>376618852.74000001</v>
          </cell>
          <cell r="F53" t="str">
            <v>Elec - Distribution Plant</v>
          </cell>
          <cell r="G53">
            <v>145276613.55999997</v>
          </cell>
          <cell r="I53">
            <v>145276613.55999997</v>
          </cell>
        </row>
        <row r="54">
          <cell r="A54" t="str">
            <v>Elec - General Plant</v>
          </cell>
          <cell r="B54">
            <v>5056125.7699999996</v>
          </cell>
          <cell r="D54">
            <v>5056125.7699999996</v>
          </cell>
          <cell r="F54" t="str">
            <v>Elec - General Plant</v>
          </cell>
          <cell r="G54">
            <v>1579468.94</v>
          </cell>
          <cell r="I54">
            <v>1579468.94</v>
          </cell>
        </row>
        <row r="55">
          <cell r="A55" t="str">
            <v>Elec - Intangible Plant</v>
          </cell>
          <cell r="B55">
            <v>5477909.4800000004</v>
          </cell>
          <cell r="D55">
            <v>5477909.4800000004</v>
          </cell>
          <cell r="F55" t="str">
            <v>Elec - Intangible Plant</v>
          </cell>
          <cell r="G55">
            <v>3913152.74</v>
          </cell>
          <cell r="I55">
            <v>3913152.74</v>
          </cell>
        </row>
        <row r="56">
          <cell r="A56" t="str">
            <v>Elec - Other Production Plant</v>
          </cell>
          <cell r="B56">
            <v>284065980.85000002</v>
          </cell>
          <cell r="D56">
            <v>284065980.85000002</v>
          </cell>
          <cell r="F56" t="str">
            <v>Elec - Other Production Plant</v>
          </cell>
          <cell r="G56">
            <v>142473454.88999999</v>
          </cell>
          <cell r="I56">
            <v>142473454.88999999</v>
          </cell>
        </row>
        <row r="57">
          <cell r="A57" t="str">
            <v>Elec - Steam Production Plant</v>
          </cell>
          <cell r="B57">
            <v>521423193.48000002</v>
          </cell>
          <cell r="C57">
            <v>360387.75</v>
          </cell>
          <cell r="D57">
            <v>521783581.23000002</v>
          </cell>
          <cell r="F57" t="str">
            <v>Elec - Steam Production Plant</v>
          </cell>
          <cell r="G57">
            <v>311913200.75</v>
          </cell>
          <cell r="H57">
            <v>497043.3</v>
          </cell>
          <cell r="I57">
            <v>312410244.05000001</v>
          </cell>
        </row>
        <row r="58">
          <cell r="A58" t="str">
            <v>Elec - Transmission Plant</v>
          </cell>
          <cell r="B58">
            <v>43336347.989999995</v>
          </cell>
          <cell r="C58">
            <v>-11476936.940000057</v>
          </cell>
          <cell r="D58">
            <v>31859411.049999937</v>
          </cell>
          <cell r="F58" t="str">
            <v>Elec - Transmission Plant</v>
          </cell>
          <cell r="G58">
            <v>17358631.530000001</v>
          </cell>
          <cell r="H58">
            <v>-3752906.9199999571</v>
          </cell>
          <cell r="I58">
            <v>13605724.610000044</v>
          </cell>
        </row>
        <row r="59">
          <cell r="A59" t="str">
            <v>None</v>
          </cell>
          <cell r="B59">
            <v>0</v>
          </cell>
          <cell r="D59">
            <v>0</v>
          </cell>
          <cell r="F59" t="str">
            <v>None</v>
          </cell>
          <cell r="G59">
            <v>0</v>
          </cell>
          <cell r="I59">
            <v>0</v>
          </cell>
        </row>
        <row r="60">
          <cell r="A60" t="str">
            <v>Gas</v>
          </cell>
          <cell r="B60">
            <v>424448545.29000002</v>
          </cell>
          <cell r="C60">
            <v>1087597.55</v>
          </cell>
          <cell r="D60">
            <v>425536142.84000003</v>
          </cell>
          <cell r="F60" t="str">
            <v>Gas</v>
          </cell>
          <cell r="G60">
            <v>130092128.40000001</v>
          </cell>
          <cell r="H60">
            <v>524213.38</v>
          </cell>
          <cell r="I60">
            <v>130616341.78</v>
          </cell>
        </row>
        <row r="61">
          <cell r="A61" t="str">
            <v>Gas - Distribution Plant</v>
          </cell>
          <cell r="B61">
            <v>410668103.68000001</v>
          </cell>
          <cell r="C61">
            <v>1087597.55</v>
          </cell>
          <cell r="D61">
            <v>411755701.23000002</v>
          </cell>
          <cell r="F61" t="str">
            <v>Gas - Distribution Plant</v>
          </cell>
          <cell r="G61">
            <v>122569671.52000001</v>
          </cell>
          <cell r="H61">
            <v>524213.38</v>
          </cell>
          <cell r="I61">
            <v>123093884.90000001</v>
          </cell>
        </row>
        <row r="62">
          <cell r="A62" t="str">
            <v>Gas - General Plant</v>
          </cell>
          <cell r="B62">
            <v>3078421.7199999997</v>
          </cell>
          <cell r="D62">
            <v>3078421.7199999997</v>
          </cell>
          <cell r="F62" t="str">
            <v>Gas - General Plant</v>
          </cell>
          <cell r="G62">
            <v>1418087.13</v>
          </cell>
          <cell r="I62">
            <v>1418087.13</v>
          </cell>
        </row>
        <row r="63">
          <cell r="A63" t="str">
            <v>Gas - Intangible Plant</v>
          </cell>
          <cell r="B63">
            <v>3525366.12</v>
          </cell>
          <cell r="D63">
            <v>3525366.12</v>
          </cell>
          <cell r="F63" t="str">
            <v>Gas - Intangible Plant</v>
          </cell>
          <cell r="G63">
            <v>2267306.92</v>
          </cell>
          <cell r="I63">
            <v>2267306.92</v>
          </cell>
        </row>
        <row r="64">
          <cell r="A64" t="str">
            <v>Gas - Manufactured Production Plant</v>
          </cell>
          <cell r="B64">
            <v>7176653.7700000005</v>
          </cell>
          <cell r="D64">
            <v>7176653.7700000005</v>
          </cell>
          <cell r="F64" t="str">
            <v>Gas - Manufactured Production Plant</v>
          </cell>
          <cell r="G64">
            <v>3837062.83</v>
          </cell>
          <cell r="I64">
            <v>3837062.83</v>
          </cell>
        </row>
        <row r="65">
          <cell r="A65" t="str">
            <v>Non-Utility</v>
          </cell>
          <cell r="B65">
            <v>2206.1999999999998</v>
          </cell>
          <cell r="C65">
            <v>0</v>
          </cell>
          <cell r="D65">
            <v>2206.1999999999998</v>
          </cell>
          <cell r="F65" t="str">
            <v>Non-Utility</v>
          </cell>
          <cell r="G65">
            <v>0</v>
          </cell>
          <cell r="H65">
            <v>0</v>
          </cell>
          <cell r="I65">
            <v>0</v>
          </cell>
        </row>
        <row r="66">
          <cell r="A66" t="str">
            <v>Nonutility - General</v>
          </cell>
          <cell r="B66">
            <v>2206.1999999999998</v>
          </cell>
          <cell r="D66">
            <v>2206.1999999999998</v>
          </cell>
          <cell r="F66" t="str">
            <v>Nonutility - General</v>
          </cell>
          <cell r="G66">
            <v>0</v>
          </cell>
          <cell r="I66">
            <v>0</v>
          </cell>
        </row>
        <row r="67">
          <cell r="A67" t="str">
            <v>Grand Total</v>
          </cell>
          <cell r="B67">
            <v>1701635111.1400001</v>
          </cell>
          <cell r="C67">
            <v>-10028951.640000056</v>
          </cell>
          <cell r="D67">
            <v>1691606159.5000002</v>
          </cell>
          <cell r="F67" t="str">
            <v>Grand Total</v>
          </cell>
          <cell r="G67">
            <v>783302285.46999991</v>
          </cell>
          <cell r="H67">
            <v>-2731650.2399999574</v>
          </cell>
          <cell r="I67">
            <v>780570635.2299999</v>
          </cell>
        </row>
        <row r="68">
          <cell r="C68" t="str">
            <v>less non-utility</v>
          </cell>
          <cell r="D68">
            <v>2206.1999999999998</v>
          </cell>
          <cell r="H68" t="str">
            <v>less non-utility</v>
          </cell>
          <cell r="I68">
            <v>0</v>
          </cell>
        </row>
        <row r="69">
          <cell r="C69" t="str">
            <v xml:space="preserve">ties to FERC page 200 lines 3-6 </v>
          </cell>
          <cell r="D69">
            <v>1691603953.3000002</v>
          </cell>
          <cell r="H69" t="str">
            <v>ties to FERC page 200 line 22 ∆ sign</v>
          </cell>
          <cell r="I69">
            <v>780570635.2299999</v>
          </cell>
        </row>
        <row r="70">
          <cell r="C70" t="str">
            <v>should be zero</v>
          </cell>
          <cell r="D70">
            <v>0</v>
          </cell>
          <cell r="H70" t="str">
            <v>should be zero</v>
          </cell>
          <cell r="I70">
            <v>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ppendix"/>
      <sheetName val="Form 42 -1E"/>
      <sheetName val="Form 42 2E"/>
      <sheetName val="Form 42 3E"/>
      <sheetName val="Form 42 4E"/>
      <sheetName val="Form 42 5E"/>
      <sheetName val="Form 42 6E"/>
      <sheetName val="Form 42 7E"/>
      <sheetName val="Form 42 8E p1"/>
      <sheetName val="Form 42 8E p2"/>
      <sheetName val="Form 42 8E p3"/>
      <sheetName val="Form 42 8E p4"/>
      <sheetName val="Form 42 8E p5."/>
      <sheetName val="Cost Cap-do not file"/>
      <sheetName val="Form 42 8E p5"/>
      <sheetName val="Form 42 8E p6"/>
      <sheetName val="Form 42 8E p7"/>
      <sheetName val="Form 42 8E p8"/>
      <sheetName val="Form 42 8E p9"/>
      <sheetName val="Form 42 8E p10"/>
      <sheetName val="Form 42 8E p11"/>
      <sheetName val="Form 42 8E p12"/>
      <sheetName val="Form 42 8E p13"/>
      <sheetName val="Form 42 8E p14"/>
      <sheetName val="Form 42 8E p15"/>
      <sheetName val="Form 42 8E p16"/>
      <sheetName val="Form 42 8E p17"/>
      <sheetName val="Form 42 8E p18"/>
      <sheetName val="Form 42 8E p19"/>
      <sheetName val="Form 42 8E p20"/>
      <sheetName val="depreciation"/>
      <sheetName val="Emissions"/>
      <sheetName val="Input "/>
    </sheetNames>
    <sheetDataSet>
      <sheetData sheetId="0"/>
      <sheetData sheetId="1" refreshError="1"/>
      <sheetData sheetId="2">
        <row r="1">
          <cell r="A1" t="str">
            <v>PROGRESS ENERGY FLORIDA</v>
          </cell>
          <cell r="T1" t="str">
            <v>Form 42-2E</v>
          </cell>
        </row>
        <row r="2">
          <cell r="A2" t="str">
            <v>Environmental Cost Recovery Clause (ECRC)</v>
          </cell>
          <cell r="T2" t="str">
            <v>Revised 09/03/04</v>
          </cell>
        </row>
        <row r="3">
          <cell r="A3" t="str">
            <v>Calculation of the Current Period Estimated/Actual Amount</v>
          </cell>
        </row>
        <row r="4">
          <cell r="A4" t="str">
            <v>January 2004   to   December 2004</v>
          </cell>
        </row>
        <row r="5">
          <cell r="A5" t="str">
            <v xml:space="preserve"> </v>
          </cell>
        </row>
        <row r="6">
          <cell r="A6" t="str">
            <v>End-of-Period True-Up Amount</v>
          </cell>
        </row>
        <row r="7">
          <cell r="A7" t="str">
            <v>(in Dollars)</v>
          </cell>
        </row>
        <row r="8">
          <cell r="T8" t="str">
            <v>End of</v>
          </cell>
        </row>
        <row r="9">
          <cell r="H9" t="str">
            <v>Actual</v>
          </cell>
          <cell r="I9" t="str">
            <v>Actual</v>
          </cell>
          <cell r="J9" t="str">
            <v>Actual</v>
          </cell>
          <cell r="K9" t="str">
            <v>Actual</v>
          </cell>
          <cell r="L9" t="str">
            <v>Actual</v>
          </cell>
          <cell r="M9" t="str">
            <v>Actual</v>
          </cell>
          <cell r="N9" t="str">
            <v>Estimated</v>
          </cell>
          <cell r="O9" t="str">
            <v>Estimated</v>
          </cell>
          <cell r="P9" t="str">
            <v>Estimated</v>
          </cell>
          <cell r="Q9" t="str">
            <v>Estimated</v>
          </cell>
          <cell r="R9" t="str">
            <v>Estimated</v>
          </cell>
          <cell r="S9" t="str">
            <v>Estimated</v>
          </cell>
          <cell r="T9" t="str">
            <v>Period</v>
          </cell>
        </row>
        <row r="10">
          <cell r="A10" t="str">
            <v>Line</v>
          </cell>
          <cell r="C10" t="str">
            <v>Description</v>
          </cell>
          <cell r="H10" t="str">
            <v>January 04</v>
          </cell>
          <cell r="I10" t="str">
            <v>February 04</v>
          </cell>
          <cell r="J10" t="str">
            <v>March 04</v>
          </cell>
          <cell r="K10" t="str">
            <v>April 04</v>
          </cell>
          <cell r="L10" t="str">
            <v>May 04</v>
          </cell>
          <cell r="M10" t="str">
            <v>June 04</v>
          </cell>
          <cell r="N10" t="str">
            <v>July 04</v>
          </cell>
          <cell r="O10" t="str">
            <v>August 04</v>
          </cell>
          <cell r="P10" t="str">
            <v>September 04</v>
          </cell>
          <cell r="Q10" t="str">
            <v>October 04</v>
          </cell>
          <cell r="R10" t="str">
            <v>November 04</v>
          </cell>
          <cell r="S10" t="str">
            <v>December 04</v>
          </cell>
          <cell r="T10" t="str">
            <v>Total</v>
          </cell>
        </row>
        <row r="13">
          <cell r="A13">
            <v>1</v>
          </cell>
          <cell r="B13" t="str">
            <v>ECRC Revenues (net of Revenue Taxes)</v>
          </cell>
          <cell r="H13">
            <v>1658785.3640039999</v>
          </cell>
          <cell r="I13">
            <v>1449955.080144</v>
          </cell>
          <cell r="J13">
            <v>1478096.8434752</v>
          </cell>
          <cell r="K13">
            <v>1409341.6728663999</v>
          </cell>
          <cell r="L13">
            <v>1582566.2213271998</v>
          </cell>
          <cell r="M13">
            <v>1996435.9604103998</v>
          </cell>
          <cell r="N13">
            <v>2091840.2495286993</v>
          </cell>
          <cell r="O13">
            <v>2099598.7172599998</v>
          </cell>
          <cell r="P13">
            <v>2113330.8254275997</v>
          </cell>
          <cell r="Q13">
            <v>1904788.5243692</v>
          </cell>
          <cell r="R13">
            <v>1625209.7230313998</v>
          </cell>
          <cell r="S13">
            <v>1587431.9863404001</v>
          </cell>
          <cell r="T13">
            <v>20997381.168184493</v>
          </cell>
        </row>
        <row r="14">
          <cell r="A14">
            <v>2</v>
          </cell>
          <cell r="B14" t="str">
            <v>True-Up Provision</v>
          </cell>
          <cell r="G14">
            <v>-10861777</v>
          </cell>
          <cell r="H14">
            <v>-910536.08333333337</v>
          </cell>
          <cell r="I14">
            <v>-905148.08333333337</v>
          </cell>
          <cell r="J14">
            <v>-905148.08333333337</v>
          </cell>
          <cell r="K14">
            <v>-905148.08333333337</v>
          </cell>
          <cell r="L14">
            <v>-905148.08333333337</v>
          </cell>
          <cell r="M14">
            <v>-905148.08333333337</v>
          </cell>
          <cell r="N14">
            <v>-905148.08333333337</v>
          </cell>
          <cell r="O14">
            <v>-905148.08333333337</v>
          </cell>
          <cell r="P14">
            <v>-905148.08333333337</v>
          </cell>
          <cell r="Q14">
            <v>-905148.08333333337</v>
          </cell>
          <cell r="R14">
            <v>-905148.08333333337</v>
          </cell>
          <cell r="S14">
            <v>-905148.08333333337</v>
          </cell>
          <cell r="T14">
            <v>-10867165</v>
          </cell>
        </row>
        <row r="15">
          <cell r="A15">
            <v>3</v>
          </cell>
          <cell r="B15" t="str">
            <v>ECRC Revenues Applicable to Period (Lines 1 + 2)</v>
          </cell>
          <cell r="H15">
            <v>748249.28067066649</v>
          </cell>
          <cell r="I15">
            <v>544806.99681066663</v>
          </cell>
          <cell r="J15">
            <v>572948.76014186663</v>
          </cell>
          <cell r="K15">
            <v>504193.58953306649</v>
          </cell>
          <cell r="L15">
            <v>677418.13799386646</v>
          </cell>
          <cell r="M15">
            <v>1091287.8770770663</v>
          </cell>
          <cell r="N15">
            <v>1186692.1661953661</v>
          </cell>
          <cell r="O15">
            <v>1194450.6339266663</v>
          </cell>
          <cell r="P15">
            <v>1208182.7420942662</v>
          </cell>
          <cell r="Q15">
            <v>999640.44103586662</v>
          </cell>
          <cell r="R15">
            <v>720061.6396980664</v>
          </cell>
          <cell r="S15">
            <v>682283.90300706669</v>
          </cell>
          <cell r="T15">
            <v>10130216.168184496</v>
          </cell>
        </row>
        <row r="17">
          <cell r="A17">
            <v>4</v>
          </cell>
          <cell r="B17" t="str">
            <v>Jurisdictional ECRC Costs</v>
          </cell>
        </row>
        <row r="18">
          <cell r="B18" t="str">
            <v>a.  O &amp; M  Activities (Form 42-5E, Line 9)</v>
          </cell>
          <cell r="H18">
            <v>493310</v>
          </cell>
          <cell r="I18">
            <v>555730</v>
          </cell>
          <cell r="J18">
            <v>916193</v>
          </cell>
          <cell r="K18">
            <v>617307</v>
          </cell>
          <cell r="L18">
            <v>665490</v>
          </cell>
          <cell r="M18">
            <v>808690</v>
          </cell>
          <cell r="N18">
            <v>1057192</v>
          </cell>
          <cell r="O18">
            <v>4341465</v>
          </cell>
          <cell r="P18">
            <v>4418576</v>
          </cell>
          <cell r="Q18">
            <v>4673043</v>
          </cell>
          <cell r="R18">
            <v>4254949</v>
          </cell>
          <cell r="S18">
            <v>5193654</v>
          </cell>
          <cell r="T18">
            <v>27995599</v>
          </cell>
        </row>
        <row r="19">
          <cell r="B19" t="str">
            <v>b.  Capital Investment Projects (Form 42-7E, Line 9)</v>
          </cell>
          <cell r="H19">
            <v>4491.4839598966</v>
          </cell>
          <cell r="I19">
            <v>9944.9188508623993</v>
          </cell>
          <cell r="J19">
            <v>35296.9464105316</v>
          </cell>
          <cell r="K19">
            <v>35495.536081458005</v>
          </cell>
          <cell r="L19">
            <v>5801.3007039631975</v>
          </cell>
          <cell r="M19">
            <v>1227.8918392466503</v>
          </cell>
          <cell r="N19">
            <v>83109.874692745667</v>
          </cell>
          <cell r="O19">
            <v>154095.18399064825</v>
          </cell>
          <cell r="P19">
            <v>133619.41379841149</v>
          </cell>
          <cell r="Q19">
            <v>111978.6093985085</v>
          </cell>
          <cell r="R19">
            <v>90954.378056296002</v>
          </cell>
          <cell r="S19">
            <v>58638.663843717753</v>
          </cell>
          <cell r="T19">
            <v>724654.20162628614</v>
          </cell>
        </row>
        <row r="20">
          <cell r="B20" t="str">
            <v>c.  Total Jurisdictional ECRC Costs</v>
          </cell>
          <cell r="H20">
            <v>497801.48395989661</v>
          </cell>
          <cell r="I20">
            <v>565674.91885086242</v>
          </cell>
          <cell r="J20">
            <v>951489.94641053164</v>
          </cell>
          <cell r="K20">
            <v>652802.53608145798</v>
          </cell>
          <cell r="L20">
            <v>671291.30070396315</v>
          </cell>
          <cell r="M20">
            <v>809917.89183924661</v>
          </cell>
          <cell r="N20">
            <v>1140301.8746927457</v>
          </cell>
          <cell r="O20">
            <v>4495560.183990648</v>
          </cell>
          <cell r="P20">
            <v>4552195.4137984114</v>
          </cell>
          <cell r="Q20">
            <v>4785021.6093985084</v>
          </cell>
          <cell r="R20">
            <v>4345903.3780562961</v>
          </cell>
          <cell r="S20">
            <v>5252292.6638437174</v>
          </cell>
          <cell r="T20">
            <v>28720253.201626286</v>
          </cell>
        </row>
        <row r="22">
          <cell r="A22">
            <v>5</v>
          </cell>
          <cell r="B22" t="str">
            <v>Over/(Under) Recovery (Line 3 - Line 4c)</v>
          </cell>
          <cell r="H22">
            <v>250447.79671076988</v>
          </cell>
          <cell r="I22">
            <v>-20867.922040195786</v>
          </cell>
          <cell r="J22">
            <v>-378541.18626866501</v>
          </cell>
          <cell r="K22">
            <v>-148608.94654839148</v>
          </cell>
          <cell r="L22">
            <v>6126.8372899033129</v>
          </cell>
          <cell r="M22">
            <v>281369.98523781972</v>
          </cell>
          <cell r="N22">
            <v>46390.291502620326</v>
          </cell>
          <cell r="O22">
            <v>-3301109.5500639817</v>
          </cell>
          <cell r="P22">
            <v>-3344012.6717041451</v>
          </cell>
          <cell r="Q22">
            <v>-3785381.1683626417</v>
          </cell>
          <cell r="R22">
            <v>-3625841.7383582299</v>
          </cell>
          <cell r="S22">
            <v>-4570008.7608366506</v>
          </cell>
          <cell r="T22">
            <v>-18590037.033441786</v>
          </cell>
        </row>
        <row r="24">
          <cell r="A24">
            <v>6</v>
          </cell>
          <cell r="B24" t="str">
            <v>Interest Provision (Form 42-3E, Line 10)</v>
          </cell>
          <cell r="H24">
            <v>-8122</v>
          </cell>
          <cell r="I24">
            <v>-6989</v>
          </cell>
          <cell r="J24">
            <v>-6250</v>
          </cell>
          <cell r="K24">
            <v>-5869</v>
          </cell>
          <cell r="L24">
            <v>-5297</v>
          </cell>
          <cell r="M24">
            <v>-5064</v>
          </cell>
          <cell r="N24">
            <v>-4871</v>
          </cell>
          <cell r="O24">
            <v>-5678</v>
          </cell>
          <cell r="P24">
            <v>-8368</v>
          </cell>
          <cell r="Q24">
            <v>-11329</v>
          </cell>
          <cell r="R24">
            <v>-14450</v>
          </cell>
          <cell r="S24">
            <v>-18010</v>
          </cell>
          <cell r="T24">
            <v>-100297</v>
          </cell>
        </row>
        <row r="26">
          <cell r="A26">
            <v>7</v>
          </cell>
          <cell r="B26" t="str">
            <v>Beginning Balance True-Up &amp; Interest Provision</v>
          </cell>
          <cell r="H26">
            <v>-10867165</v>
          </cell>
          <cell r="I26">
            <v>-9714303.1199558955</v>
          </cell>
          <cell r="J26">
            <v>-8837011.9586627577</v>
          </cell>
          <cell r="K26">
            <v>-8316655.0615980895</v>
          </cell>
          <cell r="L26">
            <v>-7565984.9248131486</v>
          </cell>
          <cell r="M26">
            <v>-6660007.0041899122</v>
          </cell>
          <cell r="N26">
            <v>-5478552.9356187591</v>
          </cell>
          <cell r="O26">
            <v>-4868817.560782806</v>
          </cell>
          <cell r="P26">
            <v>-7270457.0275134547</v>
          </cell>
          <cell r="Q26">
            <v>-9717689.6158842649</v>
          </cell>
          <cell r="R26">
            <v>-12609251.700913573</v>
          </cell>
          <cell r="S26">
            <v>-15344395.355938468</v>
          </cell>
          <cell r="T26">
            <v>-10867165</v>
          </cell>
        </row>
        <row r="27">
          <cell r="B27" t="str">
            <v>a. Deferred True-Up from January 2003 to December 2003</v>
          </cell>
        </row>
        <row r="28">
          <cell r="B28" t="str">
            <v xml:space="preserve">     (Order No. PSC-03-1348-FOF-E1)</v>
          </cell>
          <cell r="H28">
            <v>951437</v>
          </cell>
          <cell r="I28">
            <v>951437</v>
          </cell>
          <cell r="J28">
            <v>951437</v>
          </cell>
          <cell r="K28">
            <v>951437</v>
          </cell>
          <cell r="L28">
            <v>951437</v>
          </cell>
          <cell r="M28">
            <v>951437</v>
          </cell>
          <cell r="N28">
            <v>951437</v>
          </cell>
          <cell r="O28">
            <v>951437</v>
          </cell>
          <cell r="P28">
            <v>951437</v>
          </cell>
          <cell r="Q28">
            <v>951437</v>
          </cell>
          <cell r="R28">
            <v>951437</v>
          </cell>
          <cell r="S28">
            <v>951437</v>
          </cell>
          <cell r="T28">
            <v>951437</v>
          </cell>
        </row>
        <row r="30">
          <cell r="A30">
            <v>8</v>
          </cell>
          <cell r="B30" t="str">
            <v>True-Up Collected/(Refunded) (see Line 2)</v>
          </cell>
          <cell r="H30">
            <v>910536.08333333337</v>
          </cell>
          <cell r="I30">
            <v>905148.08333333337</v>
          </cell>
          <cell r="J30">
            <v>905148.08333333337</v>
          </cell>
          <cell r="K30">
            <v>905148.08333333337</v>
          </cell>
          <cell r="L30">
            <v>905148.08333333337</v>
          </cell>
          <cell r="M30">
            <v>905148.08333333337</v>
          </cell>
          <cell r="N30">
            <v>905148.08333333337</v>
          </cell>
          <cell r="O30">
            <v>905148.08333333337</v>
          </cell>
          <cell r="P30">
            <v>905148.08333333337</v>
          </cell>
          <cell r="Q30">
            <v>905148.08333333337</v>
          </cell>
          <cell r="R30">
            <v>905148.08333333337</v>
          </cell>
          <cell r="S30">
            <v>905148.08333333337</v>
          </cell>
          <cell r="T30">
            <v>10867165</v>
          </cell>
        </row>
        <row r="32">
          <cell r="A32">
            <v>9</v>
          </cell>
          <cell r="B32" t="str">
            <v>End of Period Total True-Up (Lines 5+6+7+7a+8)</v>
          </cell>
          <cell r="H32">
            <v>-8762866.1199558955</v>
          </cell>
          <cell r="I32">
            <v>-7885574.9586627586</v>
          </cell>
          <cell r="J32">
            <v>-7365218.0615980895</v>
          </cell>
          <cell r="K32">
            <v>-6614547.9248131486</v>
          </cell>
          <cell r="L32">
            <v>-5708570.0041899122</v>
          </cell>
          <cell r="M32">
            <v>-4527115.9356187591</v>
          </cell>
          <cell r="N32">
            <v>-3580448.5607828056</v>
          </cell>
          <cell r="O32">
            <v>-6319020.0275134547</v>
          </cell>
          <cell r="P32">
            <v>-8766252.6158842649</v>
          </cell>
          <cell r="Q32">
            <v>-11657814.700913573</v>
          </cell>
          <cell r="R32">
            <v>-14392958.355938468</v>
          </cell>
          <cell r="S32">
            <v>-18075829.033441786</v>
          </cell>
          <cell r="T32">
            <v>-17738897.033441786</v>
          </cell>
        </row>
        <row r="34">
          <cell r="A34">
            <v>10</v>
          </cell>
          <cell r="B34" t="str">
            <v>Adjustments to Period Total True-Up Including Interest (a)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-336932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-336932</v>
          </cell>
        </row>
        <row r="36">
          <cell r="A36">
            <v>11</v>
          </cell>
          <cell r="B36" t="str">
            <v>End of Period Total Net True-Up (Lines 9 + 10)</v>
          </cell>
          <cell r="H36">
            <v>-8762866.1199558955</v>
          </cell>
          <cell r="I36">
            <v>-7885574.9586627586</v>
          </cell>
          <cell r="J36">
            <v>-7365218.0615980895</v>
          </cell>
          <cell r="K36">
            <v>-6614547.9248131486</v>
          </cell>
          <cell r="L36">
            <v>-5708570.0041899122</v>
          </cell>
          <cell r="M36">
            <v>-4527115.9356187591</v>
          </cell>
          <cell r="N36">
            <v>-3917380.5607828056</v>
          </cell>
          <cell r="O36">
            <v>-6319020.0275134547</v>
          </cell>
          <cell r="P36">
            <v>-8766252.6158842649</v>
          </cell>
          <cell r="Q36">
            <v>-11657814.700913573</v>
          </cell>
          <cell r="R36">
            <v>-14392958.355938468</v>
          </cell>
          <cell r="S36">
            <v>-18075829.033441786</v>
          </cell>
          <cell r="T36">
            <v>-18075829.033441786</v>
          </cell>
        </row>
      </sheetData>
      <sheetData sheetId="3" refreshError="1"/>
      <sheetData sheetId="4" refreshError="1"/>
      <sheetData sheetId="5"/>
      <sheetData sheetId="6" refreshError="1"/>
      <sheetData sheetId="7"/>
      <sheetData sheetId="8" refreshError="1"/>
      <sheetData sheetId="9" refreshError="1"/>
      <sheetData sheetId="10" refreshError="1"/>
      <sheetData sheetId="1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>
        <row r="1">
          <cell r="A1" t="str">
            <v>FLUE GAS CONDITIONING - BB1 (L-34)</v>
          </cell>
          <cell r="G1" t="str">
            <v>FLUE GAS CONDITIONING - BB2 (L-35)</v>
          </cell>
          <cell r="M1" t="str">
            <v xml:space="preserve">TOTAL FLUE GAS CONDITIONING </v>
          </cell>
          <cell r="P1" t="str">
            <v>6/95</v>
          </cell>
        </row>
        <row r="3">
          <cell r="B3" t="str">
            <v>IN SERVICE</v>
          </cell>
          <cell r="C3" t="str">
            <v xml:space="preserve">DEPREC. </v>
          </cell>
          <cell r="D3" t="str">
            <v xml:space="preserve">DEPREC. </v>
          </cell>
          <cell r="H3" t="str">
            <v>IN SERVICE</v>
          </cell>
          <cell r="I3" t="str">
            <v xml:space="preserve">DEPREC. </v>
          </cell>
          <cell r="J3" t="str">
            <v xml:space="preserve">DEPREC. </v>
          </cell>
          <cell r="N3" t="str">
            <v>IN SERVICE</v>
          </cell>
          <cell r="P3" t="str">
            <v xml:space="preserve">DEPREC. </v>
          </cell>
        </row>
        <row r="4">
          <cell r="C4" t="str">
            <v>RATE</v>
          </cell>
          <cell r="D4" t="str">
            <v>EXP.</v>
          </cell>
          <cell r="E4" t="str">
            <v>ACC. DEPR.</v>
          </cell>
          <cell r="I4" t="str">
            <v>RATE</v>
          </cell>
          <cell r="J4" t="str">
            <v>EXP.</v>
          </cell>
          <cell r="K4" t="str">
            <v>ACC. DEPR.</v>
          </cell>
          <cell r="P4" t="str">
            <v>EXP.</v>
          </cell>
          <cell r="Q4" t="str">
            <v>ACC. DEPR.</v>
          </cell>
        </row>
        <row r="6">
          <cell r="A6" t="str">
            <v>12/93</v>
          </cell>
          <cell r="B6">
            <v>2676217</v>
          </cell>
          <cell r="C6">
            <v>1.9166666666666666E-3</v>
          </cell>
          <cell r="D6">
            <v>2565</v>
          </cell>
          <cell r="E6">
            <v>2565</v>
          </cell>
          <cell r="G6" t="str">
            <v>12/93</v>
          </cell>
          <cell r="H6">
            <v>2341517</v>
          </cell>
          <cell r="I6">
            <v>2.166666666666667E-3</v>
          </cell>
          <cell r="J6">
            <v>2537</v>
          </cell>
          <cell r="K6">
            <v>2537</v>
          </cell>
          <cell r="M6" t="str">
            <v>12/93</v>
          </cell>
          <cell r="N6">
            <v>5017734</v>
          </cell>
          <cell r="P6">
            <v>5102</v>
          </cell>
          <cell r="Q6">
            <v>5102</v>
          </cell>
        </row>
        <row r="8">
          <cell r="A8" t="str">
            <v>1/94</v>
          </cell>
          <cell r="B8">
            <v>2676217</v>
          </cell>
          <cell r="C8">
            <v>1.9166666666666666E-3</v>
          </cell>
          <cell r="D8">
            <v>5129</v>
          </cell>
          <cell r="E8">
            <v>7694</v>
          </cell>
          <cell r="G8" t="str">
            <v>1/94</v>
          </cell>
          <cell r="H8">
            <v>2341517</v>
          </cell>
          <cell r="I8">
            <v>2.166666666666667E-3</v>
          </cell>
          <cell r="J8">
            <v>5073</v>
          </cell>
          <cell r="K8">
            <v>7610</v>
          </cell>
          <cell r="M8" t="str">
            <v>1/94</v>
          </cell>
          <cell r="N8">
            <v>5017734</v>
          </cell>
          <cell r="P8">
            <v>10202</v>
          </cell>
          <cell r="Q8">
            <v>15304</v>
          </cell>
        </row>
        <row r="9">
          <cell r="A9" t="str">
            <v>2/94</v>
          </cell>
          <cell r="B9">
            <v>2676217</v>
          </cell>
          <cell r="C9">
            <v>1.9166666666666666E-3</v>
          </cell>
          <cell r="D9">
            <v>5129</v>
          </cell>
          <cell r="E9">
            <v>12823</v>
          </cell>
          <cell r="G9" t="str">
            <v>2/94</v>
          </cell>
          <cell r="H9">
            <v>2341517</v>
          </cell>
          <cell r="I9">
            <v>2.166666666666667E-3</v>
          </cell>
          <cell r="J9">
            <v>5073</v>
          </cell>
          <cell r="K9">
            <v>12683</v>
          </cell>
          <cell r="M9" t="str">
            <v>2/94</v>
          </cell>
          <cell r="N9">
            <v>5017734</v>
          </cell>
          <cell r="P9">
            <v>10202</v>
          </cell>
          <cell r="Q9">
            <v>25506</v>
          </cell>
        </row>
        <row r="10">
          <cell r="A10" t="str">
            <v>3/94</v>
          </cell>
          <cell r="B10">
            <v>2676217</v>
          </cell>
          <cell r="C10">
            <v>1.9166666666666666E-3</v>
          </cell>
          <cell r="D10">
            <v>5129</v>
          </cell>
          <cell r="E10">
            <v>17952</v>
          </cell>
          <cell r="G10" t="str">
            <v>3/94</v>
          </cell>
          <cell r="H10">
            <v>2341517</v>
          </cell>
          <cell r="I10">
            <v>2.166666666666667E-3</v>
          </cell>
          <cell r="J10">
            <v>5073</v>
          </cell>
          <cell r="K10">
            <v>17756</v>
          </cell>
          <cell r="M10" t="str">
            <v>3/94</v>
          </cell>
          <cell r="N10">
            <v>5017734</v>
          </cell>
          <cell r="P10">
            <v>10202</v>
          </cell>
          <cell r="Q10">
            <v>35708</v>
          </cell>
        </row>
        <row r="11">
          <cell r="A11" t="str">
            <v>4/94</v>
          </cell>
          <cell r="B11">
            <v>2676217</v>
          </cell>
          <cell r="C11">
            <v>1.9166666666666666E-3</v>
          </cell>
          <cell r="D11">
            <v>5129</v>
          </cell>
          <cell r="E11">
            <v>23081</v>
          </cell>
          <cell r="G11" t="str">
            <v>4/94</v>
          </cell>
          <cell r="H11">
            <v>2341517</v>
          </cell>
          <cell r="I11">
            <v>2.166666666666667E-3</v>
          </cell>
          <cell r="J11">
            <v>5073</v>
          </cell>
          <cell r="K11">
            <v>22829</v>
          </cell>
          <cell r="M11" t="str">
            <v>4/94</v>
          </cell>
          <cell r="N11">
            <v>5017734</v>
          </cell>
          <cell r="P11">
            <v>10202</v>
          </cell>
          <cell r="Q11">
            <v>45910</v>
          </cell>
        </row>
        <row r="12">
          <cell r="A12" t="str">
            <v>5/94</v>
          </cell>
          <cell r="B12">
            <v>2676217</v>
          </cell>
          <cell r="C12">
            <v>1.9166666666666666E-3</v>
          </cell>
          <cell r="D12">
            <v>5129</v>
          </cell>
          <cell r="E12">
            <v>28210</v>
          </cell>
          <cell r="G12" t="str">
            <v>5/94</v>
          </cell>
          <cell r="H12">
            <v>2341517</v>
          </cell>
          <cell r="I12">
            <v>2.166666666666667E-3</v>
          </cell>
          <cell r="J12">
            <v>5073</v>
          </cell>
          <cell r="K12">
            <v>27902</v>
          </cell>
          <cell r="M12" t="str">
            <v>5/94</v>
          </cell>
          <cell r="N12">
            <v>5017734</v>
          </cell>
          <cell r="P12">
            <v>10202</v>
          </cell>
          <cell r="Q12">
            <v>56112</v>
          </cell>
        </row>
        <row r="13">
          <cell r="A13" t="str">
            <v>6/94</v>
          </cell>
          <cell r="B13">
            <v>2676217</v>
          </cell>
          <cell r="C13">
            <v>1.9166666666666666E-3</v>
          </cell>
          <cell r="D13">
            <v>5129</v>
          </cell>
          <cell r="E13">
            <v>33339</v>
          </cell>
          <cell r="G13" t="str">
            <v>6/94</v>
          </cell>
          <cell r="H13">
            <v>2341517</v>
          </cell>
          <cell r="I13">
            <v>2.166666666666667E-3</v>
          </cell>
          <cell r="J13">
            <v>5073</v>
          </cell>
          <cell r="K13">
            <v>32975</v>
          </cell>
          <cell r="M13" t="str">
            <v>6/94</v>
          </cell>
          <cell r="N13">
            <v>5017734</v>
          </cell>
          <cell r="P13">
            <v>10202</v>
          </cell>
          <cell r="Q13">
            <v>66314</v>
          </cell>
        </row>
        <row r="14">
          <cell r="A14" t="str">
            <v>7/94</v>
          </cell>
          <cell r="B14">
            <v>2676217</v>
          </cell>
          <cell r="C14">
            <v>1.9166666666666666E-3</v>
          </cell>
          <cell r="D14">
            <v>5129</v>
          </cell>
          <cell r="E14">
            <v>38468</v>
          </cell>
          <cell r="G14" t="str">
            <v>7/94</v>
          </cell>
          <cell r="H14">
            <v>2341517</v>
          </cell>
          <cell r="I14">
            <v>2.166666666666667E-3</v>
          </cell>
          <cell r="J14">
            <v>5073</v>
          </cell>
          <cell r="K14">
            <v>38048</v>
          </cell>
          <cell r="M14" t="str">
            <v>7/94</v>
          </cell>
          <cell r="N14">
            <v>5017734</v>
          </cell>
          <cell r="P14">
            <v>10202</v>
          </cell>
          <cell r="Q14">
            <v>76516</v>
          </cell>
        </row>
        <row r="15">
          <cell r="A15" t="str">
            <v>8/94</v>
          </cell>
          <cell r="B15">
            <v>2676217</v>
          </cell>
          <cell r="C15">
            <v>1.9166666666666666E-3</v>
          </cell>
          <cell r="D15">
            <v>5129</v>
          </cell>
          <cell r="E15">
            <v>43597</v>
          </cell>
          <cell r="G15" t="str">
            <v>8/94</v>
          </cell>
          <cell r="H15">
            <v>2341517</v>
          </cell>
          <cell r="I15">
            <v>2.166666666666667E-3</v>
          </cell>
          <cell r="J15">
            <v>5073</v>
          </cell>
          <cell r="K15">
            <v>43121</v>
          </cell>
          <cell r="M15" t="str">
            <v>8/94</v>
          </cell>
          <cell r="N15">
            <v>5017734</v>
          </cell>
          <cell r="P15">
            <v>10202</v>
          </cell>
          <cell r="Q15">
            <v>86718</v>
          </cell>
        </row>
        <row r="16">
          <cell r="A16" t="str">
            <v>9/94</v>
          </cell>
          <cell r="B16">
            <v>2676217</v>
          </cell>
          <cell r="C16">
            <v>1.9166666666666666E-3</v>
          </cell>
          <cell r="D16">
            <v>5129</v>
          </cell>
          <cell r="E16">
            <v>48726</v>
          </cell>
          <cell r="G16" t="str">
            <v>9/94</v>
          </cell>
          <cell r="H16">
            <v>2341517</v>
          </cell>
          <cell r="I16">
            <v>2.166666666666667E-3</v>
          </cell>
          <cell r="J16">
            <v>5073</v>
          </cell>
          <cell r="K16">
            <v>48194</v>
          </cell>
          <cell r="M16" t="str">
            <v>9/94</v>
          </cell>
          <cell r="N16">
            <v>5017734</v>
          </cell>
          <cell r="P16">
            <v>10202</v>
          </cell>
          <cell r="Q16">
            <v>96920</v>
          </cell>
        </row>
        <row r="17">
          <cell r="A17" t="str">
            <v>10/94</v>
          </cell>
          <cell r="B17">
            <v>2676217</v>
          </cell>
          <cell r="C17">
            <v>1.9166666666666666E-3</v>
          </cell>
          <cell r="D17">
            <v>5129</v>
          </cell>
          <cell r="E17">
            <v>53855</v>
          </cell>
          <cell r="G17" t="str">
            <v>10/94</v>
          </cell>
          <cell r="H17">
            <v>2341517</v>
          </cell>
          <cell r="I17">
            <v>2.166666666666667E-3</v>
          </cell>
          <cell r="J17">
            <v>5073</v>
          </cell>
          <cell r="K17">
            <v>53267</v>
          </cell>
          <cell r="M17" t="str">
            <v>10/94</v>
          </cell>
          <cell r="N17">
            <v>5017734</v>
          </cell>
          <cell r="P17">
            <v>10202</v>
          </cell>
          <cell r="Q17">
            <v>107122</v>
          </cell>
        </row>
        <row r="18">
          <cell r="A18" t="str">
            <v>11/94</v>
          </cell>
          <cell r="B18">
            <v>2676217</v>
          </cell>
          <cell r="C18">
            <v>1.9166666666666666E-3</v>
          </cell>
          <cell r="D18">
            <v>5129</v>
          </cell>
          <cell r="E18">
            <v>58984</v>
          </cell>
          <cell r="G18" t="str">
            <v>11/94</v>
          </cell>
          <cell r="H18">
            <v>2341517</v>
          </cell>
          <cell r="I18">
            <v>2.166666666666667E-3</v>
          </cell>
          <cell r="J18">
            <v>5073</v>
          </cell>
          <cell r="K18">
            <v>58340</v>
          </cell>
          <cell r="M18" t="str">
            <v>11/94</v>
          </cell>
          <cell r="N18">
            <v>5017734</v>
          </cell>
          <cell r="P18">
            <v>10202</v>
          </cell>
          <cell r="Q18">
            <v>117324</v>
          </cell>
        </row>
        <row r="19">
          <cell r="A19" t="str">
            <v>12/94</v>
          </cell>
          <cell r="B19">
            <v>2676217</v>
          </cell>
          <cell r="C19">
            <v>1.9166666666666666E-3</v>
          </cell>
          <cell r="D19">
            <v>5129</v>
          </cell>
          <cell r="E19">
            <v>64113</v>
          </cell>
          <cell r="G19" t="str">
            <v>12/94</v>
          </cell>
          <cell r="H19">
            <v>2341517</v>
          </cell>
          <cell r="I19">
            <v>2.166666666666667E-3</v>
          </cell>
          <cell r="J19">
            <v>5073</v>
          </cell>
          <cell r="K19">
            <v>63413</v>
          </cell>
          <cell r="M19" t="str">
            <v>12/94</v>
          </cell>
          <cell r="N19">
            <v>5017734</v>
          </cell>
          <cell r="P19">
            <v>10202</v>
          </cell>
          <cell r="Q19">
            <v>127526</v>
          </cell>
        </row>
        <row r="21">
          <cell r="A21" t="str">
            <v>1/95</v>
          </cell>
          <cell r="B21">
            <v>2676217</v>
          </cell>
          <cell r="C21">
            <v>1.9166666666666666E-3</v>
          </cell>
          <cell r="D21">
            <v>5129</v>
          </cell>
          <cell r="E21">
            <v>69242</v>
          </cell>
          <cell r="G21" t="str">
            <v>1/95</v>
          </cell>
          <cell r="H21">
            <v>2341517</v>
          </cell>
          <cell r="I21">
            <v>2.166666666666667E-3</v>
          </cell>
          <cell r="J21">
            <v>5073</v>
          </cell>
          <cell r="K21">
            <v>68486</v>
          </cell>
          <cell r="M21" t="str">
            <v>1/95</v>
          </cell>
          <cell r="N21">
            <v>5017734</v>
          </cell>
          <cell r="P21">
            <v>10202</v>
          </cell>
          <cell r="Q21">
            <v>137728</v>
          </cell>
        </row>
        <row r="22">
          <cell r="A22" t="str">
            <v>2/95</v>
          </cell>
          <cell r="B22">
            <v>2676217</v>
          </cell>
          <cell r="C22">
            <v>1.9166666666666666E-3</v>
          </cell>
          <cell r="D22">
            <v>5129</v>
          </cell>
          <cell r="E22">
            <v>74371</v>
          </cell>
          <cell r="G22" t="str">
            <v>2/95</v>
          </cell>
          <cell r="H22">
            <v>2341517</v>
          </cell>
          <cell r="I22">
            <v>2.166666666666667E-3</v>
          </cell>
          <cell r="J22">
            <v>5073</v>
          </cell>
          <cell r="K22">
            <v>73559</v>
          </cell>
          <cell r="M22" t="str">
            <v>2/95</v>
          </cell>
          <cell r="N22">
            <v>5017734</v>
          </cell>
          <cell r="P22">
            <v>10202</v>
          </cell>
          <cell r="Q22">
            <v>147930</v>
          </cell>
        </row>
        <row r="23">
          <cell r="A23" t="str">
            <v>3/95</v>
          </cell>
          <cell r="B23">
            <v>2676217</v>
          </cell>
          <cell r="C23">
            <v>1.9166666666666666E-3</v>
          </cell>
          <cell r="D23">
            <v>5129</v>
          </cell>
          <cell r="E23">
            <v>79500</v>
          </cell>
          <cell r="G23" t="str">
            <v>3/95</v>
          </cell>
          <cell r="H23">
            <v>2341517</v>
          </cell>
          <cell r="I23">
            <v>2.166666666666667E-3</v>
          </cell>
          <cell r="J23">
            <v>5073</v>
          </cell>
          <cell r="K23">
            <v>78632</v>
          </cell>
          <cell r="M23" t="str">
            <v>3/95</v>
          </cell>
          <cell r="N23">
            <v>5017734</v>
          </cell>
          <cell r="P23">
            <v>10202</v>
          </cell>
          <cell r="Q23">
            <v>158132</v>
          </cell>
        </row>
        <row r="24">
          <cell r="A24" t="str">
            <v>4/95</v>
          </cell>
          <cell r="B24">
            <v>2676217</v>
          </cell>
          <cell r="C24">
            <v>1.9166666666666666E-3</v>
          </cell>
          <cell r="D24">
            <v>5129</v>
          </cell>
          <cell r="E24">
            <v>84629</v>
          </cell>
          <cell r="G24" t="str">
            <v>4/95</v>
          </cell>
          <cell r="H24">
            <v>2341517</v>
          </cell>
          <cell r="I24">
            <v>2.166666666666667E-3</v>
          </cell>
          <cell r="J24">
            <v>5073</v>
          </cell>
          <cell r="K24">
            <v>83705</v>
          </cell>
          <cell r="M24" t="str">
            <v>4/95</v>
          </cell>
          <cell r="N24">
            <v>5017734</v>
          </cell>
          <cell r="P24">
            <v>10202</v>
          </cell>
          <cell r="Q24">
            <v>168334</v>
          </cell>
        </row>
        <row r="25">
          <cell r="A25" t="str">
            <v>5/95</v>
          </cell>
          <cell r="B25">
            <v>2676217</v>
          </cell>
          <cell r="C25">
            <v>1.9166666666666666E-3</v>
          </cell>
          <cell r="D25">
            <v>5129</v>
          </cell>
          <cell r="E25">
            <v>89758</v>
          </cell>
          <cell r="G25" t="str">
            <v>5/95</v>
          </cell>
          <cell r="H25">
            <v>2341517</v>
          </cell>
          <cell r="I25">
            <v>2.166666666666667E-3</v>
          </cell>
          <cell r="J25">
            <v>5073</v>
          </cell>
          <cell r="K25">
            <v>88778</v>
          </cell>
          <cell r="M25" t="str">
            <v>5/95</v>
          </cell>
          <cell r="N25">
            <v>5017734</v>
          </cell>
          <cell r="P25">
            <v>10202</v>
          </cell>
          <cell r="Q25">
            <v>178536</v>
          </cell>
        </row>
        <row r="26">
          <cell r="A26" t="str">
            <v>6/95</v>
          </cell>
          <cell r="B26">
            <v>2676217</v>
          </cell>
          <cell r="C26">
            <v>1.9166666666666666E-3</v>
          </cell>
          <cell r="D26">
            <v>5129</v>
          </cell>
          <cell r="E26">
            <v>94887</v>
          </cell>
          <cell r="G26" t="str">
            <v>6/95</v>
          </cell>
          <cell r="H26">
            <v>2341517</v>
          </cell>
          <cell r="I26">
            <v>2.166666666666667E-3</v>
          </cell>
          <cell r="J26">
            <v>5073</v>
          </cell>
          <cell r="K26">
            <v>93851</v>
          </cell>
          <cell r="M26" t="str">
            <v>6/95</v>
          </cell>
          <cell r="N26">
            <v>5017734</v>
          </cell>
          <cell r="P26">
            <v>10202</v>
          </cell>
          <cell r="Q26">
            <v>188738</v>
          </cell>
        </row>
        <row r="27">
          <cell r="A27" t="str">
            <v>7/95</v>
          </cell>
          <cell r="B27">
            <v>2676217</v>
          </cell>
          <cell r="C27">
            <v>1.9166666666666666E-3</v>
          </cell>
          <cell r="D27">
            <v>5129</v>
          </cell>
          <cell r="E27">
            <v>100016</v>
          </cell>
          <cell r="G27" t="str">
            <v>7/95</v>
          </cell>
          <cell r="H27">
            <v>2341517</v>
          </cell>
          <cell r="I27">
            <v>2.166666666666667E-3</v>
          </cell>
          <cell r="J27">
            <v>5073</v>
          </cell>
          <cell r="K27">
            <v>98924</v>
          </cell>
          <cell r="M27" t="str">
            <v>7/95</v>
          </cell>
          <cell r="N27">
            <v>5017734</v>
          </cell>
          <cell r="P27">
            <v>10202</v>
          </cell>
          <cell r="Q27">
            <v>198940</v>
          </cell>
        </row>
        <row r="28">
          <cell r="A28" t="str">
            <v>8/95</v>
          </cell>
          <cell r="B28">
            <v>2676217</v>
          </cell>
          <cell r="C28">
            <v>1.9166666666666666E-3</v>
          </cell>
          <cell r="D28">
            <v>5129</v>
          </cell>
          <cell r="E28">
            <v>105145</v>
          </cell>
          <cell r="G28" t="str">
            <v>8/95</v>
          </cell>
          <cell r="H28">
            <v>2341517</v>
          </cell>
          <cell r="I28">
            <v>2.166666666666667E-3</v>
          </cell>
          <cell r="J28">
            <v>5073</v>
          </cell>
          <cell r="K28">
            <v>103997</v>
          </cell>
          <cell r="M28" t="str">
            <v>8/95</v>
          </cell>
          <cell r="N28">
            <v>5017734</v>
          </cell>
          <cell r="P28">
            <v>10202</v>
          </cell>
          <cell r="Q28">
            <v>209142</v>
          </cell>
        </row>
        <row r="29">
          <cell r="A29" t="str">
            <v>9/95</v>
          </cell>
          <cell r="B29">
            <v>2676217</v>
          </cell>
          <cell r="C29">
            <v>1.9166666666666666E-3</v>
          </cell>
          <cell r="D29">
            <v>5129</v>
          </cell>
          <cell r="E29">
            <v>110274</v>
          </cell>
          <cell r="G29" t="str">
            <v>9/95</v>
          </cell>
          <cell r="H29">
            <v>2341517</v>
          </cell>
          <cell r="I29">
            <v>2.166666666666667E-3</v>
          </cell>
          <cell r="J29">
            <v>5073</v>
          </cell>
          <cell r="K29">
            <v>109070</v>
          </cell>
          <cell r="M29" t="str">
            <v>9/95</v>
          </cell>
          <cell r="N29">
            <v>5017734</v>
          </cell>
          <cell r="P29">
            <v>10202</v>
          </cell>
          <cell r="Q29">
            <v>219344</v>
          </cell>
        </row>
        <row r="30">
          <cell r="A30" t="str">
            <v>10/95</v>
          </cell>
          <cell r="B30">
            <v>2676217</v>
          </cell>
          <cell r="C30">
            <v>1.9166666666666666E-3</v>
          </cell>
          <cell r="D30">
            <v>5129</v>
          </cell>
          <cell r="E30">
            <v>115403</v>
          </cell>
          <cell r="G30" t="str">
            <v>10/95</v>
          </cell>
          <cell r="H30">
            <v>2341517</v>
          </cell>
          <cell r="I30">
            <v>2.166666666666667E-3</v>
          </cell>
          <cell r="J30">
            <v>5073</v>
          </cell>
          <cell r="K30">
            <v>114143</v>
          </cell>
          <cell r="M30" t="str">
            <v>10/95</v>
          </cell>
          <cell r="N30">
            <v>5017734</v>
          </cell>
          <cell r="P30">
            <v>10202</v>
          </cell>
          <cell r="Q30">
            <v>229546</v>
          </cell>
        </row>
        <row r="31">
          <cell r="A31" t="str">
            <v>11/95</v>
          </cell>
          <cell r="B31">
            <v>2676217</v>
          </cell>
          <cell r="C31">
            <v>1.9166666666666666E-3</v>
          </cell>
          <cell r="D31">
            <v>5129</v>
          </cell>
          <cell r="E31">
            <v>120532</v>
          </cell>
          <cell r="G31" t="str">
            <v>11/95</v>
          </cell>
          <cell r="H31">
            <v>2341517</v>
          </cell>
          <cell r="I31">
            <v>2.166666666666667E-3</v>
          </cell>
          <cell r="J31">
            <v>5073</v>
          </cell>
          <cell r="K31">
            <v>119216</v>
          </cell>
          <cell r="M31" t="str">
            <v>11/95</v>
          </cell>
          <cell r="N31">
            <v>5017734</v>
          </cell>
          <cell r="P31">
            <v>10202</v>
          </cell>
          <cell r="Q31">
            <v>239748</v>
          </cell>
        </row>
        <row r="32">
          <cell r="A32" t="str">
            <v>12/95</v>
          </cell>
          <cell r="B32">
            <v>2676217</v>
          </cell>
          <cell r="C32">
            <v>1.9166666666666666E-3</v>
          </cell>
          <cell r="D32">
            <v>5129</v>
          </cell>
          <cell r="E32">
            <v>125661</v>
          </cell>
          <cell r="G32" t="str">
            <v>12/95</v>
          </cell>
          <cell r="H32">
            <v>2341517</v>
          </cell>
          <cell r="I32">
            <v>2.166666666666667E-3</v>
          </cell>
          <cell r="J32">
            <v>5073</v>
          </cell>
          <cell r="K32">
            <v>124289</v>
          </cell>
          <cell r="M32" t="str">
            <v>12/95</v>
          </cell>
          <cell r="N32">
            <v>5017734</v>
          </cell>
          <cell r="P32">
            <v>10202</v>
          </cell>
          <cell r="Q32">
            <v>249950</v>
          </cell>
        </row>
        <row r="34">
          <cell r="A34" t="str">
            <v>1/96</v>
          </cell>
          <cell r="B34">
            <v>2676217</v>
          </cell>
          <cell r="C34">
            <v>2.7500000000000003E-3</v>
          </cell>
          <cell r="D34">
            <v>7360</v>
          </cell>
          <cell r="E34">
            <v>133021</v>
          </cell>
          <cell r="G34" t="str">
            <v>1/96</v>
          </cell>
          <cell r="H34">
            <v>2341517</v>
          </cell>
          <cell r="I34">
            <v>2.6666666666666666E-3</v>
          </cell>
          <cell r="J34">
            <v>6244</v>
          </cell>
          <cell r="K34">
            <v>130533</v>
          </cell>
          <cell r="M34" t="str">
            <v>1/96</v>
          </cell>
          <cell r="N34">
            <v>5017734</v>
          </cell>
          <cell r="P34">
            <v>13604</v>
          </cell>
          <cell r="Q34">
            <v>263554</v>
          </cell>
        </row>
        <row r="35">
          <cell r="A35" t="str">
            <v>2/96</v>
          </cell>
          <cell r="B35">
            <v>2676217</v>
          </cell>
          <cell r="C35">
            <v>2.7500000000000003E-3</v>
          </cell>
          <cell r="D35">
            <v>7360</v>
          </cell>
          <cell r="E35">
            <v>140381</v>
          </cell>
          <cell r="G35" t="str">
            <v>2/96</v>
          </cell>
          <cell r="H35">
            <v>2341517</v>
          </cell>
          <cell r="I35">
            <v>2.6666666666666666E-3</v>
          </cell>
          <cell r="J35">
            <v>6244</v>
          </cell>
          <cell r="K35">
            <v>136777</v>
          </cell>
          <cell r="M35" t="str">
            <v>2/96</v>
          </cell>
          <cell r="N35">
            <v>5017734</v>
          </cell>
          <cell r="P35">
            <v>13604</v>
          </cell>
          <cell r="Q35">
            <v>277158</v>
          </cell>
        </row>
        <row r="36">
          <cell r="A36" t="str">
            <v>3/96</v>
          </cell>
          <cell r="B36">
            <v>2676217</v>
          </cell>
          <cell r="C36">
            <v>2.7500000000000003E-3</v>
          </cell>
          <cell r="D36">
            <v>7360</v>
          </cell>
          <cell r="E36">
            <v>147741</v>
          </cell>
          <cell r="G36" t="str">
            <v>3/96</v>
          </cell>
          <cell r="H36">
            <v>2341517</v>
          </cell>
          <cell r="I36">
            <v>2.6666666666666666E-3</v>
          </cell>
          <cell r="J36">
            <v>6244</v>
          </cell>
          <cell r="K36">
            <v>143021</v>
          </cell>
          <cell r="M36" t="str">
            <v>3/96</v>
          </cell>
          <cell r="N36">
            <v>5017734</v>
          </cell>
          <cell r="P36">
            <v>13604</v>
          </cell>
          <cell r="Q36">
            <v>290762</v>
          </cell>
        </row>
        <row r="37">
          <cell r="A37" t="str">
            <v>4/96</v>
          </cell>
          <cell r="B37">
            <v>2676217</v>
          </cell>
          <cell r="C37">
            <v>2.7500000000000003E-3</v>
          </cell>
          <cell r="D37">
            <v>7360</v>
          </cell>
          <cell r="E37">
            <v>155101</v>
          </cell>
          <cell r="G37" t="str">
            <v>4/96</v>
          </cell>
          <cell r="H37">
            <v>2341517</v>
          </cell>
          <cell r="I37">
            <v>2.6666666666666666E-3</v>
          </cell>
          <cell r="J37">
            <v>6244</v>
          </cell>
          <cell r="K37">
            <v>149265</v>
          </cell>
          <cell r="M37" t="str">
            <v>4/96</v>
          </cell>
          <cell r="N37">
            <v>5017734</v>
          </cell>
          <cell r="P37">
            <v>13604</v>
          </cell>
          <cell r="Q37">
            <v>304366</v>
          </cell>
        </row>
        <row r="38">
          <cell r="A38" t="str">
            <v>5/96</v>
          </cell>
          <cell r="B38">
            <v>2676217</v>
          </cell>
          <cell r="C38">
            <v>2.7500000000000003E-3</v>
          </cell>
          <cell r="D38">
            <v>7360</v>
          </cell>
          <cell r="E38">
            <v>162461</v>
          </cell>
          <cell r="G38" t="str">
            <v>5/96</v>
          </cell>
          <cell r="H38">
            <v>2341517</v>
          </cell>
          <cell r="I38">
            <v>2.6666666666666666E-3</v>
          </cell>
          <cell r="J38">
            <v>6244</v>
          </cell>
          <cell r="K38">
            <v>155509</v>
          </cell>
          <cell r="M38" t="str">
            <v>5/96</v>
          </cell>
          <cell r="N38">
            <v>5017734</v>
          </cell>
          <cell r="P38">
            <v>13604</v>
          </cell>
          <cell r="Q38">
            <v>317970</v>
          </cell>
        </row>
        <row r="39">
          <cell r="A39" t="str">
            <v>6/96</v>
          </cell>
          <cell r="B39">
            <v>2676217</v>
          </cell>
          <cell r="C39">
            <v>2.7500000000000003E-3</v>
          </cell>
          <cell r="D39">
            <v>7360</v>
          </cell>
          <cell r="E39">
            <v>169821</v>
          </cell>
          <cell r="G39" t="str">
            <v>6/96</v>
          </cell>
          <cell r="H39">
            <v>2341517</v>
          </cell>
          <cell r="I39">
            <v>2.6666666666666666E-3</v>
          </cell>
          <cell r="J39">
            <v>6244</v>
          </cell>
          <cell r="K39">
            <v>161753</v>
          </cell>
          <cell r="M39" t="str">
            <v>6/96</v>
          </cell>
          <cell r="N39">
            <v>5017734</v>
          </cell>
          <cell r="P39">
            <v>13604</v>
          </cell>
          <cell r="Q39">
            <v>331574</v>
          </cell>
        </row>
        <row r="40">
          <cell r="A40" t="str">
            <v>7/96</v>
          </cell>
          <cell r="B40">
            <v>2676217</v>
          </cell>
          <cell r="C40">
            <v>2.7500000000000003E-3</v>
          </cell>
          <cell r="D40">
            <v>7360</v>
          </cell>
          <cell r="E40">
            <v>177181</v>
          </cell>
          <cell r="G40" t="str">
            <v>7/96</v>
          </cell>
          <cell r="H40">
            <v>2341517</v>
          </cell>
          <cell r="I40">
            <v>2.6666666666666666E-3</v>
          </cell>
          <cell r="J40">
            <v>6244</v>
          </cell>
          <cell r="K40">
            <v>167997</v>
          </cell>
          <cell r="M40" t="str">
            <v>7/96</v>
          </cell>
          <cell r="N40">
            <v>5017734</v>
          </cell>
          <cell r="P40">
            <v>13604</v>
          </cell>
          <cell r="Q40">
            <v>345178</v>
          </cell>
        </row>
        <row r="41">
          <cell r="A41" t="str">
            <v>8/96</v>
          </cell>
          <cell r="B41">
            <v>2676217</v>
          </cell>
          <cell r="C41">
            <v>2.7500000000000003E-3</v>
          </cell>
          <cell r="D41">
            <v>7360</v>
          </cell>
          <cell r="E41">
            <v>184541</v>
          </cell>
          <cell r="G41" t="str">
            <v>8/96</v>
          </cell>
          <cell r="H41">
            <v>2341517</v>
          </cell>
          <cell r="I41">
            <v>2.6666666666666666E-3</v>
          </cell>
          <cell r="J41">
            <v>6244</v>
          </cell>
          <cell r="K41">
            <v>174241</v>
          </cell>
          <cell r="M41" t="str">
            <v>8/96</v>
          </cell>
          <cell r="N41">
            <v>5017734</v>
          </cell>
          <cell r="P41">
            <v>13604</v>
          </cell>
          <cell r="Q41">
            <v>358782</v>
          </cell>
        </row>
        <row r="42">
          <cell r="A42" t="str">
            <v>9/96</v>
          </cell>
          <cell r="B42">
            <v>2676217</v>
          </cell>
          <cell r="C42">
            <v>2.7500000000000003E-3</v>
          </cell>
          <cell r="D42">
            <v>7360</v>
          </cell>
          <cell r="E42">
            <v>191901</v>
          </cell>
          <cell r="G42" t="str">
            <v>9/96</v>
          </cell>
          <cell r="H42">
            <v>2341517</v>
          </cell>
          <cell r="I42">
            <v>2.6666666666666666E-3</v>
          </cell>
          <cell r="J42">
            <v>6244</v>
          </cell>
          <cell r="K42">
            <v>180485</v>
          </cell>
          <cell r="M42" t="str">
            <v>9/96</v>
          </cell>
          <cell r="N42">
            <v>5017734</v>
          </cell>
          <cell r="P42">
            <v>13604</v>
          </cell>
          <cell r="Q42">
            <v>372386</v>
          </cell>
        </row>
        <row r="43">
          <cell r="A43" t="str">
            <v>10/96</v>
          </cell>
          <cell r="B43">
            <v>2676217</v>
          </cell>
          <cell r="C43">
            <v>2.7500000000000003E-3</v>
          </cell>
          <cell r="D43">
            <v>7360</v>
          </cell>
          <cell r="E43">
            <v>199261</v>
          </cell>
          <cell r="G43" t="str">
            <v>10/96</v>
          </cell>
          <cell r="H43">
            <v>2341517</v>
          </cell>
          <cell r="I43">
            <v>2.6666666666666666E-3</v>
          </cell>
          <cell r="J43">
            <v>6244</v>
          </cell>
          <cell r="K43">
            <v>186729</v>
          </cell>
          <cell r="M43" t="str">
            <v>10/96</v>
          </cell>
          <cell r="N43">
            <v>5017734</v>
          </cell>
          <cell r="P43">
            <v>13604</v>
          </cell>
          <cell r="Q43">
            <v>385990</v>
          </cell>
        </row>
        <row r="44">
          <cell r="A44" t="str">
            <v>11/96</v>
          </cell>
          <cell r="B44">
            <v>2676217</v>
          </cell>
          <cell r="C44">
            <v>2.7500000000000003E-3</v>
          </cell>
          <cell r="D44">
            <v>7360</v>
          </cell>
          <cell r="E44">
            <v>206621</v>
          </cell>
          <cell r="G44" t="str">
            <v>11/96</v>
          </cell>
          <cell r="H44">
            <v>2341517</v>
          </cell>
          <cell r="I44">
            <v>2.6666666666666666E-3</v>
          </cell>
          <cell r="J44">
            <v>6244</v>
          </cell>
          <cell r="K44">
            <v>192973</v>
          </cell>
          <cell r="M44" t="str">
            <v>11/96</v>
          </cell>
          <cell r="N44">
            <v>5017734</v>
          </cell>
          <cell r="P44">
            <v>13604</v>
          </cell>
          <cell r="Q44">
            <v>399594</v>
          </cell>
        </row>
        <row r="45">
          <cell r="A45" t="str">
            <v>12/96</v>
          </cell>
          <cell r="B45">
            <v>2676217</v>
          </cell>
          <cell r="C45">
            <v>2.7500000000000003E-3</v>
          </cell>
          <cell r="D45">
            <v>7360</v>
          </cell>
          <cell r="E45">
            <v>213981</v>
          </cell>
          <cell r="G45" t="str">
            <v>12/96</v>
          </cell>
          <cell r="H45">
            <v>2341517</v>
          </cell>
          <cell r="I45">
            <v>2.6666666666666666E-3</v>
          </cell>
          <cell r="J45">
            <v>6244</v>
          </cell>
          <cell r="K45">
            <v>199217</v>
          </cell>
          <cell r="M45" t="str">
            <v>12/96</v>
          </cell>
          <cell r="N45">
            <v>5017734</v>
          </cell>
          <cell r="P45">
            <v>13604</v>
          </cell>
          <cell r="Q45">
            <v>413198</v>
          </cell>
        </row>
        <row r="47">
          <cell r="A47" t="str">
            <v>1/97</v>
          </cell>
          <cell r="B47">
            <v>2676217</v>
          </cell>
          <cell r="C47">
            <v>2.7500000000000003E-3</v>
          </cell>
          <cell r="D47">
            <v>7360</v>
          </cell>
          <cell r="E47">
            <v>221341</v>
          </cell>
          <cell r="G47" t="str">
            <v>1/97</v>
          </cell>
          <cell r="H47">
            <v>2341517</v>
          </cell>
          <cell r="I47">
            <v>2.6666666666666666E-3</v>
          </cell>
          <cell r="J47">
            <v>6244</v>
          </cell>
          <cell r="K47">
            <v>205461</v>
          </cell>
          <cell r="M47" t="str">
            <v>1/97</v>
          </cell>
          <cell r="N47">
            <v>5017734</v>
          </cell>
          <cell r="P47">
            <v>13604</v>
          </cell>
          <cell r="Q47">
            <v>426802</v>
          </cell>
        </row>
        <row r="48">
          <cell r="A48" t="str">
            <v>2/97</v>
          </cell>
          <cell r="B48">
            <v>2676217</v>
          </cell>
          <cell r="C48">
            <v>2.7500000000000003E-3</v>
          </cell>
          <cell r="D48">
            <v>7360</v>
          </cell>
          <cell r="E48">
            <v>228701</v>
          </cell>
          <cell r="G48" t="str">
            <v>2/97</v>
          </cell>
          <cell r="H48">
            <v>2341517</v>
          </cell>
          <cell r="I48">
            <v>2.6666666666666666E-3</v>
          </cell>
          <cell r="J48">
            <v>6244</v>
          </cell>
          <cell r="K48">
            <v>211705</v>
          </cell>
          <cell r="M48" t="str">
            <v>2/97</v>
          </cell>
          <cell r="N48">
            <v>5017734</v>
          </cell>
          <cell r="P48">
            <v>13604</v>
          </cell>
          <cell r="Q48">
            <v>440406</v>
          </cell>
        </row>
        <row r="49">
          <cell r="A49" t="str">
            <v>3/97</v>
          </cell>
          <cell r="B49">
            <v>2676217</v>
          </cell>
          <cell r="C49">
            <v>2.7500000000000003E-3</v>
          </cell>
          <cell r="D49">
            <v>7360</v>
          </cell>
          <cell r="E49">
            <v>236061</v>
          </cell>
          <cell r="G49" t="str">
            <v>3/97</v>
          </cell>
          <cell r="H49">
            <v>2341517</v>
          </cell>
          <cell r="I49">
            <v>2.6666666666666666E-3</v>
          </cell>
          <cell r="J49">
            <v>6244</v>
          </cell>
          <cell r="K49">
            <v>217949</v>
          </cell>
          <cell r="M49" t="str">
            <v>3/97</v>
          </cell>
          <cell r="N49">
            <v>5017734</v>
          </cell>
          <cell r="P49">
            <v>13604</v>
          </cell>
          <cell r="Q49">
            <v>454010</v>
          </cell>
        </row>
        <row r="50">
          <cell r="A50" t="str">
            <v>4/97</v>
          </cell>
          <cell r="B50">
            <v>2676217</v>
          </cell>
          <cell r="C50">
            <v>2.7500000000000003E-3</v>
          </cell>
          <cell r="D50">
            <v>7360</v>
          </cell>
          <cell r="E50">
            <v>243421</v>
          </cell>
          <cell r="G50" t="str">
            <v>4/97</v>
          </cell>
          <cell r="H50">
            <v>2341517</v>
          </cell>
          <cell r="I50">
            <v>2.6666666666666666E-3</v>
          </cell>
          <cell r="J50">
            <v>6244</v>
          </cell>
          <cell r="K50">
            <v>224193</v>
          </cell>
          <cell r="M50" t="str">
            <v>4/97</v>
          </cell>
          <cell r="N50">
            <v>5017734</v>
          </cell>
          <cell r="P50">
            <v>13604</v>
          </cell>
          <cell r="Q50">
            <v>467614</v>
          </cell>
        </row>
        <row r="51">
          <cell r="A51" t="str">
            <v>5/97</v>
          </cell>
          <cell r="B51">
            <v>2676217</v>
          </cell>
          <cell r="C51">
            <v>2.7500000000000003E-3</v>
          </cell>
          <cell r="D51">
            <v>7360</v>
          </cell>
          <cell r="E51">
            <v>250781</v>
          </cell>
          <cell r="G51" t="str">
            <v>5/97</v>
          </cell>
          <cell r="H51">
            <v>2341517</v>
          </cell>
          <cell r="I51">
            <v>2.6666666666666666E-3</v>
          </cell>
          <cell r="J51">
            <v>6244</v>
          </cell>
          <cell r="K51">
            <v>230437</v>
          </cell>
          <cell r="M51" t="str">
            <v>5/97</v>
          </cell>
          <cell r="N51">
            <v>5017734</v>
          </cell>
          <cell r="P51">
            <v>13604</v>
          </cell>
          <cell r="Q51">
            <v>481218</v>
          </cell>
        </row>
        <row r="52">
          <cell r="A52" t="str">
            <v>6/97</v>
          </cell>
          <cell r="B52">
            <v>2676217</v>
          </cell>
          <cell r="C52">
            <v>2.7500000000000003E-3</v>
          </cell>
          <cell r="D52">
            <v>7360</v>
          </cell>
          <cell r="E52">
            <v>258141</v>
          </cell>
          <cell r="G52" t="str">
            <v>6/97</v>
          </cell>
          <cell r="H52">
            <v>2341517</v>
          </cell>
          <cell r="I52">
            <v>2.6666666666666666E-3</v>
          </cell>
          <cell r="J52">
            <v>6244</v>
          </cell>
          <cell r="K52">
            <v>236681</v>
          </cell>
          <cell r="M52" t="str">
            <v>6/97</v>
          </cell>
          <cell r="N52">
            <v>5017734</v>
          </cell>
          <cell r="P52">
            <v>13604</v>
          </cell>
          <cell r="Q52">
            <v>494822</v>
          </cell>
        </row>
        <row r="53">
          <cell r="A53" t="str">
            <v>7/97</v>
          </cell>
          <cell r="B53">
            <v>2676217</v>
          </cell>
          <cell r="C53">
            <v>2.7500000000000003E-3</v>
          </cell>
          <cell r="D53">
            <v>7360</v>
          </cell>
          <cell r="E53">
            <v>265501</v>
          </cell>
          <cell r="G53" t="str">
            <v>7/97</v>
          </cell>
          <cell r="H53">
            <v>2341517</v>
          </cell>
          <cell r="I53">
            <v>2.6666666666666666E-3</v>
          </cell>
          <cell r="J53">
            <v>6244</v>
          </cell>
          <cell r="K53">
            <v>242925</v>
          </cell>
          <cell r="M53" t="str">
            <v>7/97</v>
          </cell>
          <cell r="N53">
            <v>5017734</v>
          </cell>
          <cell r="P53">
            <v>13604</v>
          </cell>
          <cell r="Q53">
            <v>508426</v>
          </cell>
        </row>
        <row r="54">
          <cell r="A54" t="str">
            <v>8/97</v>
          </cell>
          <cell r="B54">
            <v>2676217</v>
          </cell>
          <cell r="C54">
            <v>2.7500000000000003E-3</v>
          </cell>
          <cell r="D54">
            <v>7360</v>
          </cell>
          <cell r="E54">
            <v>272861</v>
          </cell>
          <cell r="G54" t="str">
            <v>8/97</v>
          </cell>
          <cell r="H54">
            <v>2341517</v>
          </cell>
          <cell r="I54">
            <v>2.6666666666666666E-3</v>
          </cell>
          <cell r="J54">
            <v>6244</v>
          </cell>
          <cell r="K54">
            <v>249169</v>
          </cell>
          <cell r="M54" t="str">
            <v>8/97</v>
          </cell>
          <cell r="N54">
            <v>5017734</v>
          </cell>
          <cell r="P54">
            <v>13604</v>
          </cell>
          <cell r="Q54">
            <v>522030</v>
          </cell>
        </row>
        <row r="55">
          <cell r="A55" t="str">
            <v>9/97</v>
          </cell>
          <cell r="B55">
            <v>2676217</v>
          </cell>
          <cell r="C55">
            <v>2.7500000000000003E-3</v>
          </cell>
          <cell r="D55">
            <v>7360</v>
          </cell>
          <cell r="E55">
            <v>280221</v>
          </cell>
          <cell r="G55" t="str">
            <v>9/97</v>
          </cell>
          <cell r="H55">
            <v>2341517</v>
          </cell>
          <cell r="I55">
            <v>2.6666666666666666E-3</v>
          </cell>
          <cell r="J55">
            <v>6244</v>
          </cell>
          <cell r="K55">
            <v>255413</v>
          </cell>
          <cell r="M55" t="str">
            <v>9/97</v>
          </cell>
          <cell r="N55">
            <v>5017734</v>
          </cell>
          <cell r="P55">
            <v>13604</v>
          </cell>
          <cell r="Q55">
            <v>535634</v>
          </cell>
        </row>
        <row r="56">
          <cell r="A56" t="str">
            <v>10/97</v>
          </cell>
          <cell r="B56">
            <v>2676217</v>
          </cell>
          <cell r="C56">
            <v>2.7500000000000003E-3</v>
          </cell>
          <cell r="D56">
            <v>7360</v>
          </cell>
          <cell r="E56">
            <v>287581</v>
          </cell>
          <cell r="G56" t="str">
            <v>10/97</v>
          </cell>
          <cell r="H56">
            <v>2341517</v>
          </cell>
          <cell r="I56">
            <v>2.6666666666666666E-3</v>
          </cell>
          <cell r="J56">
            <v>6244</v>
          </cell>
          <cell r="K56">
            <v>261657</v>
          </cell>
          <cell r="M56" t="str">
            <v>10/97</v>
          </cell>
          <cell r="N56">
            <v>5017734</v>
          </cell>
          <cell r="P56">
            <v>13604</v>
          </cell>
          <cell r="Q56">
            <v>549238</v>
          </cell>
        </row>
        <row r="57">
          <cell r="A57" t="str">
            <v>11/97</v>
          </cell>
          <cell r="B57">
            <v>2676217</v>
          </cell>
          <cell r="C57">
            <v>2.7500000000000003E-3</v>
          </cell>
          <cell r="D57">
            <v>7360</v>
          </cell>
          <cell r="E57">
            <v>294941</v>
          </cell>
          <cell r="G57" t="str">
            <v>11/97</v>
          </cell>
          <cell r="H57">
            <v>2341517</v>
          </cell>
          <cell r="I57">
            <v>2.6666666666666666E-3</v>
          </cell>
          <cell r="J57">
            <v>6244</v>
          </cell>
          <cell r="K57">
            <v>267901</v>
          </cell>
          <cell r="M57" t="str">
            <v>11/97</v>
          </cell>
          <cell r="N57">
            <v>5017734</v>
          </cell>
          <cell r="P57">
            <v>13604</v>
          </cell>
          <cell r="Q57">
            <v>562842</v>
          </cell>
        </row>
        <row r="58">
          <cell r="A58" t="str">
            <v>12/97</v>
          </cell>
          <cell r="B58">
            <v>2676217</v>
          </cell>
          <cell r="C58">
            <v>2.7500000000000003E-3</v>
          </cell>
          <cell r="D58">
            <v>7360</v>
          </cell>
          <cell r="E58">
            <v>302301</v>
          </cell>
          <cell r="G58" t="str">
            <v>12/97</v>
          </cell>
          <cell r="H58">
            <v>2341517</v>
          </cell>
          <cell r="I58">
            <v>2.6666666666666666E-3</v>
          </cell>
          <cell r="J58">
            <v>6244</v>
          </cell>
          <cell r="K58">
            <v>274145</v>
          </cell>
          <cell r="M58" t="str">
            <v>12/97</v>
          </cell>
          <cell r="N58">
            <v>5017734</v>
          </cell>
          <cell r="P58">
            <v>13604</v>
          </cell>
          <cell r="Q58">
            <v>576446</v>
          </cell>
        </row>
      </sheetData>
      <sheetData sheetId="31" refreshError="1"/>
      <sheetData sheetId="32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figuration"/>
      <sheetName val="Cover"/>
      <sheetName val="Sheet1"/>
      <sheetName val="CapX"/>
      <sheetName val="Addendum"/>
      <sheetName val="Annual"/>
      <sheetName val="Annual recon"/>
      <sheetName val="growth charts"/>
      <sheetName val="Annual (2)"/>
      <sheetName val="EPS by Qtr"/>
      <sheetName val="CapEx Detail"/>
      <sheetName val="CapEx Summary"/>
      <sheetName val="ROCE"/>
      <sheetName val="SVA"/>
      <sheetName val="Monthly"/>
      <sheetName val="Distribution"/>
      <sheetName val="Monthly 2002"/>
      <sheetName val="Monthly 2002 (small)"/>
      <sheetName val="Data"/>
      <sheetName val="SQL"/>
      <sheetName val="Case2 Returns"/>
      <sheetName val="Link"/>
      <sheetName val="Module1"/>
    </sheetNames>
    <sheetDataSet>
      <sheetData sheetId="0" refreshError="1">
        <row r="2">
          <cell r="B2" t="str">
            <v>2002-2004 Three Year Plan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 refreshError="1"/>
      <sheetData sheetId="21" refreshError="1"/>
      <sheetData sheetId="22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R Earnings Drivers (QTR)"/>
      <sheetName val="IR Earnings Drivers (YTD)"/>
      <sheetName val="Ongoing EPS - QTR"/>
      <sheetName val="Ongoing EPS - YTD"/>
      <sheetName val="Summary of EBITs"/>
      <sheetName val="Ongoing EBITs"/>
      <sheetName val="Flux"/>
      <sheetName val="Taxes"/>
    </sheetNames>
    <sheetDataSet>
      <sheetData sheetId="0">
        <row r="1">
          <cell r="A1" t="str">
            <v>Duke Energy Corporation</v>
          </cell>
        </row>
        <row r="2">
          <cell r="A2" t="str">
            <v>Earnings Per Share Drivers</v>
          </cell>
        </row>
        <row r="3">
          <cell r="A3" t="str">
            <v>Three Months Ended December 31, 2002</v>
          </cell>
        </row>
        <row r="5">
          <cell r="J5" t="str">
            <v>Corp</v>
          </cell>
        </row>
        <row r="6">
          <cell r="A6" t="str">
            <v>(In millions, except where noted)</v>
          </cell>
          <cell r="B6" t="str">
            <v>EBIT</v>
          </cell>
          <cell r="F6" t="str">
            <v>Dollar</v>
          </cell>
          <cell r="H6" t="str">
            <v>Percent</v>
          </cell>
          <cell r="J6" t="str">
            <v>Tax</v>
          </cell>
          <cell r="L6" t="str">
            <v>$ Variance</v>
          </cell>
          <cell r="N6" t="str">
            <v>Number of</v>
          </cell>
          <cell r="P6" t="str">
            <v>Dollars/</v>
          </cell>
        </row>
        <row r="7">
          <cell r="B7">
            <v>2002</v>
          </cell>
          <cell r="D7">
            <v>2001</v>
          </cell>
          <cell r="F7" t="str">
            <v xml:space="preserve">Variance </v>
          </cell>
          <cell r="H7" t="str">
            <v xml:space="preserve">Variance </v>
          </cell>
          <cell r="J7" t="str">
            <v>Rate</v>
          </cell>
          <cell r="L7" t="str">
            <v>Net of Taxes</v>
          </cell>
          <cell r="N7" t="str">
            <v>Shares</v>
          </cell>
          <cell r="P7" t="str">
            <v>Share</v>
          </cell>
        </row>
        <row r="8">
          <cell r="A8" t="str">
            <v>Franchised Electric</v>
          </cell>
        </row>
        <row r="9">
          <cell r="A9" t="str">
            <v>2002</v>
          </cell>
        </row>
        <row r="12">
          <cell r="F12">
            <v>0</v>
          </cell>
          <cell r="J12">
            <v>0.31952662721893493</v>
          </cell>
          <cell r="L12">
            <v>0</v>
          </cell>
          <cell r="N12">
            <v>833802778</v>
          </cell>
          <cell r="P12">
            <v>0</v>
          </cell>
        </row>
        <row r="13">
          <cell r="F13">
            <v>0</v>
          </cell>
          <cell r="J13">
            <v>0.31952662721893493</v>
          </cell>
          <cell r="L13">
            <v>0</v>
          </cell>
          <cell r="N13">
            <v>833802778</v>
          </cell>
          <cell r="P13">
            <v>0</v>
          </cell>
        </row>
        <row r="14">
          <cell r="F14">
            <v>0</v>
          </cell>
          <cell r="J14">
            <v>0.31952662721893493</v>
          </cell>
          <cell r="L14">
            <v>0</v>
          </cell>
          <cell r="N14">
            <v>833802778</v>
          </cell>
          <cell r="P14">
            <v>0</v>
          </cell>
        </row>
        <row r="15">
          <cell r="A15" t="str">
            <v>2001</v>
          </cell>
        </row>
        <row r="16">
          <cell r="F16">
            <v>0</v>
          </cell>
          <cell r="J16">
            <v>0.31952662721893493</v>
          </cell>
          <cell r="L16">
            <v>0</v>
          </cell>
          <cell r="N16">
            <v>833802778</v>
          </cell>
          <cell r="P16">
            <v>0</v>
          </cell>
        </row>
        <row r="17">
          <cell r="F17">
            <v>-22</v>
          </cell>
          <cell r="J17">
            <v>0.31952662721893493</v>
          </cell>
          <cell r="L17">
            <v>-14.970414201183431</v>
          </cell>
          <cell r="N17">
            <v>833802778</v>
          </cell>
          <cell r="P17">
            <v>-1.7954382734358593E-2</v>
          </cell>
        </row>
        <row r="18">
          <cell r="A18" t="str">
            <v xml:space="preserve">   Total Franchised Electric</v>
          </cell>
          <cell r="B18">
            <v>585</v>
          </cell>
          <cell r="D18">
            <v>607</v>
          </cell>
          <cell r="F18">
            <v>-22</v>
          </cell>
          <cell r="H18">
            <v>-3.6243822075782535E-2</v>
          </cell>
          <cell r="L18">
            <v>-14.970414201183431</v>
          </cell>
          <cell r="P18">
            <v>-1.7954382734358593E-2</v>
          </cell>
        </row>
        <row r="20">
          <cell r="A20" t="str">
            <v>Natural Gas Transmission</v>
          </cell>
        </row>
        <row r="21">
          <cell r="A21" t="str">
            <v>2002</v>
          </cell>
        </row>
        <row r="22">
          <cell r="F22">
            <v>0</v>
          </cell>
          <cell r="J22">
            <v>0.31952662721893493</v>
          </cell>
          <cell r="L22">
            <v>0</v>
          </cell>
          <cell r="N22">
            <v>833802778</v>
          </cell>
          <cell r="P22">
            <v>0</v>
          </cell>
        </row>
        <row r="23">
          <cell r="F23">
            <v>0</v>
          </cell>
          <cell r="J23">
            <v>0.31952662721893493</v>
          </cell>
          <cell r="L23">
            <v>0</v>
          </cell>
          <cell r="N23">
            <v>833802778</v>
          </cell>
          <cell r="P23">
            <v>0</v>
          </cell>
        </row>
        <row r="24">
          <cell r="F24">
            <v>0</v>
          </cell>
          <cell r="J24">
            <v>0.31952662721893493</v>
          </cell>
          <cell r="L24">
            <v>0</v>
          </cell>
          <cell r="N24">
            <v>833802778</v>
          </cell>
          <cell r="P24">
            <v>0</v>
          </cell>
        </row>
        <row r="25">
          <cell r="F25">
            <v>0</v>
          </cell>
          <cell r="J25">
            <v>0.31952662721893493</v>
          </cell>
          <cell r="L25">
            <v>0</v>
          </cell>
          <cell r="N25">
            <v>833802778</v>
          </cell>
          <cell r="P25">
            <v>0</v>
          </cell>
        </row>
        <row r="26">
          <cell r="F26">
            <v>0</v>
          </cell>
          <cell r="J26">
            <v>0.31952662721893493</v>
          </cell>
          <cell r="L26">
            <v>0</v>
          </cell>
          <cell r="N26">
            <v>833802778</v>
          </cell>
          <cell r="P26">
            <v>0</v>
          </cell>
        </row>
        <row r="27">
          <cell r="F27">
            <v>144</v>
          </cell>
          <cell r="J27">
            <v>0.31952662721893493</v>
          </cell>
          <cell r="L27">
            <v>97.988165680473358</v>
          </cell>
          <cell r="N27">
            <v>833802778</v>
          </cell>
          <cell r="P27">
            <v>0.11751959607943806</v>
          </cell>
        </row>
        <row r="28">
          <cell r="A28" t="str">
            <v xml:space="preserve">   Total Natural Gas Transmission</v>
          </cell>
          <cell r="B28">
            <v>287</v>
          </cell>
          <cell r="D28">
            <v>143</v>
          </cell>
          <cell r="F28">
            <v>144</v>
          </cell>
          <cell r="H28">
            <v>1.0069930069930071</v>
          </cell>
          <cell r="L28">
            <v>97.988165680473358</v>
          </cell>
          <cell r="P28">
            <v>0.11751959607943806</v>
          </cell>
        </row>
        <row r="30">
          <cell r="A30" t="str">
            <v>Field Services</v>
          </cell>
        </row>
        <row r="32">
          <cell r="F32">
            <v>0</v>
          </cell>
          <cell r="J32">
            <v>0.31952662721893493</v>
          </cell>
          <cell r="L32">
            <v>0</v>
          </cell>
          <cell r="N32">
            <v>833802778</v>
          </cell>
          <cell r="P32">
            <v>0</v>
          </cell>
        </row>
        <row r="33">
          <cell r="F33">
            <v>0</v>
          </cell>
          <cell r="J33">
            <v>0.31952662721893493</v>
          </cell>
          <cell r="L33">
            <v>0</v>
          </cell>
          <cell r="N33">
            <v>833802778</v>
          </cell>
          <cell r="P33">
            <v>0</v>
          </cell>
        </row>
        <row r="34">
          <cell r="F34">
            <v>0</v>
          </cell>
          <cell r="J34">
            <v>0.31952662721893493</v>
          </cell>
          <cell r="L34">
            <v>0</v>
          </cell>
          <cell r="N34">
            <v>833802778</v>
          </cell>
          <cell r="P34">
            <v>0</v>
          </cell>
        </row>
        <row r="35">
          <cell r="F35">
            <v>-52</v>
          </cell>
          <cell r="J35">
            <v>0.31952662721893493</v>
          </cell>
          <cell r="L35">
            <v>-35.38461538461538</v>
          </cell>
          <cell r="N35">
            <v>833802778</v>
          </cell>
          <cell r="P35">
            <v>-4.2437631917574853E-2</v>
          </cell>
        </row>
        <row r="36">
          <cell r="A36" t="str">
            <v xml:space="preserve">   Total Field Services</v>
          </cell>
          <cell r="B36">
            <v>23</v>
          </cell>
          <cell r="D36">
            <v>75</v>
          </cell>
          <cell r="F36">
            <v>-52</v>
          </cell>
          <cell r="H36">
            <v>-0.69333333333333336</v>
          </cell>
          <cell r="L36">
            <v>-35.38461538461538</v>
          </cell>
          <cell r="P36">
            <v>-4.2437631917574853E-2</v>
          </cell>
        </row>
        <row r="38">
          <cell r="A38" t="str">
            <v>Duke Energy North America</v>
          </cell>
        </row>
        <row r="39">
          <cell r="A39" t="str">
            <v>2002</v>
          </cell>
        </row>
        <row r="40">
          <cell r="F40">
            <v>0</v>
          </cell>
          <cell r="J40">
            <v>0.31952662721893493</v>
          </cell>
          <cell r="L40">
            <v>0</v>
          </cell>
          <cell r="N40">
            <v>833802778</v>
          </cell>
          <cell r="P40">
            <v>0</v>
          </cell>
        </row>
        <row r="43">
          <cell r="F43">
            <v>0</v>
          </cell>
          <cell r="J43">
            <v>0.31952662721893493</v>
          </cell>
          <cell r="L43">
            <v>0</v>
          </cell>
          <cell r="N43">
            <v>833802778</v>
          </cell>
          <cell r="P43">
            <v>0</v>
          </cell>
        </row>
        <row r="44">
          <cell r="F44">
            <v>0</v>
          </cell>
          <cell r="J44">
            <v>0.31952662721893493</v>
          </cell>
          <cell r="L44">
            <v>0</v>
          </cell>
          <cell r="N44">
            <v>833802778</v>
          </cell>
          <cell r="P44">
            <v>0</v>
          </cell>
        </row>
        <row r="45">
          <cell r="F45">
            <v>0</v>
          </cell>
          <cell r="J45">
            <v>0.31952662721893493</v>
          </cell>
          <cell r="L45">
            <v>0</v>
          </cell>
          <cell r="N45">
            <v>833802778</v>
          </cell>
          <cell r="P45">
            <v>0</v>
          </cell>
        </row>
        <row r="47">
          <cell r="F47">
            <v>0</v>
          </cell>
          <cell r="J47">
            <v>0.31952662721893493</v>
          </cell>
          <cell r="L47">
            <v>0</v>
          </cell>
          <cell r="N47">
            <v>833802778</v>
          </cell>
          <cell r="P47">
            <v>0</v>
          </cell>
        </row>
        <row r="48">
          <cell r="F48">
            <v>0</v>
          </cell>
        </row>
        <row r="49">
          <cell r="F49">
            <v>0</v>
          </cell>
          <cell r="J49">
            <v>0.31952662721893493</v>
          </cell>
          <cell r="L49">
            <v>0</v>
          </cell>
          <cell r="N49">
            <v>833802778</v>
          </cell>
          <cell r="P49">
            <v>0</v>
          </cell>
        </row>
        <row r="50">
          <cell r="F50">
            <v>0</v>
          </cell>
          <cell r="J50">
            <v>0.31952662721893493</v>
          </cell>
          <cell r="L50">
            <v>0</v>
          </cell>
          <cell r="N50">
            <v>833802778</v>
          </cell>
          <cell r="P50">
            <v>0</v>
          </cell>
        </row>
        <row r="51">
          <cell r="F51">
            <v>0</v>
          </cell>
          <cell r="J51">
            <v>0.31952662721893493</v>
          </cell>
          <cell r="L51">
            <v>0</v>
          </cell>
          <cell r="N51">
            <v>833802778</v>
          </cell>
          <cell r="P51">
            <v>0</v>
          </cell>
        </row>
        <row r="52">
          <cell r="F52">
            <v>0</v>
          </cell>
          <cell r="J52">
            <v>0.31952662721893493</v>
          </cell>
          <cell r="L52">
            <v>0</v>
          </cell>
          <cell r="N52">
            <v>833802778</v>
          </cell>
          <cell r="P52">
            <v>0</v>
          </cell>
        </row>
        <row r="53">
          <cell r="A53" t="str">
            <v>2001</v>
          </cell>
        </row>
        <row r="55">
          <cell r="F55">
            <v>0</v>
          </cell>
          <cell r="J55">
            <v>0.31952662721893493</v>
          </cell>
          <cell r="L55">
            <v>0</v>
          </cell>
          <cell r="N55">
            <v>833802778</v>
          </cell>
          <cell r="P55">
            <v>0</v>
          </cell>
        </row>
        <row r="56">
          <cell r="F56">
            <v>0</v>
          </cell>
          <cell r="J56">
            <v>0.31952662721893493</v>
          </cell>
          <cell r="L56">
            <v>0</v>
          </cell>
          <cell r="N56">
            <v>833802778</v>
          </cell>
          <cell r="P56">
            <v>0</v>
          </cell>
        </row>
        <row r="57">
          <cell r="F57">
            <v>-761</v>
          </cell>
          <cell r="J57">
            <v>0.31952662721893493</v>
          </cell>
          <cell r="L57">
            <v>-517.84023668639043</v>
          </cell>
          <cell r="N57">
            <v>833802778</v>
          </cell>
          <cell r="P57">
            <v>-0.62105842094758579</v>
          </cell>
        </row>
        <row r="58">
          <cell r="A58" t="str">
            <v>*Trading Variance Explanations: results reflect the negative impacts of a prolonged</v>
          </cell>
        </row>
        <row r="59">
          <cell r="A59" t="str">
            <v xml:space="preserve">  economic downturn, continued low price volatility levels, reduced spark spreads</v>
          </cell>
        </row>
        <row r="60">
          <cell r="A60" t="str">
            <v xml:space="preserve">  and decreased market liquidity. These factors led to sharply depressed spot</v>
          </cell>
        </row>
        <row r="61">
          <cell r="A61" t="str">
            <v xml:space="preserve">  and forward wholesale power prices, particularly during the critical summer months</v>
          </cell>
        </row>
        <row r="62">
          <cell r="A62" t="str">
            <v xml:space="preserve">   In contrast, last year's results were driven by unusually high natural gas and</v>
          </cell>
        </row>
        <row r="63">
          <cell r="A63" t="str">
            <v xml:space="preserve">   power prices and volatility levels.</v>
          </cell>
        </row>
        <row r="64">
          <cell r="A64" t="str">
            <v xml:space="preserve">   Total North American Wholesale Energy</v>
          </cell>
          <cell r="B64">
            <v>-107</v>
          </cell>
          <cell r="D64">
            <v>654</v>
          </cell>
          <cell r="F64">
            <v>-761</v>
          </cell>
          <cell r="H64">
            <v>-1.1636085626911314</v>
          </cell>
          <cell r="L64">
            <v>-517.84023668639043</v>
          </cell>
          <cell r="P64">
            <v>-0.62105842094758579</v>
          </cell>
        </row>
        <row r="65">
          <cell r="A65" t="str">
            <v xml:space="preserve"> </v>
          </cell>
        </row>
        <row r="66">
          <cell r="A66" t="str">
            <v>International Energy</v>
          </cell>
        </row>
        <row r="67">
          <cell r="F67">
            <v>0</v>
          </cell>
          <cell r="J67">
            <v>0.31952662721893493</v>
          </cell>
          <cell r="L67">
            <v>0</v>
          </cell>
          <cell r="N67">
            <v>833802778</v>
          </cell>
          <cell r="P67">
            <v>0</v>
          </cell>
        </row>
        <row r="68">
          <cell r="F68">
            <v>0</v>
          </cell>
          <cell r="J68">
            <v>0.31952662721893493</v>
          </cell>
          <cell r="L68">
            <v>0</v>
          </cell>
          <cell r="N68">
            <v>833802778</v>
          </cell>
          <cell r="P68">
            <v>0</v>
          </cell>
        </row>
        <row r="69">
          <cell r="F69">
            <v>0</v>
          </cell>
          <cell r="J69">
            <v>0.31952662721893493</v>
          </cell>
          <cell r="L69">
            <v>0</v>
          </cell>
          <cell r="N69">
            <v>833802778</v>
          </cell>
          <cell r="P69">
            <v>0</v>
          </cell>
        </row>
        <row r="71">
          <cell r="F71">
            <v>0</v>
          </cell>
          <cell r="J71">
            <v>0.31952662721893493</v>
          </cell>
          <cell r="L71">
            <v>0</v>
          </cell>
          <cell r="N71">
            <v>833802778</v>
          </cell>
          <cell r="P71">
            <v>0</v>
          </cell>
        </row>
        <row r="72">
          <cell r="A72">
            <v>2001</v>
          </cell>
        </row>
        <row r="73">
          <cell r="F73">
            <v>0</v>
          </cell>
          <cell r="J73">
            <v>0.31952662721893493</v>
          </cell>
          <cell r="L73">
            <v>0</v>
          </cell>
          <cell r="N73">
            <v>833802778</v>
          </cell>
          <cell r="P73">
            <v>0</v>
          </cell>
        </row>
        <row r="74">
          <cell r="F74">
            <v>-99</v>
          </cell>
          <cell r="J74">
            <v>0.31952662721893493</v>
          </cell>
          <cell r="L74">
            <v>-67.366863905325431</v>
          </cell>
          <cell r="N74">
            <v>833802778</v>
          </cell>
          <cell r="P74">
            <v>-8.0794722304613653E-2</v>
          </cell>
        </row>
        <row r="75">
          <cell r="A75" t="str">
            <v xml:space="preserve">   Total International Energy</v>
          </cell>
          <cell r="B75">
            <v>-25</v>
          </cell>
          <cell r="D75">
            <v>74</v>
          </cell>
          <cell r="F75">
            <v>-99</v>
          </cell>
          <cell r="H75">
            <v>-1.3378378378378379</v>
          </cell>
          <cell r="L75">
            <v>-67.366863905325431</v>
          </cell>
          <cell r="P75">
            <v>-8.0794722304613653E-2</v>
          </cell>
        </row>
        <row r="77">
          <cell r="B77" t="str">
            <v>Continued on next page……….</v>
          </cell>
        </row>
        <row r="79">
          <cell r="B79" t="str">
            <v>Continued from previous page.</v>
          </cell>
        </row>
        <row r="80">
          <cell r="A80" t="str">
            <v>Other Energy Services</v>
          </cell>
        </row>
        <row r="81">
          <cell r="A81">
            <v>2002</v>
          </cell>
        </row>
        <row r="83">
          <cell r="F83">
            <v>0</v>
          </cell>
          <cell r="J83">
            <v>0.31952662721893493</v>
          </cell>
          <cell r="L83">
            <v>0</v>
          </cell>
          <cell r="N83">
            <v>833802778</v>
          </cell>
          <cell r="P83">
            <v>0</v>
          </cell>
        </row>
        <row r="85">
          <cell r="F85">
            <v>0</v>
          </cell>
          <cell r="J85">
            <v>0.31952662721893493</v>
          </cell>
          <cell r="L85">
            <v>0</v>
          </cell>
          <cell r="N85">
            <v>833802778</v>
          </cell>
          <cell r="P85">
            <v>0</v>
          </cell>
        </row>
        <row r="86">
          <cell r="F86">
            <v>0</v>
          </cell>
          <cell r="J86">
            <v>0.31952662721893493</v>
          </cell>
          <cell r="L86">
            <v>0</v>
          </cell>
          <cell r="N86">
            <v>833802778</v>
          </cell>
          <cell r="P86">
            <v>0</v>
          </cell>
        </row>
        <row r="87">
          <cell r="A87">
            <v>2001</v>
          </cell>
        </row>
        <row r="88">
          <cell r="F88">
            <v>0</v>
          </cell>
          <cell r="J88">
            <v>0.31952662721893493</v>
          </cell>
          <cell r="L88">
            <v>0</v>
          </cell>
          <cell r="N88">
            <v>833802778</v>
          </cell>
          <cell r="P88">
            <v>0</v>
          </cell>
        </row>
        <row r="89">
          <cell r="F89">
            <v>0</v>
          </cell>
          <cell r="J89">
            <v>0.31952662721893493</v>
          </cell>
          <cell r="L89">
            <v>0</v>
          </cell>
          <cell r="N89">
            <v>833802778</v>
          </cell>
          <cell r="P89">
            <v>0</v>
          </cell>
        </row>
        <row r="91">
          <cell r="F91">
            <v>67</v>
          </cell>
          <cell r="J91">
            <v>0.31952662721893493</v>
          </cell>
          <cell r="L91">
            <v>45.591715976331358</v>
          </cell>
          <cell r="N91">
            <v>833802778</v>
          </cell>
          <cell r="P91">
            <v>5.467925650918299E-2</v>
          </cell>
        </row>
        <row r="92">
          <cell r="A92" t="str">
            <v xml:space="preserve">   Total Other Energy Services</v>
          </cell>
          <cell r="B92">
            <v>9</v>
          </cell>
          <cell r="D92">
            <v>-58</v>
          </cell>
          <cell r="F92">
            <v>67</v>
          </cell>
          <cell r="H92">
            <v>1.1551724137931034</v>
          </cell>
          <cell r="L92">
            <v>45.591715976331358</v>
          </cell>
          <cell r="P92">
            <v>5.467925650918299E-2</v>
          </cell>
        </row>
        <row r="94">
          <cell r="A94" t="str">
            <v>Duke Ventures</v>
          </cell>
        </row>
        <row r="95">
          <cell r="F95">
            <v>0</v>
          </cell>
          <cell r="J95">
            <v>0.31952662721893493</v>
          </cell>
          <cell r="L95">
            <v>0</v>
          </cell>
          <cell r="N95">
            <v>833802778</v>
          </cell>
          <cell r="P95">
            <v>0</v>
          </cell>
        </row>
        <row r="96">
          <cell r="A96" t="str">
            <v xml:space="preserve">   Total Duke Ventures</v>
          </cell>
          <cell r="B96">
            <v>21</v>
          </cell>
          <cell r="D96">
            <v>51</v>
          </cell>
          <cell r="F96">
            <v>-30</v>
          </cell>
          <cell r="H96">
            <v>-0.58823529411764708</v>
          </cell>
          <cell r="L96">
            <v>0</v>
          </cell>
          <cell r="P96">
            <v>0</v>
          </cell>
        </row>
        <row r="98">
          <cell r="A98" t="str">
            <v>Other Operations (includes certain unallocated corporate costs)</v>
          </cell>
        </row>
        <row r="99">
          <cell r="A99" t="str">
            <v>Other misc variances (see supporting schedule)</v>
          </cell>
          <cell r="F99">
            <v>-64</v>
          </cell>
          <cell r="J99">
            <v>0.31952662721893493</v>
          </cell>
          <cell r="L99">
            <v>-43.550295857988161</v>
          </cell>
          <cell r="N99">
            <v>833802778</v>
          </cell>
          <cell r="P99">
            <v>-5.2230931590861361E-2</v>
          </cell>
        </row>
        <row r="100">
          <cell r="A100" t="str">
            <v xml:space="preserve">   Total Other Operations</v>
          </cell>
          <cell r="B100">
            <v>-118</v>
          </cell>
          <cell r="D100">
            <v>-54</v>
          </cell>
          <cell r="F100">
            <v>-64</v>
          </cell>
          <cell r="H100">
            <v>-1.1851851851851851</v>
          </cell>
          <cell r="L100">
            <v>-43.550295857988161</v>
          </cell>
          <cell r="P100">
            <v>-5.2230931590861361E-2</v>
          </cell>
        </row>
        <row r="102">
          <cell r="A102" t="str">
            <v xml:space="preserve">  Total Segment EBIT</v>
          </cell>
          <cell r="B102">
            <v>675</v>
          </cell>
          <cell r="D102">
            <v>1492</v>
          </cell>
          <cell r="F102">
            <v>-787</v>
          </cell>
          <cell r="H102">
            <v>-0.52747989276139406</v>
          </cell>
          <cell r="L102">
            <v>-535.53254437869782</v>
          </cell>
          <cell r="P102">
            <v>-0.64227723690637328</v>
          </cell>
        </row>
        <row r="104">
          <cell r="A104" t="str">
            <v>Other items affecting EPS</v>
          </cell>
        </row>
        <row r="105">
          <cell r="A105" t="str">
            <v>Increase in interest expense</v>
          </cell>
          <cell r="F105">
            <v>-125</v>
          </cell>
          <cell r="J105">
            <v>0.31952662721893493</v>
          </cell>
          <cell r="L105">
            <v>-85.059171597633124</v>
          </cell>
          <cell r="N105">
            <v>833802778</v>
          </cell>
          <cell r="P105">
            <v>-0.10201353826340109</v>
          </cell>
        </row>
        <row r="106">
          <cell r="A106" t="str">
            <v>Decrease in minority interest expense related to interest and taxes</v>
          </cell>
          <cell r="F106">
            <v>4</v>
          </cell>
          <cell r="J106">
            <v>0.31952662721893493</v>
          </cell>
          <cell r="L106">
            <v>2.72189349112426</v>
          </cell>
          <cell r="N106">
            <v>833802778</v>
          </cell>
          <cell r="P106">
            <v>3.2644332244288351E-3</v>
          </cell>
        </row>
        <row r="107">
          <cell r="A107" t="str">
            <v>Decrease in preferred securities interest, attributable to DENA financing</v>
          </cell>
          <cell r="F107">
            <v>0</v>
          </cell>
          <cell r="J107">
            <v>0.31952662721893493</v>
          </cell>
          <cell r="L107">
            <v>0</v>
          </cell>
          <cell r="N107">
            <v>833802778</v>
          </cell>
          <cell r="P107">
            <v>0</v>
          </cell>
        </row>
        <row r="108">
          <cell r="A108" t="str">
            <v>Change in weighted ave shares o/s = 58.6 million shares</v>
          </cell>
        </row>
        <row r="109">
          <cell r="A109" t="str">
            <v xml:space="preserve">     2002 Earn for Com SH of $ 227/ 833.8 shares in CY = $0.2722</v>
          </cell>
        </row>
        <row r="110">
          <cell r="A110" t="str">
            <v xml:space="preserve">     2002 Earn for Com SH of $227/ 775.2 shares in PY = $0.2928</v>
          </cell>
          <cell r="P110">
            <v>-2.06E-2</v>
          </cell>
        </row>
        <row r="111">
          <cell r="A111" t="str">
            <v>Change in effective tax rate</v>
          </cell>
          <cell r="F111">
            <v>19.147335423197493</v>
          </cell>
          <cell r="L111">
            <v>19.147335423197493</v>
          </cell>
          <cell r="N111">
            <v>833802778</v>
          </cell>
          <cell r="P111">
            <v>2.2963866190426022E-2</v>
          </cell>
        </row>
        <row r="112">
          <cell r="A112" t="str">
            <v xml:space="preserve">  Total Other items</v>
          </cell>
          <cell r="F112">
            <v>-101.85266457680251</v>
          </cell>
          <cell r="L112">
            <v>-63.189942683311372</v>
          </cell>
          <cell r="P112">
            <v>-9.6385238848546231E-2</v>
          </cell>
        </row>
        <row r="114">
          <cell r="A114" t="str">
            <v>EPS Variance, Total Corporation</v>
          </cell>
          <cell r="P114">
            <v>-0.73866247575492017</v>
          </cell>
        </row>
        <row r="118">
          <cell r="L118" t="str">
            <v>EPS, three months ended September 30, 2002</v>
          </cell>
          <cell r="P118">
            <v>0.27</v>
          </cell>
        </row>
        <row r="119">
          <cell r="A119" t="str">
            <v>NOTE Totals may not foot due to rounding</v>
          </cell>
          <cell r="L119" t="str">
            <v>EPS, three months ended September 30, 2001</v>
          </cell>
          <cell r="P119">
            <v>1.02</v>
          </cell>
        </row>
        <row r="120">
          <cell r="L120" t="str">
            <v>Variance</v>
          </cell>
          <cell r="P120">
            <v>-0.75</v>
          </cell>
        </row>
        <row r="121">
          <cell r="A121" t="str">
            <v xml:space="preserve">NOTE 1: Detail of Duke Power revenue amounts for weather, economy and growth should not be perceived as exact. Although they are calculated using the </v>
          </cell>
        </row>
        <row r="122">
          <cell r="A122" t="str">
            <v>best data available, there is no way to determine the precise effect weather and the slowing economy has on Franchised Electric's earnings. These are approximate</v>
          </cell>
        </row>
        <row r="123">
          <cell r="A123" t="str">
            <v>numbers reported to Duke's management.</v>
          </cell>
        </row>
      </sheetData>
      <sheetData sheetId="1"/>
      <sheetData sheetId="2">
        <row r="1">
          <cell r="A1" t="str">
            <v>Duke Energy Corporation</v>
          </cell>
        </row>
        <row r="2">
          <cell r="A2" t="str">
            <v>Ongoing Earnings Per Share Calculation</v>
          </cell>
        </row>
        <row r="3">
          <cell r="A3" t="str">
            <v>Three Months Ended December 31, 2002</v>
          </cell>
        </row>
        <row r="7">
          <cell r="D7" t="str">
            <v>Earnings</v>
          </cell>
          <cell r="H7" t="str">
            <v>Interest and</v>
          </cell>
          <cell r="J7" t="str">
            <v>Earnings</v>
          </cell>
        </row>
        <row r="8">
          <cell r="D8" t="str">
            <v>Before Interest</v>
          </cell>
          <cell r="F8" t="str">
            <v>Income</v>
          </cell>
          <cell r="H8" t="str">
            <v>Preferred</v>
          </cell>
          <cell r="J8" t="str">
            <v>for Common</v>
          </cell>
          <cell r="L8" t="str">
            <v>Basic</v>
          </cell>
        </row>
        <row r="9">
          <cell r="A9" t="str">
            <v>(In millions, except where noted)</v>
          </cell>
          <cell r="D9" t="str">
            <v>and Taxes</v>
          </cell>
          <cell r="F9" t="str">
            <v>Taxes</v>
          </cell>
          <cell r="H9" t="str">
            <v>Stock</v>
          </cell>
          <cell r="J9" t="str">
            <v>Stock</v>
          </cell>
          <cell r="L9" t="str">
            <v>EPS</v>
          </cell>
        </row>
        <row r="11">
          <cell r="A11" t="str">
            <v>Quarter Ended December 31, 2002 Earnings</v>
          </cell>
          <cell r="D11">
            <v>668</v>
          </cell>
          <cell r="F11">
            <v>-108</v>
          </cell>
          <cell r="H11">
            <v>-333</v>
          </cell>
          <cell r="J11">
            <v>227</v>
          </cell>
          <cell r="L11">
            <v>0.27</v>
          </cell>
        </row>
        <row r="13">
          <cell r="A13" t="str">
            <v>Non-core EBIT items</v>
          </cell>
        </row>
        <row r="14">
          <cell r="A14" t="str">
            <v>DENA</v>
          </cell>
        </row>
        <row r="15">
          <cell r="F15">
            <v>0</v>
          </cell>
          <cell r="J15">
            <v>0</v>
          </cell>
          <cell r="L15">
            <v>0</v>
          </cell>
        </row>
        <row r="16">
          <cell r="F16">
            <v>0</v>
          </cell>
          <cell r="J16">
            <v>0</v>
          </cell>
          <cell r="L16">
            <v>0</v>
          </cell>
        </row>
        <row r="17">
          <cell r="D17">
            <v>0</v>
          </cell>
          <cell r="F17">
            <v>0</v>
          </cell>
          <cell r="J17">
            <v>0</v>
          </cell>
          <cell r="L17">
            <v>0</v>
          </cell>
        </row>
        <row r="18">
          <cell r="D18">
            <v>0</v>
          </cell>
          <cell r="F18">
            <v>0</v>
          </cell>
          <cell r="J18">
            <v>0</v>
          </cell>
          <cell r="L18">
            <v>0</v>
          </cell>
        </row>
        <row r="19">
          <cell r="A19" t="str">
            <v>DEI</v>
          </cell>
        </row>
        <row r="20">
          <cell r="D20">
            <v>0</v>
          </cell>
          <cell r="F20">
            <v>0</v>
          </cell>
          <cell r="J20">
            <v>0</v>
          </cell>
          <cell r="L20">
            <v>0</v>
          </cell>
        </row>
        <row r="21">
          <cell r="A21" t="str">
            <v>Franchised Electric</v>
          </cell>
        </row>
        <row r="22">
          <cell r="D22">
            <v>0</v>
          </cell>
          <cell r="F22">
            <v>0</v>
          </cell>
          <cell r="J22">
            <v>0</v>
          </cell>
          <cell r="L22">
            <v>0</v>
          </cell>
        </row>
        <row r="24">
          <cell r="A24" t="str">
            <v>Ongoing</v>
          </cell>
          <cell r="D24">
            <v>668</v>
          </cell>
          <cell r="F24">
            <v>-108</v>
          </cell>
          <cell r="H24">
            <v>-333</v>
          </cell>
          <cell r="J24">
            <v>227</v>
          </cell>
          <cell r="L24">
            <v>0.27</v>
          </cell>
        </row>
        <row r="26">
          <cell r="A26" t="str">
            <v>Franchised Electric</v>
          </cell>
        </row>
        <row r="27">
          <cell r="B27" t="str">
            <v>Weather impacts (a)</v>
          </cell>
          <cell r="D27">
            <v>0</v>
          </cell>
          <cell r="F27">
            <v>0</v>
          </cell>
          <cell r="J27">
            <v>0</v>
          </cell>
          <cell r="L27">
            <v>0</v>
          </cell>
        </row>
        <row r="29">
          <cell r="A29" t="str">
            <v>Normalized  Earnings</v>
          </cell>
          <cell r="D29">
            <v>668</v>
          </cell>
          <cell r="F29">
            <v>-108</v>
          </cell>
          <cell r="H29">
            <v>-333</v>
          </cell>
          <cell r="J29">
            <v>227</v>
          </cell>
          <cell r="L29">
            <v>0.27</v>
          </cell>
        </row>
        <row r="36">
          <cell r="A36" t="str">
            <v>Quarter Ended December 31, 2001 Earnings</v>
          </cell>
          <cell r="D36">
            <v>0</v>
          </cell>
          <cell r="F36">
            <v>0</v>
          </cell>
          <cell r="H36">
            <v>0</v>
          </cell>
          <cell r="J36">
            <v>0</v>
          </cell>
          <cell r="L36" t="e">
            <v>#DIV/0!</v>
          </cell>
        </row>
        <row r="38">
          <cell r="A38" t="str">
            <v>Non-core EBIT items</v>
          </cell>
        </row>
        <row r="41">
          <cell r="J41">
            <v>0</v>
          </cell>
          <cell r="L41" t="e">
            <v>#DIV/0!</v>
          </cell>
        </row>
        <row r="44">
          <cell r="A44" t="str">
            <v>Ongoing</v>
          </cell>
          <cell r="D44">
            <v>0</v>
          </cell>
          <cell r="F44">
            <v>0</v>
          </cell>
          <cell r="H44">
            <v>0</v>
          </cell>
          <cell r="J44">
            <v>0</v>
          </cell>
          <cell r="L44" t="e">
            <v>#DIV/0!</v>
          </cell>
        </row>
        <row r="46">
          <cell r="A46" t="str">
            <v>Franchised Electric</v>
          </cell>
        </row>
        <row r="47">
          <cell r="B47" t="str">
            <v>Weather impacts (a)</v>
          </cell>
          <cell r="D47">
            <v>0</v>
          </cell>
          <cell r="F47">
            <v>0</v>
          </cell>
          <cell r="J47">
            <v>0</v>
          </cell>
          <cell r="L47" t="e">
            <v>#DIV/0!</v>
          </cell>
        </row>
        <row r="49">
          <cell r="A49" t="str">
            <v>Normalized Earnings</v>
          </cell>
          <cell r="D49">
            <v>0</v>
          </cell>
          <cell r="F49">
            <v>0</v>
          </cell>
          <cell r="H49">
            <v>0</v>
          </cell>
          <cell r="J49">
            <v>0</v>
          </cell>
          <cell r="L49" t="e">
            <v>#DIV/0!</v>
          </cell>
        </row>
        <row r="52">
          <cell r="A52" t="str">
            <v xml:space="preserve">(a) </v>
          </cell>
          <cell r="B52" t="str">
            <v>Amount represents an estimate and should not be discussed specifically.  Note that this is a variance compared to normalized</v>
          </cell>
        </row>
        <row r="53">
          <cell r="B53" t="str">
            <v>(or budgeted) weather, not versus prior year weather.</v>
          </cell>
        </row>
      </sheetData>
      <sheetData sheetId="3">
        <row r="1">
          <cell r="A1" t="str">
            <v>Duke Energy Corporation</v>
          </cell>
        </row>
        <row r="2">
          <cell r="A2" t="str">
            <v>Ongoing Earnings Per Share Calculation</v>
          </cell>
        </row>
        <row r="3">
          <cell r="A3" t="str">
            <v>Year to Date Ended December 31, 2002</v>
          </cell>
        </row>
        <row r="7">
          <cell r="D7" t="str">
            <v>Earnings</v>
          </cell>
          <cell r="H7" t="str">
            <v>Interest and</v>
          </cell>
          <cell r="J7" t="str">
            <v>Cum. Change</v>
          </cell>
          <cell r="L7" t="str">
            <v>Earnings</v>
          </cell>
        </row>
        <row r="8">
          <cell r="D8" t="str">
            <v>Before Interest</v>
          </cell>
          <cell r="F8" t="str">
            <v>Income</v>
          </cell>
          <cell r="H8" t="str">
            <v>Preferred</v>
          </cell>
          <cell r="J8" t="str">
            <v>In Accounting</v>
          </cell>
          <cell r="L8" t="str">
            <v>for Common</v>
          </cell>
          <cell r="N8" t="str">
            <v>Basic</v>
          </cell>
        </row>
        <row r="9">
          <cell r="A9" t="str">
            <v>(In millions, except where noted)</v>
          </cell>
          <cell r="D9" t="str">
            <v>and Taxes</v>
          </cell>
          <cell r="F9" t="str">
            <v>Taxes</v>
          </cell>
          <cell r="H9" t="str">
            <v>Stock</v>
          </cell>
          <cell r="J9" t="str">
            <v>Principle</v>
          </cell>
          <cell r="L9" t="str">
            <v>Stock</v>
          </cell>
          <cell r="N9" t="str">
            <v>EPS</v>
          </cell>
        </row>
        <row r="11">
          <cell r="A11" t="str">
            <v>YTD December 31, 2002 Earnings</v>
          </cell>
          <cell r="D11">
            <v>2476</v>
          </cell>
          <cell r="F11">
            <v>-513</v>
          </cell>
          <cell r="H11">
            <v>-887</v>
          </cell>
          <cell r="J11">
            <v>0</v>
          </cell>
          <cell r="L11">
            <v>1076</v>
          </cell>
          <cell r="N11">
            <v>1.32</v>
          </cell>
        </row>
        <row r="13">
          <cell r="A13" t="str">
            <v>Non-core EBIT items</v>
          </cell>
        </row>
        <row r="14">
          <cell r="A14" t="str">
            <v>DENA</v>
          </cell>
        </row>
        <row r="15">
          <cell r="B15" t="str">
            <v>Termination obligation on GE Turbines $121, Write-off of</v>
          </cell>
          <cell r="F15">
            <v>0</v>
          </cell>
          <cell r="L15">
            <v>0</v>
          </cell>
          <cell r="N15">
            <v>0</v>
          </cell>
        </row>
        <row r="16">
          <cell r="B16" t="str">
            <v xml:space="preserve">   site development costs $31, South Bay impairment $31 </v>
          </cell>
          <cell r="F16">
            <v>0</v>
          </cell>
          <cell r="L16">
            <v>0</v>
          </cell>
          <cell r="N16">
            <v>0</v>
          </cell>
        </row>
        <row r="17">
          <cell r="B17" t="str">
            <v xml:space="preserve">    and demobilization costs $12</v>
          </cell>
          <cell r="D17">
            <v>195</v>
          </cell>
          <cell r="F17">
            <v>-76</v>
          </cell>
          <cell r="L17">
            <v>119</v>
          </cell>
          <cell r="N17">
            <v>0.15</v>
          </cell>
        </row>
        <row r="18">
          <cell r="B18" t="str">
            <v>Severance costs</v>
          </cell>
          <cell r="D18">
            <v>12</v>
          </cell>
          <cell r="F18">
            <v>-5</v>
          </cell>
          <cell r="L18">
            <v>7</v>
          </cell>
          <cell r="N18">
            <v>0.01</v>
          </cell>
        </row>
        <row r="19">
          <cell r="A19" t="str">
            <v>DEI</v>
          </cell>
        </row>
        <row r="20">
          <cell r="B20" t="str">
            <v>Impairment of turbines &amp; other project write-off costs</v>
          </cell>
          <cell r="D20">
            <v>91</v>
          </cell>
          <cell r="F20">
            <v>-35</v>
          </cell>
          <cell r="L20">
            <v>56</v>
          </cell>
          <cell r="N20">
            <v>7.0000000000000007E-2</v>
          </cell>
        </row>
        <row r="21">
          <cell r="A21" t="str">
            <v>Franchised Electric</v>
          </cell>
        </row>
        <row r="22">
          <cell r="B22" t="str">
            <v>Severance accrual</v>
          </cell>
          <cell r="D22">
            <v>21</v>
          </cell>
          <cell r="F22">
            <v>-8</v>
          </cell>
          <cell r="L22">
            <v>13</v>
          </cell>
          <cell r="N22">
            <v>0.02</v>
          </cell>
        </row>
        <row r="24">
          <cell r="A24" t="str">
            <v>Ongoing earnings</v>
          </cell>
          <cell r="D24">
            <v>2795</v>
          </cell>
          <cell r="F24">
            <v>-637</v>
          </cell>
          <cell r="H24">
            <v>-887</v>
          </cell>
          <cell r="J24">
            <v>0</v>
          </cell>
          <cell r="L24">
            <v>1271</v>
          </cell>
          <cell r="N24">
            <v>1.57</v>
          </cell>
        </row>
        <row r="26">
          <cell r="A26" t="str">
            <v>Franchised Electric</v>
          </cell>
        </row>
        <row r="27">
          <cell r="B27" t="str">
            <v>Weather impacts (a)</v>
          </cell>
          <cell r="D27">
            <v>-42</v>
          </cell>
          <cell r="F27">
            <v>16</v>
          </cell>
          <cell r="L27">
            <v>-26</v>
          </cell>
          <cell r="N27">
            <v>-0.03</v>
          </cell>
        </row>
        <row r="29">
          <cell r="A29" t="str">
            <v>Normalized Earnings</v>
          </cell>
          <cell r="D29">
            <v>2753</v>
          </cell>
          <cell r="F29">
            <v>-621</v>
          </cell>
          <cell r="H29">
            <v>-887</v>
          </cell>
          <cell r="J29">
            <v>0</v>
          </cell>
          <cell r="L29">
            <v>1245</v>
          </cell>
          <cell r="N29">
            <v>1.54</v>
          </cell>
        </row>
        <row r="36">
          <cell r="A36" t="str">
            <v>YTD December 31, 2001 Earnings</v>
          </cell>
          <cell r="D36">
            <v>0</v>
          </cell>
          <cell r="F36">
            <v>0</v>
          </cell>
          <cell r="H36">
            <v>0</v>
          </cell>
          <cell r="J36">
            <v>-96</v>
          </cell>
          <cell r="L36">
            <v>-96</v>
          </cell>
          <cell r="N36" t="e">
            <v>#DIV/0!</v>
          </cell>
        </row>
        <row r="38">
          <cell r="A38" t="str">
            <v>Non-core EBIT items</v>
          </cell>
        </row>
        <row r="40">
          <cell r="A40" t="str">
            <v>Corporate and Other</v>
          </cell>
        </row>
        <row r="41">
          <cell r="B41" t="str">
            <v>Cumulative effect of change in accounting principles</v>
          </cell>
          <cell r="J41">
            <v>96</v>
          </cell>
          <cell r="L41">
            <v>96</v>
          </cell>
          <cell r="N41" t="e">
            <v>#DIV/0!</v>
          </cell>
        </row>
        <row r="43">
          <cell r="D43">
            <v>0</v>
          </cell>
          <cell r="F43">
            <v>0</v>
          </cell>
          <cell r="L43">
            <v>0</v>
          </cell>
          <cell r="N43" t="e">
            <v>#DIV/0!</v>
          </cell>
        </row>
      </sheetData>
      <sheetData sheetId="4"/>
      <sheetData sheetId="5"/>
      <sheetData sheetId="6"/>
      <sheetData sheetId="7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9608ANAL"/>
    </sheetNames>
    <definedNames>
      <definedName name="Goto_Rates"/>
    </definedNames>
    <sheetDataSet>
      <sheetData sheetId="0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Summ - Bal"/>
      <sheetName val="Summ - Exp"/>
      <sheetName val="Curr Mth"/>
      <sheetName val="Intangible (2)"/>
      <sheetName val="Check"/>
      <sheetName val="Int. - 13 Month"/>
      <sheetName val="DOWN DEPR. BAL"/>
      <sheetName val="Down Aint Bal."/>
      <sheetName val="Date"/>
      <sheetName val="Date Macro"/>
      <sheetName val="UPLOAD MACRO"/>
      <sheetName val="DOWNLOAD MACRO"/>
      <sheetName val="Print Macro"/>
      <sheetName val="Module1"/>
    </sheetNames>
    <sheetDataSet>
      <sheetData sheetId="0"/>
      <sheetData sheetId="1"/>
      <sheetData sheetId="2"/>
      <sheetData sheetId="3"/>
      <sheetData sheetId="4">
        <row r="11">
          <cell r="G11">
            <v>2379387</v>
          </cell>
        </row>
        <row r="12">
          <cell r="G12">
            <v>7359825</v>
          </cell>
        </row>
        <row r="13">
          <cell r="G13">
            <v>1302645</v>
          </cell>
        </row>
        <row r="14">
          <cell r="G14">
            <v>0</v>
          </cell>
        </row>
        <row r="15">
          <cell r="G15">
            <v>7712392</v>
          </cell>
        </row>
        <row r="16">
          <cell r="G16">
            <v>339838</v>
          </cell>
        </row>
        <row r="17">
          <cell r="G17">
            <v>0</v>
          </cell>
        </row>
        <row r="18">
          <cell r="G18">
            <v>687653</v>
          </cell>
        </row>
        <row r="19">
          <cell r="G19">
            <v>0</v>
          </cell>
        </row>
        <row r="20">
          <cell r="G20">
            <v>24160264</v>
          </cell>
        </row>
        <row r="21">
          <cell r="G21">
            <v>0</v>
          </cell>
        </row>
        <row r="22">
          <cell r="G22">
            <v>781032</v>
          </cell>
        </row>
        <row r="23">
          <cell r="G23">
            <v>0</v>
          </cell>
        </row>
        <row r="24">
          <cell r="G24">
            <v>2777832</v>
          </cell>
        </row>
        <row r="25">
          <cell r="G25">
            <v>24204028</v>
          </cell>
        </row>
        <row r="26">
          <cell r="G26">
            <v>16415836</v>
          </cell>
        </row>
        <row r="27">
          <cell r="G27">
            <v>20126797</v>
          </cell>
        </row>
        <row r="28">
          <cell r="G28">
            <v>0</v>
          </cell>
        </row>
        <row r="29">
          <cell r="G29">
            <v>2660294</v>
          </cell>
        </row>
        <row r="30">
          <cell r="G30">
            <v>2004</v>
          </cell>
        </row>
        <row r="31">
          <cell r="G31">
            <v>208996</v>
          </cell>
        </row>
        <row r="32">
          <cell r="G32">
            <v>668</v>
          </cell>
        </row>
        <row r="34">
          <cell r="G34">
            <v>956136</v>
          </cell>
        </row>
        <row r="35">
          <cell r="G35">
            <v>2678789</v>
          </cell>
        </row>
        <row r="36">
          <cell r="G36">
            <v>8423</v>
          </cell>
        </row>
        <row r="37">
          <cell r="G37">
            <v>6483596</v>
          </cell>
        </row>
        <row r="39">
          <cell r="G39" t="str">
            <v xml:space="preserve"> </v>
          </cell>
        </row>
        <row r="40">
          <cell r="G40">
            <v>121246435</v>
          </cell>
        </row>
        <row r="42">
          <cell r="G42">
            <v>121246435</v>
          </cell>
        </row>
        <row r="43">
          <cell r="G43">
            <v>0</v>
          </cell>
        </row>
      </sheetData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come_Statement"/>
      <sheetName val="Cash_Flow"/>
      <sheetName val="ROCE"/>
      <sheetName val="SVA-Real Estate"/>
      <sheetName val="SVA-Land Management"/>
      <sheetName val="lock &amp; send"/>
      <sheetName val="retrieve"/>
      <sheetName val="Balance_Sheet"/>
      <sheetName val="Elim_Entries"/>
      <sheetName val="Databas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ournal"/>
    </sheetNames>
    <sheetDataSet>
      <sheetData sheetId="0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rmation"/>
      <sheetName val="instructions"/>
      <sheetName val="schedules"/>
      <sheetName val="monthly import"/>
      <sheetName val="recon to dp fin rptg and anal"/>
      <sheetName val="Lease 2004"/>
      <sheetName val="Intangible AvA"/>
      <sheetName val="Dep by Month"/>
      <sheetName val="Module1"/>
      <sheetName val="Print Macros"/>
    </sheetNames>
    <sheetDataSet>
      <sheetData sheetId="0" refreshError="1"/>
      <sheetData sheetId="1" refreshError="1"/>
      <sheetData sheetId="2">
        <row r="9">
          <cell r="A9" t="str">
            <v>DEPRECIATION AND AMORTIZATION</v>
          </cell>
        </row>
        <row r="10">
          <cell r="A10" t="str">
            <v>ACTUAL VS. BUDGET</v>
          </cell>
        </row>
        <row r="11">
          <cell r="A11" t="str">
            <v xml:space="preserve"> </v>
          </cell>
          <cell r="D11" t="str">
            <v>September</v>
          </cell>
          <cell r="E11">
            <v>2004</v>
          </cell>
        </row>
        <row r="12">
          <cell r="A12" t="str">
            <v xml:space="preserve"> </v>
          </cell>
        </row>
        <row r="13">
          <cell r="C13" t="str">
            <v>MONTH</v>
          </cell>
          <cell r="F13" t="str">
            <v xml:space="preserve"> </v>
          </cell>
          <cell r="G13" t="str">
            <v>Y-T-D</v>
          </cell>
        </row>
        <row r="14">
          <cell r="E14" t="str">
            <v>F/(U)</v>
          </cell>
          <cell r="I14" t="str">
            <v>F/(U)</v>
          </cell>
        </row>
        <row r="15">
          <cell r="C15" t="str">
            <v>ACTUAL</v>
          </cell>
          <cell r="D15" t="str">
            <v>BUDGET</v>
          </cell>
          <cell r="E15" t="str">
            <v>VARIANCE</v>
          </cell>
          <cell r="G15" t="str">
            <v>ACTUAL</v>
          </cell>
          <cell r="H15" t="str">
            <v>BUDGET</v>
          </cell>
          <cell r="I15" t="str">
            <v>VARIANCE</v>
          </cell>
        </row>
        <row r="17">
          <cell r="A17" t="str">
            <v>403.10</v>
          </cell>
          <cell r="B17" t="str">
            <v>Fossil Plant</v>
          </cell>
          <cell r="C17">
            <v>6045394.0000000009</v>
          </cell>
          <cell r="D17">
            <v>6125414</v>
          </cell>
          <cell r="E17">
            <v>80019.999999999069</v>
          </cell>
          <cell r="F17" t="str">
            <v>E</v>
          </cell>
          <cell r="G17">
            <v>54408579</v>
          </cell>
          <cell r="H17">
            <v>55128726</v>
          </cell>
          <cell r="I17">
            <v>720147</v>
          </cell>
          <cell r="J17" t="str">
            <v>M</v>
          </cell>
        </row>
        <row r="18">
          <cell r="A18" t="str">
            <v>403.20</v>
          </cell>
          <cell r="B18" t="str">
            <v>Hydro Plant</v>
          </cell>
          <cell r="C18">
            <v>2604955</v>
          </cell>
          <cell r="D18">
            <v>2620124</v>
          </cell>
          <cell r="E18">
            <v>15169</v>
          </cell>
          <cell r="G18">
            <v>23444918</v>
          </cell>
          <cell r="H18">
            <v>23581116</v>
          </cell>
          <cell r="I18">
            <v>136198</v>
          </cell>
        </row>
        <row r="19">
          <cell r="A19" t="str">
            <v>403.30</v>
          </cell>
          <cell r="B19" t="str">
            <v>Transmission Plant</v>
          </cell>
          <cell r="C19">
            <v>3916455</v>
          </cell>
          <cell r="D19">
            <v>3932744</v>
          </cell>
          <cell r="E19">
            <v>16289</v>
          </cell>
          <cell r="G19">
            <v>35248126</v>
          </cell>
          <cell r="H19">
            <v>35394696</v>
          </cell>
          <cell r="I19">
            <v>146570</v>
          </cell>
        </row>
        <row r="20">
          <cell r="A20" t="str">
            <v>403.40</v>
          </cell>
          <cell r="B20" t="str">
            <v>Distribution Plant</v>
          </cell>
          <cell r="C20">
            <v>18699051.999999996</v>
          </cell>
          <cell r="D20">
            <v>18950716</v>
          </cell>
          <cell r="E20">
            <v>251664.00000000373</v>
          </cell>
          <cell r="F20" t="str">
            <v>C</v>
          </cell>
          <cell r="G20">
            <v>168291459</v>
          </cell>
          <cell r="H20">
            <v>170556444</v>
          </cell>
          <cell r="I20">
            <v>2264985</v>
          </cell>
          <cell r="J20" t="str">
            <v>K</v>
          </cell>
        </row>
        <row r="21">
          <cell r="A21" t="str">
            <v>403.50</v>
          </cell>
          <cell r="B21" t="str">
            <v>General Plant</v>
          </cell>
          <cell r="C21">
            <v>2529528</v>
          </cell>
          <cell r="D21">
            <v>2851242</v>
          </cell>
          <cell r="E21">
            <v>321714</v>
          </cell>
          <cell r="F21" t="str">
            <v>B</v>
          </cell>
          <cell r="G21">
            <v>22765750</v>
          </cell>
          <cell r="H21">
            <v>25661178</v>
          </cell>
          <cell r="I21">
            <v>2895428</v>
          </cell>
          <cell r="J21" t="str">
            <v>J</v>
          </cell>
        </row>
        <row r="22">
          <cell r="A22" t="str">
            <v>403.60</v>
          </cell>
          <cell r="B22" t="str">
            <v>Combustion Turbine Plant</v>
          </cell>
          <cell r="C22">
            <v>2482937</v>
          </cell>
          <cell r="D22">
            <v>2485900</v>
          </cell>
          <cell r="E22">
            <v>2963</v>
          </cell>
          <cell r="G22">
            <v>22346428</v>
          </cell>
          <cell r="H22">
            <v>22373100</v>
          </cell>
          <cell r="I22">
            <v>26672</v>
          </cell>
        </row>
        <row r="23">
          <cell r="A23" t="str">
            <v>403.70</v>
          </cell>
          <cell r="B23" t="str">
            <v>Nuclear Plant</v>
          </cell>
          <cell r="C23">
            <v>11078155</v>
          </cell>
          <cell r="D23">
            <v>11369106</v>
          </cell>
          <cell r="E23">
            <v>290951</v>
          </cell>
          <cell r="F23" t="str">
            <v>D</v>
          </cell>
          <cell r="G23">
            <v>100758579</v>
          </cell>
          <cell r="H23">
            <v>102321954</v>
          </cell>
          <cell r="I23">
            <v>1563375</v>
          </cell>
          <cell r="J23" t="str">
            <v>L</v>
          </cell>
        </row>
        <row r="24">
          <cell r="A24" t="str">
            <v>403.80</v>
          </cell>
          <cell r="B24" t="str">
            <v>Nuclear Decommissioning</v>
          </cell>
          <cell r="C24">
            <v>5840207</v>
          </cell>
          <cell r="D24">
            <v>5919000</v>
          </cell>
          <cell r="E24">
            <v>78793</v>
          </cell>
          <cell r="F24" t="str">
            <v>F</v>
          </cell>
          <cell r="G24">
            <v>52599760</v>
          </cell>
          <cell r="H24">
            <v>53271000</v>
          </cell>
          <cell r="I24">
            <v>671240</v>
          </cell>
          <cell r="J24" t="str">
            <v>N</v>
          </cell>
        </row>
        <row r="25">
          <cell r="A25" t="str">
            <v>404.10</v>
          </cell>
          <cell r="B25" t="str">
            <v>Ltd. Term-Elec. Plt.</v>
          </cell>
          <cell r="C25">
            <v>18606</v>
          </cell>
          <cell r="D25" t="str">
            <v>0</v>
          </cell>
          <cell r="E25">
            <v>-18606</v>
          </cell>
          <cell r="G25">
            <v>167450</v>
          </cell>
          <cell r="H25" t="str">
            <v>0</v>
          </cell>
          <cell r="I25">
            <v>-167450</v>
          </cell>
          <cell r="J25" t="str">
            <v xml:space="preserve"> </v>
          </cell>
        </row>
        <row r="26">
          <cell r="A26" t="str">
            <v>404.20/40/50</v>
          </cell>
          <cell r="B26" t="str">
            <v>Intangible Plant</v>
          </cell>
          <cell r="C26">
            <v>1604446</v>
          </cell>
          <cell r="D26">
            <v>2568406</v>
          </cell>
          <cell r="E26">
            <v>963960</v>
          </cell>
          <cell r="F26" t="str">
            <v>A</v>
          </cell>
          <cell r="G26">
            <v>15817556</v>
          </cell>
          <cell r="H26">
            <v>23115654</v>
          </cell>
          <cell r="I26">
            <v>7298098</v>
          </cell>
          <cell r="J26" t="str">
            <v>I</v>
          </cell>
        </row>
        <row r="27">
          <cell r="A27" t="str">
            <v>406.00</v>
          </cell>
          <cell r="B27" t="str">
            <v>Amor/Elec Plt Acquisition Adj.</v>
          </cell>
          <cell r="C27" t="str">
            <v>0</v>
          </cell>
          <cell r="D27" t="str">
            <v>0</v>
          </cell>
          <cell r="E27">
            <v>0</v>
          </cell>
          <cell r="G27">
            <v>0</v>
          </cell>
          <cell r="H27" t="str">
            <v>0</v>
          </cell>
          <cell r="I27">
            <v>0</v>
          </cell>
        </row>
        <row r="28">
          <cell r="A28" t="str">
            <v>407.31</v>
          </cell>
          <cell r="B28" t="str">
            <v>Clean Air Amortization</v>
          </cell>
          <cell r="C28">
            <v>23062095.07</v>
          </cell>
          <cell r="D28">
            <v>23062096</v>
          </cell>
          <cell r="E28">
            <v>0.92999999970197678</v>
          </cell>
          <cell r="G28">
            <v>102193522.03</v>
          </cell>
          <cell r="H28">
            <v>102193530</v>
          </cell>
          <cell r="I28">
            <v>7.9699999988079071</v>
          </cell>
        </row>
        <row r="29">
          <cell r="A29" t="str">
            <v>411.60</v>
          </cell>
          <cell r="B29" t="str">
            <v>Gain from Disp. of Plt.</v>
          </cell>
          <cell r="C29" t="str">
            <v>0</v>
          </cell>
          <cell r="D29" t="str">
            <v>0</v>
          </cell>
          <cell r="E29">
            <v>0</v>
          </cell>
          <cell r="G29">
            <v>-53754</v>
          </cell>
          <cell r="H29" t="str">
            <v>0</v>
          </cell>
          <cell r="I29">
            <v>53754</v>
          </cell>
          <cell r="J29" t="str">
            <v xml:space="preserve"> </v>
          </cell>
        </row>
        <row r="30">
          <cell r="A30" t="str">
            <v>411.70</v>
          </cell>
          <cell r="B30" t="str">
            <v>Losses from Disp. of Plt.</v>
          </cell>
          <cell r="C30">
            <v>0</v>
          </cell>
          <cell r="D30">
            <v>0</v>
          </cell>
          <cell r="E30">
            <v>0</v>
          </cell>
          <cell r="G30">
            <v>0</v>
          </cell>
          <cell r="H30">
            <v>0</v>
          </cell>
          <cell r="I30">
            <v>0</v>
          </cell>
        </row>
        <row r="31">
          <cell r="A31" t="str">
            <v>411.80</v>
          </cell>
          <cell r="B31" t="str">
            <v>Gain from Disp. Of Allowances</v>
          </cell>
          <cell r="C31" t="str">
            <v>0</v>
          </cell>
          <cell r="D31">
            <v>-1416666</v>
          </cell>
          <cell r="E31">
            <v>-1416666</v>
          </cell>
          <cell r="F31" t="str">
            <v>G</v>
          </cell>
          <cell r="G31">
            <v>-9167705</v>
          </cell>
          <cell r="H31">
            <v>-12749994</v>
          </cell>
          <cell r="I31">
            <v>-3582289</v>
          </cell>
          <cell r="J31" t="str">
            <v>O</v>
          </cell>
        </row>
        <row r="33">
          <cell r="A33" t="str">
            <v>TOTAL</v>
          </cell>
          <cell r="C33">
            <v>77881830.069999993</v>
          </cell>
          <cell r="D33">
            <v>78468082</v>
          </cell>
          <cell r="E33">
            <v>586251.9300000025</v>
          </cell>
          <cell r="G33">
            <v>588820668.02999997</v>
          </cell>
          <cell r="H33">
            <v>600847404</v>
          </cell>
          <cell r="I33">
            <v>12026735.969999999</v>
          </cell>
        </row>
        <row r="34">
          <cell r="B34" t="str">
            <v xml:space="preserve"> </v>
          </cell>
          <cell r="I34" t="str">
            <v>To Discussion Sheet</v>
          </cell>
        </row>
        <row r="36">
          <cell r="A36" t="str">
            <v xml:space="preserve">(A) </v>
          </cell>
          <cell r="B36" t="str">
            <v>Variance is due to timing - budget spreads amortization over 12 months versus actual in service month and after the budget was established,</v>
          </cell>
        </row>
        <row r="37">
          <cell r="B37" t="str">
            <v xml:space="preserve">     the calculation for Intangible Plant basis was adjusted. </v>
          </cell>
        </row>
        <row r="38">
          <cell r="A38" t="str">
            <v xml:space="preserve">(B) </v>
          </cell>
          <cell r="B38" t="str">
            <v>Variance is primarily due to budgeted estimated beginning balances versus actual beginning depreciable balances</v>
          </cell>
        </row>
        <row r="39">
          <cell r="A39" t="str">
            <v xml:space="preserve">(C) </v>
          </cell>
          <cell r="B39" t="str">
            <v>Variance is primarily due to budgeted estimated beginning balances versus actual beginning depreciable balances</v>
          </cell>
        </row>
        <row r="40">
          <cell r="A40" t="str">
            <v>(D)</v>
          </cell>
          <cell r="B40" t="str">
            <v>Variance is primarily due to budgeted estimated beginning balances versus actual beginning depreciable balances</v>
          </cell>
        </row>
        <row r="41">
          <cell r="A41" t="str">
            <v xml:space="preserve">(E) </v>
          </cell>
          <cell r="B41" t="str">
            <v>Variance is primarily due to budgeted estimated beginning balances versus actual beginning depreciable balances</v>
          </cell>
        </row>
        <row r="42">
          <cell r="A42" t="str">
            <v>(F)</v>
          </cell>
          <cell r="B42" t="str">
            <v>Variance is primarily due to budgeted estimated beginning balances versus actual beginning depreciable balances</v>
          </cell>
        </row>
        <row r="43">
          <cell r="A43" t="str">
            <v>(G)</v>
          </cell>
          <cell r="B43" t="str">
            <v>Variance is due to sales of emissions allowances less than budgeted.</v>
          </cell>
        </row>
        <row r="44">
          <cell r="A44" t="str">
            <v>(H)</v>
          </cell>
          <cell r="B44" t="str">
            <v>No H above.</v>
          </cell>
        </row>
        <row r="45">
          <cell r="A45" t="str">
            <v>(I)</v>
          </cell>
          <cell r="B45" t="str">
            <v>Variance is due to timing - budget spreads amortization over 12 months versus actual in service month and after the budget was established,</v>
          </cell>
        </row>
        <row r="46">
          <cell r="B46" t="str">
            <v xml:space="preserve">     the calculation for Intangible Plant basis was adjusted. </v>
          </cell>
        </row>
        <row r="47">
          <cell r="A47" t="str">
            <v>(J)</v>
          </cell>
          <cell r="B47" t="str">
            <v>Variance is primarily due to budgeted estimated beginning balances versus actual beginning depreciable balances</v>
          </cell>
        </row>
        <row r="48">
          <cell r="A48" t="str">
            <v>(K)</v>
          </cell>
          <cell r="B48" t="str">
            <v>Variance is primarily due to budgeted estimated beginning balances versus actual beginning depreciable balances</v>
          </cell>
        </row>
        <row r="49">
          <cell r="A49" t="str">
            <v>(L)</v>
          </cell>
          <cell r="B49" t="str">
            <v>Variance is primarily due to budgeted estimated beginning balances versus actual beginning depreciable balances</v>
          </cell>
        </row>
        <row r="50">
          <cell r="A50" t="str">
            <v>(M)</v>
          </cell>
          <cell r="B50" t="str">
            <v>Variance is primarily due to budgeted estimated beginning balances versus actual beginning depreciable balances</v>
          </cell>
        </row>
        <row r="51">
          <cell r="A51" t="str">
            <v>(N)</v>
          </cell>
          <cell r="B51" t="str">
            <v>Variance is primarily due to budgeted estimated beginning balances versus actual beginning depreciable balances</v>
          </cell>
        </row>
        <row r="52">
          <cell r="A52" t="str">
            <v>(O)</v>
          </cell>
          <cell r="B52" t="str">
            <v>Variance is due to sales of emissions allowances less than budgeted.</v>
          </cell>
        </row>
        <row r="58">
          <cell r="A58" t="str">
            <v>ACTUAL VS. ACTUAL</v>
          </cell>
        </row>
        <row r="59">
          <cell r="A59" t="str">
            <v xml:space="preserve"> </v>
          </cell>
          <cell r="B59" t="str">
            <v xml:space="preserve"> </v>
          </cell>
          <cell r="D59" t="str">
            <v>September</v>
          </cell>
          <cell r="E59">
            <v>2004</v>
          </cell>
        </row>
        <row r="60">
          <cell r="A60" t="str">
            <v xml:space="preserve"> </v>
          </cell>
        </row>
        <row r="61">
          <cell r="C61" t="str">
            <v>MONTH</v>
          </cell>
          <cell r="F61" t="str">
            <v xml:space="preserve"> </v>
          </cell>
          <cell r="G61" t="str">
            <v>Y-T-D</v>
          </cell>
        </row>
        <row r="62">
          <cell r="C62" t="str">
            <v>September</v>
          </cell>
          <cell r="D62" t="str">
            <v>September</v>
          </cell>
          <cell r="E62" t="str">
            <v>F/(U)</v>
          </cell>
          <cell r="G62" t="str">
            <v>September</v>
          </cell>
          <cell r="H62" t="str">
            <v>September</v>
          </cell>
          <cell r="I62" t="str">
            <v>F/(U)</v>
          </cell>
        </row>
        <row r="63">
          <cell r="C63">
            <v>2004</v>
          </cell>
          <cell r="D63">
            <v>2003</v>
          </cell>
          <cell r="E63" t="str">
            <v>VARIANCE</v>
          </cell>
          <cell r="G63">
            <v>2004</v>
          </cell>
          <cell r="H63">
            <v>2003</v>
          </cell>
          <cell r="I63" t="str">
            <v>VARIANCE</v>
          </cell>
        </row>
        <row r="65">
          <cell r="A65" t="str">
            <v>403.10</v>
          </cell>
          <cell r="B65" t="str">
            <v>Fossil Plant</v>
          </cell>
          <cell r="C65">
            <v>6045394.0000000009</v>
          </cell>
          <cell r="D65">
            <v>4975931</v>
          </cell>
          <cell r="E65">
            <v>-1069463.0000000009</v>
          </cell>
          <cell r="F65" t="str">
            <v>A</v>
          </cell>
          <cell r="G65">
            <v>54408579</v>
          </cell>
          <cell r="H65">
            <v>44783370.000000007</v>
          </cell>
          <cell r="I65">
            <v>-9625208.9999999925</v>
          </cell>
          <cell r="J65" t="str">
            <v>K</v>
          </cell>
        </row>
        <row r="66">
          <cell r="A66" t="str">
            <v>403.20</v>
          </cell>
          <cell r="B66" t="str">
            <v>Hydro Plant</v>
          </cell>
          <cell r="C66">
            <v>2604955</v>
          </cell>
          <cell r="D66">
            <v>2580227</v>
          </cell>
          <cell r="E66">
            <v>-24728</v>
          </cell>
          <cell r="G66">
            <v>23444918</v>
          </cell>
          <cell r="H66">
            <v>23222017</v>
          </cell>
          <cell r="I66">
            <v>-222901</v>
          </cell>
        </row>
        <row r="67">
          <cell r="A67" t="str">
            <v>403.30</v>
          </cell>
          <cell r="B67" t="str">
            <v>Transmission Plant</v>
          </cell>
          <cell r="C67">
            <v>3916455</v>
          </cell>
          <cell r="D67">
            <v>3792901</v>
          </cell>
          <cell r="E67">
            <v>-123554</v>
          </cell>
          <cell r="G67">
            <v>35248126</v>
          </cell>
          <cell r="H67">
            <v>34136105</v>
          </cell>
          <cell r="I67">
            <v>-1112021</v>
          </cell>
          <cell r="J67" t="str">
            <v>O</v>
          </cell>
        </row>
        <row r="68">
          <cell r="A68" t="str">
            <v>403.40</v>
          </cell>
          <cell r="B68" t="str">
            <v>Distribution Plant</v>
          </cell>
          <cell r="C68">
            <v>18699051.999999996</v>
          </cell>
          <cell r="D68">
            <v>18153141</v>
          </cell>
          <cell r="E68">
            <v>-545910.99999999627</v>
          </cell>
          <cell r="F68" t="str">
            <v>B</v>
          </cell>
          <cell r="G68">
            <v>168291459</v>
          </cell>
          <cell r="H68">
            <v>163382084</v>
          </cell>
          <cell r="I68">
            <v>-4909375</v>
          </cell>
          <cell r="J68" t="str">
            <v>L</v>
          </cell>
        </row>
        <row r="69">
          <cell r="A69" t="str">
            <v>403.50</v>
          </cell>
          <cell r="B69" t="str">
            <v>General Plant</v>
          </cell>
          <cell r="C69">
            <v>2529528</v>
          </cell>
          <cell r="D69">
            <v>2630727</v>
          </cell>
          <cell r="E69">
            <v>101199</v>
          </cell>
          <cell r="F69" t="str">
            <v>F</v>
          </cell>
          <cell r="G69">
            <v>22765750</v>
          </cell>
          <cell r="H69">
            <v>23676551</v>
          </cell>
          <cell r="I69">
            <v>910801</v>
          </cell>
          <cell r="J69" t="str">
            <v>I</v>
          </cell>
        </row>
        <row r="70">
          <cell r="A70" t="str">
            <v>403.60</v>
          </cell>
          <cell r="B70" t="str">
            <v>Combustion Turbine Plant</v>
          </cell>
          <cell r="C70">
            <v>2482937</v>
          </cell>
          <cell r="D70">
            <v>2579089</v>
          </cell>
          <cell r="E70">
            <v>96152</v>
          </cell>
          <cell r="G70">
            <v>22346428</v>
          </cell>
          <cell r="H70">
            <v>23211793</v>
          </cell>
          <cell r="I70">
            <v>865365</v>
          </cell>
          <cell r="J70" t="str">
            <v>J</v>
          </cell>
        </row>
        <row r="71">
          <cell r="A71" t="str">
            <v>403.70</v>
          </cell>
          <cell r="B71" t="str">
            <v>Nuclear Plant</v>
          </cell>
          <cell r="C71">
            <v>11078155</v>
          </cell>
          <cell r="D71">
            <v>10803484</v>
          </cell>
          <cell r="E71">
            <v>-274671</v>
          </cell>
          <cell r="F71" t="str">
            <v>C</v>
          </cell>
          <cell r="G71">
            <v>100758579</v>
          </cell>
          <cell r="H71">
            <v>97231325</v>
          </cell>
          <cell r="I71">
            <v>-3527254</v>
          </cell>
          <cell r="J71" t="str">
            <v>M</v>
          </cell>
        </row>
        <row r="72">
          <cell r="A72" t="str">
            <v>403.80</v>
          </cell>
          <cell r="B72" t="str">
            <v>Nuclear Decommissioning</v>
          </cell>
          <cell r="C72">
            <v>5840207</v>
          </cell>
          <cell r="D72">
            <v>5628425</v>
          </cell>
          <cell r="E72">
            <v>-211782</v>
          </cell>
          <cell r="F72" t="str">
            <v>D</v>
          </cell>
          <cell r="G72">
            <v>52599760</v>
          </cell>
          <cell r="H72">
            <v>50655835</v>
          </cell>
          <cell r="I72">
            <v>-1943925</v>
          </cell>
          <cell r="J72" t="str">
            <v>N</v>
          </cell>
        </row>
        <row r="73">
          <cell r="A73" t="str">
            <v>404.10</v>
          </cell>
          <cell r="B73" t="str">
            <v>Ltd. Term-Elec. Plat.</v>
          </cell>
          <cell r="C73">
            <v>18606</v>
          </cell>
          <cell r="D73">
            <v>18606</v>
          </cell>
          <cell r="E73">
            <v>0</v>
          </cell>
          <cell r="G73">
            <v>167450</v>
          </cell>
          <cell r="H73">
            <v>167450</v>
          </cell>
          <cell r="I73">
            <v>0</v>
          </cell>
        </row>
        <row r="74">
          <cell r="A74" t="str">
            <v>404.20/40/50</v>
          </cell>
          <cell r="B74" t="str">
            <v>Intangible Plant</v>
          </cell>
          <cell r="C74">
            <v>1604446</v>
          </cell>
          <cell r="D74">
            <v>2558382</v>
          </cell>
          <cell r="E74">
            <v>953936</v>
          </cell>
          <cell r="F74" t="str">
            <v>E</v>
          </cell>
          <cell r="G74">
            <v>15817556</v>
          </cell>
          <cell r="H74">
            <v>22942997</v>
          </cell>
          <cell r="I74">
            <v>7125441</v>
          </cell>
          <cell r="J74" t="str">
            <v>R</v>
          </cell>
        </row>
        <row r="75">
          <cell r="A75" t="str">
            <v>406.00</v>
          </cell>
          <cell r="B75" t="str">
            <v>Amor/Elec Plt Acquisition Adj.</v>
          </cell>
          <cell r="C75" t="str">
            <v>0</v>
          </cell>
          <cell r="D75">
            <v>917.06</v>
          </cell>
          <cell r="E75">
            <v>917.06</v>
          </cell>
          <cell r="G75">
            <v>0</v>
          </cell>
          <cell r="H75">
            <v>8012.83</v>
          </cell>
          <cell r="I75">
            <v>8012.83</v>
          </cell>
        </row>
        <row r="76">
          <cell r="A76" t="str">
            <v>407.31</v>
          </cell>
          <cell r="B76" t="str">
            <v>Clean Air Amortization</v>
          </cell>
          <cell r="C76">
            <v>23062095.07</v>
          </cell>
          <cell r="D76">
            <v>40817778</v>
          </cell>
          <cell r="E76">
            <v>17755682.93</v>
          </cell>
          <cell r="F76" t="str">
            <v>G</v>
          </cell>
          <cell r="G76">
            <v>102193522.03</v>
          </cell>
          <cell r="H76">
            <v>87360002</v>
          </cell>
          <cell r="I76">
            <v>-14833520.030000001</v>
          </cell>
          <cell r="J76" t="str">
            <v>P</v>
          </cell>
        </row>
        <row r="77">
          <cell r="A77" t="str">
            <v>411.60</v>
          </cell>
          <cell r="B77" t="str">
            <v>Gain from Disp. of Plt.</v>
          </cell>
          <cell r="C77" t="str">
            <v>0</v>
          </cell>
          <cell r="D77" t="str">
            <v>0</v>
          </cell>
          <cell r="E77">
            <v>0</v>
          </cell>
          <cell r="G77">
            <v>-53754</v>
          </cell>
          <cell r="H77">
            <v>-19362</v>
          </cell>
          <cell r="I77">
            <v>34392</v>
          </cell>
        </row>
        <row r="78">
          <cell r="A78" t="str">
            <v>411.70</v>
          </cell>
          <cell r="B78" t="str">
            <v>Losses from Disp. of Plt.</v>
          </cell>
          <cell r="C78">
            <v>0</v>
          </cell>
          <cell r="D78">
            <v>0</v>
          </cell>
          <cell r="E78">
            <v>0</v>
          </cell>
          <cell r="G78">
            <v>0</v>
          </cell>
          <cell r="H78">
            <v>0</v>
          </cell>
          <cell r="I78">
            <v>0</v>
          </cell>
        </row>
        <row r="79">
          <cell r="A79" t="str">
            <v>411.80</v>
          </cell>
          <cell r="B79" t="str">
            <v>Gain from Disp. Of Allowances</v>
          </cell>
          <cell r="C79" t="str">
            <v>0</v>
          </cell>
          <cell r="D79">
            <v>-3967125</v>
          </cell>
          <cell r="E79">
            <v>-3967125</v>
          </cell>
          <cell r="F79" t="str">
            <v>H</v>
          </cell>
          <cell r="G79">
            <v>-9167705</v>
          </cell>
          <cell r="H79">
            <v>-4521625</v>
          </cell>
          <cell r="I79">
            <v>4646080</v>
          </cell>
          <cell r="J79" t="str">
            <v>Q</v>
          </cell>
        </row>
        <row r="81">
          <cell r="A81" t="str">
            <v>TOTAL</v>
          </cell>
          <cell r="C81">
            <v>77881830.069999993</v>
          </cell>
          <cell r="D81">
            <v>90572483.060000002</v>
          </cell>
          <cell r="E81">
            <v>12690652.990000002</v>
          </cell>
          <cell r="G81">
            <v>588820668.02999997</v>
          </cell>
          <cell r="H81">
            <v>566236554.82999992</v>
          </cell>
          <cell r="I81">
            <v>-22584113.199999996</v>
          </cell>
        </row>
        <row r="82">
          <cell r="I82" t="str">
            <v>To Discussion Sheet</v>
          </cell>
        </row>
        <row r="84">
          <cell r="A84" t="str">
            <v>(A)</v>
          </cell>
          <cell r="B84" t="str">
            <v>Variance is due to normal growth; $1,069k (U).</v>
          </cell>
        </row>
        <row r="85">
          <cell r="A85" t="str">
            <v>(B)</v>
          </cell>
          <cell r="B85" t="str">
            <v>Variance is due to normal growth; $546k (U).</v>
          </cell>
        </row>
        <row r="86">
          <cell r="A86" t="str">
            <v xml:space="preserve">(C)  </v>
          </cell>
          <cell r="B86" t="str">
            <v>Variance is due to normal growth of $407K (U) and $132K (F) for Domecoat Reversal of Depreciation.</v>
          </cell>
        </row>
        <row r="87">
          <cell r="A87" t="str">
            <v>(D)</v>
          </cell>
          <cell r="B87" t="str">
            <v>Variance is due to normal growth; $212k (U)</v>
          </cell>
        </row>
        <row r="88">
          <cell r="A88" t="str">
            <v>(E)</v>
          </cell>
          <cell r="B88" t="str">
            <v>Variance is due to normal growth 152k (U) and multiple projects becoming fully amortized/other totaling $1,106k (F)</v>
          </cell>
        </row>
        <row r="89">
          <cell r="A89" t="str">
            <v>(F)</v>
          </cell>
          <cell r="B89" t="str">
            <v>Variance is due to normal growth; $105K (F).</v>
          </cell>
        </row>
        <row r="90">
          <cell r="A90" t="str">
            <v>(G)</v>
          </cell>
          <cell r="B90" t="str">
            <v>Variance is due to difference in accrual for Smokestack Reserve of $17,756K (F).</v>
          </cell>
        </row>
        <row r="91">
          <cell r="A91" t="str">
            <v>(H)</v>
          </cell>
          <cell r="B91" t="str">
            <v>Variance is due to sale of NOX allowances totaling $3,967K (U) in 2003.</v>
          </cell>
        </row>
        <row r="92">
          <cell r="A92" t="str">
            <v>(I)</v>
          </cell>
          <cell r="B92" t="str">
            <v>Variance is due to normal growth; $945k (F).</v>
          </cell>
        </row>
        <row r="93">
          <cell r="A93" t="str">
            <v>(J)</v>
          </cell>
          <cell r="B93" t="str">
            <v>Variance is due to normal growth; $865k (F).</v>
          </cell>
        </row>
        <row r="94">
          <cell r="A94" t="str">
            <v>(K)</v>
          </cell>
          <cell r="B94" t="str">
            <v>Variance is due to normal growth; $9,625k (U).</v>
          </cell>
        </row>
      </sheetData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X_EQUITY_Field Serv"/>
      <sheetName val="Needs Dates"/>
    </sheetNames>
    <sheetDataSet>
      <sheetData sheetId="0" refreshError="1">
        <row r="10">
          <cell r="A10" t="str">
            <v>0001</v>
          </cell>
          <cell r="C10" t="str">
            <v>TETCO</v>
          </cell>
          <cell r="D10" t="str">
            <v>Regena Larson/Robert Bugaj</v>
          </cell>
        </row>
        <row r="11">
          <cell r="A11" t="str">
            <v>0008</v>
          </cell>
          <cell r="C11" t="str">
            <v>T.E. Cryogenics</v>
          </cell>
          <cell r="D11" t="str">
            <v>Regena Larson/Robert Bugaj</v>
          </cell>
        </row>
        <row r="12">
          <cell r="A12" t="str">
            <v>0015</v>
          </cell>
          <cell r="C12" t="str">
            <v>T.E. New England</v>
          </cell>
          <cell r="D12" t="str">
            <v>Regena Larson/Robert Bugaj</v>
          </cell>
        </row>
        <row r="13">
          <cell r="A13" t="str">
            <v>0023</v>
          </cell>
          <cell r="C13" t="str">
            <v>Algonquin Energy, Inc</v>
          </cell>
          <cell r="D13" t="str">
            <v>Regena Larson/Sunanda Seval</v>
          </cell>
        </row>
        <row r="14">
          <cell r="A14" t="str">
            <v>0036</v>
          </cell>
          <cell r="C14" t="str">
            <v>Houston Center</v>
          </cell>
          <cell r="D14" t="str">
            <v>Marilyn Charles</v>
          </cell>
        </row>
        <row r="15">
          <cell r="A15" t="str">
            <v>0037</v>
          </cell>
          <cell r="C15" t="str">
            <v>Texas Eastern Communication</v>
          </cell>
          <cell r="D15" t="str">
            <v>Regena Larson/Robert Bugaj</v>
          </cell>
        </row>
        <row r="16">
          <cell r="A16" t="str">
            <v>0046</v>
          </cell>
          <cell r="C16" t="str">
            <v>T.E. Bermuda</v>
          </cell>
          <cell r="D16" t="str">
            <v>Carolyn Tatum</v>
          </cell>
        </row>
        <row r="17">
          <cell r="A17" t="str">
            <v>0050</v>
          </cell>
          <cell r="C17" t="str">
            <v>T.E. Arabian</v>
          </cell>
          <cell r="D17" t="str">
            <v>Carolyn Tatum</v>
          </cell>
        </row>
        <row r="18">
          <cell r="A18" t="str">
            <v>0051</v>
          </cell>
          <cell r="C18" t="str">
            <v>T.E.A. CANADA</v>
          </cell>
          <cell r="D18" t="str">
            <v>Regena Larson/Helena Nguyen</v>
          </cell>
        </row>
        <row r="19">
          <cell r="A19" t="str">
            <v>0063</v>
          </cell>
          <cell r="C19" t="str">
            <v>Texas Eastern Corp</v>
          </cell>
          <cell r="D19" t="str">
            <v>Marilyn Charles</v>
          </cell>
        </row>
        <row r="20">
          <cell r="A20" t="str">
            <v>0078</v>
          </cell>
          <cell r="C20" t="str">
            <v>T.E. Slurry</v>
          </cell>
          <cell r="D20" t="str">
            <v>Marilyn Charles</v>
          </cell>
        </row>
        <row r="21">
          <cell r="A21" t="str">
            <v>0095</v>
          </cell>
          <cell r="C21" t="str">
            <v>T.E. Oil</v>
          </cell>
          <cell r="D21" t="str">
            <v>Marilyn Charles</v>
          </cell>
        </row>
        <row r="22">
          <cell r="A22" t="str">
            <v>0108</v>
          </cell>
          <cell r="C22" t="str">
            <v>Chambers County Land</v>
          </cell>
          <cell r="D22" t="str">
            <v>Regena Larson/Helena Nguyen (for 8/97)</v>
          </cell>
        </row>
        <row r="23">
          <cell r="A23" t="str">
            <v>0110</v>
          </cell>
          <cell r="C23" t="str">
            <v>T.E. Riverside</v>
          </cell>
          <cell r="D23" t="str">
            <v>Regena Larson/Robert Bugaj</v>
          </cell>
        </row>
        <row r="24">
          <cell r="A24" t="str">
            <v>0117</v>
          </cell>
          <cell r="C24" t="str">
            <v>Algonquin Gas Transmission</v>
          </cell>
          <cell r="D24" t="str">
            <v>Regena Larson/Sunanda Seval</v>
          </cell>
        </row>
        <row r="25">
          <cell r="A25" t="str">
            <v>0118</v>
          </cell>
          <cell r="C25" t="str">
            <v>Algonquin LNG</v>
          </cell>
          <cell r="D25" t="str">
            <v>Regena Larson/Sunanda Seval</v>
          </cell>
        </row>
        <row r="26">
          <cell r="A26" t="str">
            <v>0124</v>
          </cell>
          <cell r="C26" t="str">
            <v>AGT Gateway</v>
          </cell>
          <cell r="D26" t="str">
            <v>Regena Larson/Sunanda Seval</v>
          </cell>
        </row>
        <row r="27">
          <cell r="A27" t="str">
            <v>0134</v>
          </cell>
          <cell r="C27" t="str">
            <v>Products Pipeline</v>
          </cell>
          <cell r="D27" t="str">
            <v>Don Barron</v>
          </cell>
        </row>
        <row r="28">
          <cell r="A28" t="str">
            <v>0135</v>
          </cell>
          <cell r="C28" t="str">
            <v>T.E. Liberty</v>
          </cell>
          <cell r="D28" t="str">
            <v>Regena Larson/Robert Bugaj</v>
          </cell>
        </row>
        <row r="29">
          <cell r="A29" t="str">
            <v>0138</v>
          </cell>
          <cell r="C29" t="str">
            <v>TEPPCO Investments</v>
          </cell>
          <cell r="D29" t="str">
            <v xml:space="preserve">Don Barron </v>
          </cell>
        </row>
        <row r="30">
          <cell r="A30" t="str">
            <v>0139</v>
          </cell>
          <cell r="C30" t="str">
            <v>TEPPCO HOLDINGS INC</v>
          </cell>
          <cell r="D30" t="str">
            <v>Don Barron</v>
          </cell>
        </row>
        <row r="31">
          <cell r="A31" t="str">
            <v>0301</v>
          </cell>
          <cell r="C31" t="str">
            <v>Panhandle Eastern Pipeline</v>
          </cell>
          <cell r="D31" t="str">
            <v>Glen McBride/Katherine Ko</v>
          </cell>
        </row>
        <row r="32">
          <cell r="A32" t="str">
            <v>0305</v>
          </cell>
          <cell r="C32" t="str">
            <v>Panhandle Storage</v>
          </cell>
          <cell r="D32" t="str">
            <v>Glen McBride/Katherine Ko</v>
          </cell>
        </row>
        <row r="33">
          <cell r="A33" t="str">
            <v>0306</v>
          </cell>
          <cell r="C33" t="str">
            <v>Panhandle Michigan</v>
          </cell>
          <cell r="D33" t="str">
            <v>Glen McBride/Katherine Ko</v>
          </cell>
        </row>
        <row r="34">
          <cell r="A34" t="str">
            <v>0307</v>
          </cell>
          <cell r="C34" t="str">
            <v>Trunkline Gas Company</v>
          </cell>
          <cell r="D34" t="str">
            <v>Glen McBride/Katherine Ko</v>
          </cell>
        </row>
        <row r="35">
          <cell r="A35" t="str">
            <v>0310</v>
          </cell>
          <cell r="C35" t="str">
            <v>Energy Pipelines Int'l Co.</v>
          </cell>
          <cell r="D35" t="str">
            <v>Regena Larson/Helena Nguyen</v>
          </cell>
        </row>
        <row r="36">
          <cell r="A36" t="str">
            <v>0311</v>
          </cell>
          <cell r="C36" t="str">
            <v>Panhandle Field Services</v>
          </cell>
          <cell r="D36" t="str">
            <v>Petra Drinkwine</v>
          </cell>
        </row>
        <row r="37">
          <cell r="A37" t="str">
            <v>0313</v>
          </cell>
          <cell r="C37" t="str">
            <v>Panhandle Int'l Development</v>
          </cell>
          <cell r="D37" t="str">
            <v>Carolyn Tatum</v>
          </cell>
        </row>
        <row r="38">
          <cell r="A38" t="str">
            <v>0315</v>
          </cell>
          <cell r="C38" t="str">
            <v>Pan National Gas Sales</v>
          </cell>
          <cell r="D38" t="str">
            <v>Carolyn Tatum</v>
          </cell>
        </row>
        <row r="39">
          <cell r="A39" t="str">
            <v>0316</v>
          </cell>
          <cell r="C39" t="str">
            <v>Pan Border</v>
          </cell>
          <cell r="D39" t="str">
            <v>Glen McBride/Katherine Ko</v>
          </cell>
        </row>
        <row r="40">
          <cell r="A40" t="str">
            <v>0319</v>
          </cell>
          <cell r="C40" t="str">
            <v>Panhandle Acquisition Three</v>
          </cell>
          <cell r="D40" t="str">
            <v>Craig Lindberg</v>
          </cell>
        </row>
        <row r="41">
          <cell r="A41" t="str">
            <v>0320</v>
          </cell>
          <cell r="C41" t="str">
            <v xml:space="preserve">Pelmar </v>
          </cell>
          <cell r="D41" t="str">
            <v>Carolyn Tatum</v>
          </cell>
        </row>
        <row r="42">
          <cell r="A42" t="str">
            <v>0321</v>
          </cell>
          <cell r="C42" t="str">
            <v>Panhandle Four</v>
          </cell>
          <cell r="D42" t="str">
            <v>Regena Larson/Helena Nguyen</v>
          </cell>
        </row>
        <row r="43">
          <cell r="A43" t="str">
            <v>0322</v>
          </cell>
          <cell r="C43" t="str">
            <v>PanEnergy Risk Management</v>
          </cell>
          <cell r="D43" t="str">
            <v>Craig Lindberg</v>
          </cell>
        </row>
        <row r="44">
          <cell r="A44" t="str">
            <v>0325</v>
          </cell>
          <cell r="C44" t="str">
            <v>Pan Service Company</v>
          </cell>
          <cell r="D44" t="str">
            <v>Regena Larson/Helena Nguyen</v>
          </cell>
        </row>
        <row r="45">
          <cell r="A45" t="str">
            <v>0326</v>
          </cell>
          <cell r="C45" t="str">
            <v>PE Services Canad, Ltd</v>
          </cell>
          <cell r="D45" t="str">
            <v>Steve Schroeder/Andrew Le</v>
          </cell>
        </row>
        <row r="46">
          <cell r="A46" t="str">
            <v>0327</v>
          </cell>
          <cell r="C46" t="str">
            <v>Dixilyn Field Drilling</v>
          </cell>
          <cell r="D46" t="str">
            <v>Glen McBride/Katherine Ko</v>
          </cell>
        </row>
        <row r="47">
          <cell r="A47" t="str">
            <v>0332</v>
          </cell>
          <cell r="C47" t="str">
            <v>Trunkline LNG</v>
          </cell>
          <cell r="D47" t="str">
            <v>Carolyn Tatum</v>
          </cell>
        </row>
        <row r="48">
          <cell r="A48" t="str">
            <v>0334</v>
          </cell>
          <cell r="C48" t="str">
            <v>Lachmar</v>
          </cell>
          <cell r="D48" t="str">
            <v>Carolyn Tatum</v>
          </cell>
        </row>
        <row r="49">
          <cell r="A49" t="str">
            <v>0337</v>
          </cell>
          <cell r="C49" t="str">
            <v>PanEnergy Development</v>
          </cell>
          <cell r="D49" t="str">
            <v>Regena Larson/Sunanda Seval</v>
          </cell>
        </row>
        <row r="50">
          <cell r="A50" t="str">
            <v>0338</v>
          </cell>
          <cell r="C50" t="str">
            <v>PanEnergy Information Svs</v>
          </cell>
          <cell r="D50" t="str">
            <v>Regena Larson/Helena Nguyen</v>
          </cell>
        </row>
        <row r="51">
          <cell r="A51" t="str">
            <v>0341</v>
          </cell>
          <cell r="C51" t="str">
            <v>Energyplus Marketing Co.</v>
          </cell>
          <cell r="D51" t="str">
            <v>Regena Larson/Sunanda Seval</v>
          </cell>
        </row>
        <row r="52">
          <cell r="A52" t="str">
            <v>0343</v>
          </cell>
          <cell r="C52" t="str">
            <v>EnergyPlus Ventures Comp.</v>
          </cell>
          <cell r="D52" t="str">
            <v>Regena Larson/Sunanda Seval</v>
          </cell>
        </row>
        <row r="53">
          <cell r="A53" t="str">
            <v>0344</v>
          </cell>
          <cell r="C53" t="str">
            <v>M&amp;N Management Company</v>
          </cell>
          <cell r="D53" t="str">
            <v>Regena Larson/Sunanda Seval</v>
          </cell>
        </row>
        <row r="54">
          <cell r="A54" t="str">
            <v>0345</v>
          </cell>
          <cell r="C54" t="str">
            <v>Pan Gas Storage</v>
          </cell>
          <cell r="D54" t="str">
            <v>Glen McBride/Katherine Ko</v>
          </cell>
        </row>
        <row r="55">
          <cell r="A55" t="str">
            <v>0346</v>
          </cell>
          <cell r="C55" t="str">
            <v>M&amp;N Operating Company</v>
          </cell>
          <cell r="D55" t="str">
            <v>Regena Larson/Sunanda Seval</v>
          </cell>
        </row>
        <row r="56">
          <cell r="A56" t="str">
            <v>0348</v>
          </cell>
          <cell r="C56" t="str">
            <v>PIDC Aguaytia</v>
          </cell>
          <cell r="D56" t="str">
            <v>Carolyn Tatum</v>
          </cell>
        </row>
        <row r="57">
          <cell r="A57" t="str">
            <v>0353</v>
          </cell>
          <cell r="C57" t="str">
            <v xml:space="preserve">Texas-Louisiana Pipeline Co. </v>
          </cell>
          <cell r="D57" t="str">
            <v>Regena Larson/Helena Nguyen</v>
          </cell>
        </row>
        <row r="58">
          <cell r="A58" t="str">
            <v>0354</v>
          </cell>
          <cell r="C58" t="str">
            <v>PanEnergy Trading &amp; Mkt.</v>
          </cell>
          <cell r="D58" t="str">
            <v>Craig Lindberg</v>
          </cell>
        </row>
        <row r="59">
          <cell r="A59" t="str">
            <v>0356</v>
          </cell>
          <cell r="C59" t="str">
            <v>Pan Transportation</v>
          </cell>
          <cell r="D59" t="str">
            <v>Carolyn Tatum</v>
          </cell>
        </row>
        <row r="60">
          <cell r="A60" t="str">
            <v>0360</v>
          </cell>
          <cell r="C60" t="str">
            <v>Pantheon</v>
          </cell>
          <cell r="D60" t="str">
            <v>Carolyn Tatum</v>
          </cell>
        </row>
        <row r="61">
          <cell r="A61" t="str">
            <v>0361</v>
          </cell>
          <cell r="C61" t="str">
            <v>Morgas</v>
          </cell>
          <cell r="D61" t="str">
            <v>Carolyn Tatum</v>
          </cell>
        </row>
        <row r="62">
          <cell r="A62" t="str">
            <v>0364</v>
          </cell>
          <cell r="C62" t="str">
            <v>PE Plus Milford Ventures</v>
          </cell>
          <cell r="D62" t="str">
            <v>Regena Larson/Sunanda Seval</v>
          </cell>
        </row>
        <row r="63">
          <cell r="A63" t="str">
            <v>0365</v>
          </cell>
          <cell r="C63" t="str">
            <v>PE Trading &amp; Market Svcs LLC</v>
          </cell>
          <cell r="D63" t="str">
            <v>Steve Schroeder/Andrew Le</v>
          </cell>
        </row>
        <row r="64">
          <cell r="A64" t="str">
            <v>0368</v>
          </cell>
          <cell r="C64" t="str">
            <v>PTMSI Management</v>
          </cell>
          <cell r="D64" t="str">
            <v>Steve Schroeder/Andrew Le</v>
          </cell>
        </row>
        <row r="65">
          <cell r="A65" t="str">
            <v>0369</v>
          </cell>
          <cell r="C65" t="str">
            <v>PTMSI Management, Ltd.</v>
          </cell>
          <cell r="D65" t="str">
            <v>Steve Schroeder/Andrew Le</v>
          </cell>
        </row>
        <row r="66">
          <cell r="A66" t="str">
            <v>0373</v>
          </cell>
          <cell r="C66" t="str">
            <v>TE Resources, Inc.</v>
          </cell>
          <cell r="D66" t="str">
            <v>Regena Larson/Robert Bugaj</v>
          </cell>
        </row>
        <row r="67">
          <cell r="A67" t="str">
            <v>0376</v>
          </cell>
          <cell r="C67" t="str">
            <v>AGT Resource</v>
          </cell>
          <cell r="D67" t="str">
            <v>Regena Larson/Sunanda Seval</v>
          </cell>
        </row>
        <row r="68">
          <cell r="A68" t="str">
            <v>0378</v>
          </cell>
          <cell r="C68" t="str">
            <v>Pan Services L.P.</v>
          </cell>
          <cell r="D68" t="str">
            <v>Regena Larson/Helena Nguyen</v>
          </cell>
        </row>
        <row r="69">
          <cell r="A69" t="str">
            <v>0383</v>
          </cell>
          <cell r="C69" t="str">
            <v>PE Resources Mgmnt Co</v>
          </cell>
          <cell r="D69" t="str">
            <v>Craig Lindberg</v>
          </cell>
        </row>
        <row r="70">
          <cell r="A70" t="str">
            <v>0385</v>
          </cell>
          <cell r="C70" t="str">
            <v>PanEnergy Colorado</v>
          </cell>
          <cell r="D70" t="str">
            <v>Regena Larson/Helena Nguyen</v>
          </cell>
        </row>
        <row r="71">
          <cell r="A71" t="str">
            <v>0386</v>
          </cell>
          <cell r="C71" t="str">
            <v>TEC Aquaytia</v>
          </cell>
          <cell r="D71" t="str">
            <v>Carolyn Tatum</v>
          </cell>
        </row>
        <row r="72">
          <cell r="A72" t="str">
            <v>0387</v>
          </cell>
          <cell r="C72" t="str">
            <v>PanEnergy E&amp;P Peru</v>
          </cell>
          <cell r="D72" t="str">
            <v>Carolyn Tatum</v>
          </cell>
        </row>
        <row r="73">
          <cell r="A73" t="str">
            <v>0388</v>
          </cell>
          <cell r="C73" t="str">
            <v>Spectrum Interstate Pipeline</v>
          </cell>
          <cell r="D73" t="str">
            <v>Regena Larson/Helena Nguyen</v>
          </cell>
        </row>
        <row r="74">
          <cell r="A74" t="str">
            <v>0389</v>
          </cell>
          <cell r="C74" t="str">
            <v>Excelsior Pipeline Corp</v>
          </cell>
          <cell r="D74" t="str">
            <v>Regena Larson/Robert Bugaj</v>
          </cell>
        </row>
        <row r="75">
          <cell r="A75" t="str">
            <v>0398</v>
          </cell>
          <cell r="C75" t="str">
            <v>1 Source Elimininations</v>
          </cell>
          <cell r="D75" t="str">
            <v>Marilyn Charles</v>
          </cell>
        </row>
        <row r="76">
          <cell r="A76" t="str">
            <v>0399</v>
          </cell>
          <cell r="C76" t="str">
            <v>Panhandle Eastern Corp</v>
          </cell>
          <cell r="D76" t="str">
            <v>Marilyn Charles</v>
          </cell>
        </row>
      </sheetData>
      <sheetData sheetId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ster Credit Sheet"/>
    </sheetNames>
    <sheetDataSet>
      <sheetData sheetId="0" refreshError="1">
        <row r="2">
          <cell r="A2" t="str">
            <v>APPROVED COUNTERPARTIES AS OF</v>
          </cell>
        </row>
        <row r="3">
          <cell r="A3">
            <v>36298</v>
          </cell>
        </row>
        <row r="4">
          <cell r="A4" t="str">
            <v>Company</v>
          </cell>
          <cell r="B4" t="str">
            <v>Credit Limit</v>
          </cell>
          <cell r="C4" t="str">
            <v>Maximum Potential Exposure</v>
          </cell>
          <cell r="D4" t="str">
            <v>Available Credit</v>
          </cell>
          <cell r="E4" t="str">
            <v>New Transaction Vol*(Opt. Premium*1.3+3)*</v>
          </cell>
          <cell r="F4" t="str">
            <v>New Limit</v>
          </cell>
          <cell r="G4" t="str">
            <v>Initials</v>
          </cell>
          <cell r="H4" t="str">
            <v>New Transaction Vol*(Opt. Premium*1.3+3)*</v>
          </cell>
          <cell r="I4" t="str">
            <v>New Limit</v>
          </cell>
          <cell r="J4" t="str">
            <v>Initials</v>
          </cell>
          <cell r="K4" t="str">
            <v>New Transaction Vol*(Opt. Premium*1.3+3)*</v>
          </cell>
          <cell r="L4" t="str">
            <v>New Limit</v>
          </cell>
          <cell r="M4" t="str">
            <v>Initials</v>
          </cell>
        </row>
        <row r="5">
          <cell r="A5" t="str">
            <v>American Electric Power Service Co. (AEPSPM)</v>
          </cell>
          <cell r="B5">
            <v>10000000</v>
          </cell>
          <cell r="C5">
            <v>426216</v>
          </cell>
          <cell r="D5">
            <v>9573784</v>
          </cell>
          <cell r="F5">
            <v>9573784</v>
          </cell>
          <cell r="I5">
            <v>9573784</v>
          </cell>
          <cell r="L5">
            <v>9573784</v>
          </cell>
        </row>
        <row r="6">
          <cell r="A6" t="str">
            <v xml:space="preserve">Avista Energy Incorporated </v>
          </cell>
          <cell r="B6">
            <v>1500000</v>
          </cell>
          <cell r="C6">
            <v>116272</v>
          </cell>
          <cell r="D6">
            <v>1383728</v>
          </cell>
          <cell r="F6">
            <v>1383728</v>
          </cell>
          <cell r="I6">
            <v>1383728</v>
          </cell>
          <cell r="L6">
            <v>1383728</v>
          </cell>
        </row>
        <row r="7">
          <cell r="A7" t="str">
            <v>Central Vermont (CVPS)</v>
          </cell>
          <cell r="B7">
            <v>10000000</v>
          </cell>
          <cell r="C7">
            <v>321200</v>
          </cell>
          <cell r="D7">
            <v>9678800</v>
          </cell>
          <cell r="F7">
            <v>9678800</v>
          </cell>
          <cell r="I7">
            <v>9678800</v>
          </cell>
          <cell r="L7">
            <v>9678800</v>
          </cell>
        </row>
        <row r="8">
          <cell r="A8" t="str">
            <v>Citizen's Power Sales (CPMW)</v>
          </cell>
          <cell r="B8">
            <v>1500000</v>
          </cell>
          <cell r="C8">
            <v>775660.39999999991</v>
          </cell>
          <cell r="D8">
            <v>724339.60000000009</v>
          </cell>
          <cell r="F8">
            <v>724339.60000000009</v>
          </cell>
          <cell r="I8">
            <v>724339.60000000009</v>
          </cell>
          <cell r="L8">
            <v>724339.60000000009</v>
          </cell>
        </row>
        <row r="9">
          <cell r="A9" t="str">
            <v>Commonweath Edison (COMEDW)</v>
          </cell>
          <cell r="B9">
            <v>10000000</v>
          </cell>
          <cell r="C9">
            <v>0</v>
          </cell>
          <cell r="D9">
            <v>10000000</v>
          </cell>
          <cell r="F9">
            <v>10000000</v>
          </cell>
          <cell r="I9">
            <v>10000000</v>
          </cell>
          <cell r="L9">
            <v>10000000</v>
          </cell>
        </row>
        <row r="10">
          <cell r="A10" t="str">
            <v>Constellation Power Source (CPSRC)</v>
          </cell>
          <cell r="B10">
            <v>2500000</v>
          </cell>
          <cell r="C10">
            <v>170508.33512</v>
          </cell>
          <cell r="D10">
            <v>2329491.6648800001</v>
          </cell>
          <cell r="F10">
            <v>2329491.6648800001</v>
          </cell>
          <cell r="I10">
            <v>2329491.6648800001</v>
          </cell>
          <cell r="L10">
            <v>2329491.6648800001</v>
          </cell>
        </row>
        <row r="11">
          <cell r="A11" t="str">
            <v>Duke Energy Trading and Marketing (DETM)</v>
          </cell>
          <cell r="B11">
            <v>5000000</v>
          </cell>
          <cell r="C11">
            <v>343200</v>
          </cell>
          <cell r="D11">
            <v>4656800</v>
          </cell>
          <cell r="F11">
            <v>4656800</v>
          </cell>
          <cell r="I11">
            <v>4656800</v>
          </cell>
          <cell r="L11">
            <v>4656800</v>
          </cell>
        </row>
        <row r="12">
          <cell r="A12" t="str">
            <v>ECI</v>
          </cell>
          <cell r="B12">
            <v>5000000</v>
          </cell>
          <cell r="C12">
            <v>334634.39999999997</v>
          </cell>
          <cell r="D12">
            <v>4665365.5999999996</v>
          </cell>
          <cell r="F12">
            <v>4665365.5999999996</v>
          </cell>
          <cell r="I12">
            <v>4665365.5999999996</v>
          </cell>
          <cell r="L12">
            <v>4665365.5999999996</v>
          </cell>
        </row>
        <row r="13">
          <cell r="A13" t="str">
            <v>Enron Power Marketing (ENRONA)</v>
          </cell>
          <cell r="B13">
            <v>5000000</v>
          </cell>
          <cell r="C13">
            <v>415149.6</v>
          </cell>
          <cell r="D13">
            <v>4584850.4000000004</v>
          </cell>
          <cell r="F13">
            <v>4584850.4000000004</v>
          </cell>
          <cell r="I13">
            <v>4584850.4000000004</v>
          </cell>
          <cell r="L13">
            <v>4584850.4000000004</v>
          </cell>
        </row>
        <row r="14">
          <cell r="A14" t="str">
            <v>Entergy Power Marketing Corp. (EPMC)</v>
          </cell>
          <cell r="B14">
            <v>2000000</v>
          </cell>
          <cell r="C14">
            <v>304800</v>
          </cell>
          <cell r="D14">
            <v>1695200</v>
          </cell>
          <cell r="F14">
            <v>1695200</v>
          </cell>
          <cell r="I14">
            <v>1695200</v>
          </cell>
          <cell r="L14">
            <v>1695200</v>
          </cell>
        </row>
        <row r="15">
          <cell r="A15" t="str">
            <v>Koch Energy Trading, Inc.</v>
          </cell>
          <cell r="B15">
            <v>1500000</v>
          </cell>
          <cell r="C15">
            <v>0</v>
          </cell>
          <cell r="D15">
            <v>1500000</v>
          </cell>
          <cell r="F15">
            <v>1500000</v>
          </cell>
          <cell r="I15">
            <v>1500000</v>
          </cell>
          <cell r="L15">
            <v>1500000</v>
          </cell>
        </row>
        <row r="16">
          <cell r="A16" t="str">
            <v>Morgan Stanley</v>
          </cell>
          <cell r="B16">
            <v>100000</v>
          </cell>
          <cell r="C16">
            <v>16448</v>
          </cell>
          <cell r="D16">
            <v>83552</v>
          </cell>
          <cell r="F16">
            <v>83552</v>
          </cell>
          <cell r="I16">
            <v>83552</v>
          </cell>
          <cell r="L16">
            <v>83552</v>
          </cell>
        </row>
        <row r="17">
          <cell r="A17" t="str">
            <v xml:space="preserve">North American Energy Conservation (NAEC) </v>
          </cell>
          <cell r="B17">
            <v>100000</v>
          </cell>
          <cell r="C17">
            <v>0</v>
          </cell>
          <cell r="D17">
            <v>100000</v>
          </cell>
          <cell r="F17">
            <v>100000</v>
          </cell>
          <cell r="I17">
            <v>100000</v>
          </cell>
          <cell r="L17">
            <v>100000</v>
          </cell>
        </row>
        <row r="18">
          <cell r="A18" t="str">
            <v>Northern Indiana Public Service Co. (NIPSGE)</v>
          </cell>
          <cell r="B18">
            <v>10000000</v>
          </cell>
          <cell r="C18">
            <v>0</v>
          </cell>
          <cell r="D18">
            <v>10000000</v>
          </cell>
          <cell r="F18">
            <v>10000000</v>
          </cell>
          <cell r="I18">
            <v>10000000</v>
          </cell>
          <cell r="L18">
            <v>10000000</v>
          </cell>
        </row>
        <row r="19">
          <cell r="A19" t="str">
            <v>Northern/AES Power (NAES)</v>
          </cell>
          <cell r="B19">
            <v>100000</v>
          </cell>
          <cell r="C19">
            <v>0</v>
          </cell>
          <cell r="D19">
            <v>100000</v>
          </cell>
          <cell r="F19">
            <v>100000</v>
          </cell>
          <cell r="I19">
            <v>100000</v>
          </cell>
          <cell r="L19">
            <v>100000</v>
          </cell>
        </row>
        <row r="20">
          <cell r="A20" t="str">
            <v>PacifiCorp Power Marketing, Inc. (PPM)</v>
          </cell>
          <cell r="B20">
            <v>100000</v>
          </cell>
          <cell r="C20">
            <v>0</v>
          </cell>
          <cell r="D20">
            <v>100000</v>
          </cell>
          <cell r="F20">
            <v>100000</v>
          </cell>
          <cell r="I20">
            <v>100000</v>
          </cell>
          <cell r="L20">
            <v>100000</v>
          </cell>
        </row>
        <row r="21">
          <cell r="A21" t="str">
            <v>PG&amp;E Energy Trading</v>
          </cell>
          <cell r="B21">
            <v>1000000</v>
          </cell>
          <cell r="C21">
            <v>484126.4</v>
          </cell>
          <cell r="D21">
            <v>515873.6</v>
          </cell>
          <cell r="F21">
            <v>515873.6</v>
          </cell>
          <cell r="I21">
            <v>515873.6</v>
          </cell>
          <cell r="L21">
            <v>515873.6</v>
          </cell>
        </row>
        <row r="22">
          <cell r="A22" t="str">
            <v>PP &amp; L Inc. (PAPLEN)</v>
          </cell>
          <cell r="B22">
            <v>100000</v>
          </cell>
          <cell r="C22">
            <v>43200</v>
          </cell>
          <cell r="D22">
            <v>56800</v>
          </cell>
          <cell r="F22">
            <v>56800</v>
          </cell>
          <cell r="I22">
            <v>56800</v>
          </cell>
          <cell r="L22">
            <v>56800</v>
          </cell>
        </row>
        <row r="23">
          <cell r="A23" t="str">
            <v>Rainbow Energy Marketing Corp.</v>
          </cell>
          <cell r="B23">
            <v>100000</v>
          </cell>
          <cell r="C23">
            <v>0</v>
          </cell>
          <cell r="D23">
            <v>100000</v>
          </cell>
          <cell r="F23">
            <v>100000</v>
          </cell>
          <cell r="I23">
            <v>100000</v>
          </cell>
          <cell r="L23">
            <v>100000</v>
          </cell>
        </row>
        <row r="24">
          <cell r="A24" t="str">
            <v>Sonat Power Marketing, L.P.</v>
          </cell>
          <cell r="B24">
            <v>100000</v>
          </cell>
          <cell r="C24">
            <v>0</v>
          </cell>
          <cell r="D24">
            <v>100000</v>
          </cell>
          <cell r="F24">
            <v>100000</v>
          </cell>
          <cell r="I24">
            <v>100000</v>
          </cell>
          <cell r="L24">
            <v>100000</v>
          </cell>
        </row>
        <row r="25">
          <cell r="A25" t="str">
            <v>Southern Company Energy Marketing LP (SCEM)</v>
          </cell>
          <cell r="B25">
            <v>1000000</v>
          </cell>
          <cell r="C25">
            <v>919280.8</v>
          </cell>
          <cell r="D25" t="str">
            <v>Hold</v>
          </cell>
          <cell r="F25" t="e">
            <v>#VALUE!</v>
          </cell>
          <cell r="I25" t="e">
            <v>#VALUE!</v>
          </cell>
          <cell r="L25" t="e">
            <v>#VALUE!</v>
          </cell>
        </row>
        <row r="26">
          <cell r="A26" t="str">
            <v>Tenaska Power Services Co.</v>
          </cell>
          <cell r="B26">
            <v>100000</v>
          </cell>
          <cell r="C26">
            <v>0</v>
          </cell>
          <cell r="D26">
            <v>100000</v>
          </cell>
          <cell r="F26">
            <v>100000</v>
          </cell>
          <cell r="I26">
            <v>100000</v>
          </cell>
          <cell r="L26">
            <v>100000</v>
          </cell>
        </row>
        <row r="27">
          <cell r="A27" t="str">
            <v>Tennessee Power Co.</v>
          </cell>
          <cell r="B27">
            <v>100000</v>
          </cell>
          <cell r="C27">
            <v>0</v>
          </cell>
          <cell r="D27">
            <v>100000</v>
          </cell>
          <cell r="F27">
            <v>100000</v>
          </cell>
          <cell r="I27">
            <v>100000</v>
          </cell>
          <cell r="L27">
            <v>100000</v>
          </cell>
        </row>
        <row r="28">
          <cell r="A28" t="str">
            <v>Virginia Power (VAPGEN)</v>
          </cell>
          <cell r="B28">
            <v>10000000</v>
          </cell>
          <cell r="C28">
            <v>147576</v>
          </cell>
          <cell r="D28">
            <v>9852424</v>
          </cell>
          <cell r="F28">
            <v>9852424</v>
          </cell>
          <cell r="I28">
            <v>9852424</v>
          </cell>
          <cell r="L28">
            <v>9852424</v>
          </cell>
        </row>
        <row r="29">
          <cell r="A29" t="str">
            <v>Williams Energy Service Co. (WESC)</v>
          </cell>
          <cell r="B29">
            <v>2000000</v>
          </cell>
          <cell r="C29">
            <v>491928.8</v>
          </cell>
          <cell r="D29">
            <v>1508071.2</v>
          </cell>
          <cell r="F29">
            <v>1508071.2</v>
          </cell>
          <cell r="I29">
            <v>1508071.2</v>
          </cell>
          <cell r="L29">
            <v>1508071.2</v>
          </cell>
        </row>
        <row r="30">
          <cell r="A30" t="str">
            <v>WPS Energy Services Company, Inc. (WPSESI)</v>
          </cell>
          <cell r="B30">
            <v>100000</v>
          </cell>
          <cell r="C30">
            <v>0</v>
          </cell>
          <cell r="D30">
            <v>100000</v>
          </cell>
          <cell r="F30">
            <v>100000</v>
          </cell>
          <cell r="I30">
            <v>100000</v>
          </cell>
          <cell r="L30">
            <v>100000</v>
          </cell>
        </row>
        <row r="31">
          <cell r="A31" t="str">
            <v>Wisvest-Connecticut</v>
          </cell>
          <cell r="B31">
            <v>10000000</v>
          </cell>
          <cell r="C31">
            <v>0</v>
          </cell>
          <cell r="D31">
            <v>10000000</v>
          </cell>
        </row>
        <row r="32">
          <cell r="B32">
            <v>79000000</v>
          </cell>
          <cell r="C32">
            <v>5310200.7351199994</v>
          </cell>
          <cell r="D32">
            <v>73609080.064879999</v>
          </cell>
        </row>
      </sheetData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ign-Off Sheet Carolinas"/>
      <sheetName val="Sign-Off Sheet MW"/>
      <sheetName val="Sept DEC BSR Expl"/>
      <sheetName val="WP1_Summary "/>
      <sheetName val="WP2_BSR- Explanations"/>
      <sheetName val="WP3_Emission Detail - Carolinas"/>
      <sheetName val="WP4_Emission Summary- Carolinas"/>
      <sheetName val="WP 5_Emission Summary- Midwest"/>
      <sheetName val="WP 6_Emission Detail - Midwest"/>
      <sheetName val="A.1 DEI Native SO2"/>
      <sheetName val="A.2 DEI 158150-NN  ARP"/>
      <sheetName val="A.3 R-14 CAIROS"/>
      <sheetName val="A.4 N-14 Current  CAIROS"/>
      <sheetName val="A.5 NN-14 CAIROS"/>
      <sheetName val="A.6 158170 N Total CAIRNOX"/>
      <sheetName val="A.7 158170 NN-Total  CAIRNOX"/>
      <sheetName val="B.1 158150-Current ARP"/>
      <sheetName val="B.2 Current 0158183 CAIROS"/>
      <sheetName val="B3 - 158170 Total  CAIRNOX"/>
      <sheetName val="C - WP2_2014-ARP"/>
      <sheetName val="C.1 WP2_2014- CAIROS"/>
      <sheetName val="&lt;C&gt; - GL Balan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">
          <cell r="A1" t="str">
            <v>DEK Current Vintage - ARP</v>
          </cell>
          <cell r="O1" t="str">
            <v>Native</v>
          </cell>
          <cell r="P1">
            <v>0</v>
          </cell>
          <cell r="Q1">
            <v>0</v>
          </cell>
          <cell r="R1">
            <v>0</v>
          </cell>
          <cell r="S1">
            <v>0</v>
          </cell>
          <cell r="T1">
            <v>0</v>
          </cell>
          <cell r="U1">
            <v>0</v>
          </cell>
          <cell r="V1">
            <v>0</v>
          </cell>
          <cell r="AG1">
            <v>0</v>
          </cell>
          <cell r="AH1">
            <v>0</v>
          </cell>
          <cell r="AI1">
            <v>0</v>
          </cell>
          <cell r="AJ1">
            <v>0</v>
          </cell>
          <cell r="AK1">
            <v>0</v>
          </cell>
        </row>
        <row r="2">
          <cell r="A2" t="str">
            <v xml:space="preserve">Account 0158150 </v>
          </cell>
          <cell r="O2" t="str">
            <v>Consumption</v>
          </cell>
          <cell r="P2">
            <v>0</v>
          </cell>
          <cell r="Q2" t="str">
            <v>V2009 EA's (1 EA = 1 ton)</v>
          </cell>
          <cell r="R2" t="str">
            <v>V2010/11/12/13/14 EA's (1EA = .5 ton)</v>
          </cell>
          <cell r="S2" t="str">
            <v>Total EA's (# of allowance)</v>
          </cell>
          <cell r="T2" t="str">
            <v>V2010/11/12/13/14 Converted to Tons</v>
          </cell>
          <cell r="U2" t="str">
            <v>Total tons</v>
          </cell>
          <cell r="V2" t="str">
            <v>Acct 0509030</v>
          </cell>
          <cell r="AG2" t="str">
            <v>Regulated Asset \ Liabilities</v>
          </cell>
          <cell r="AH2" t="str">
            <v>Cumulative Tons</v>
          </cell>
          <cell r="AI2" t="str">
            <v>Deferred $'s</v>
          </cell>
          <cell r="AJ2" t="str">
            <v>Cumulative Deferred $'s 254210 \ 254220</v>
          </cell>
          <cell r="AK2" t="str">
            <v>WACI Deferred Gain \ Loss</v>
          </cell>
        </row>
        <row r="3">
          <cell r="A3" t="str">
            <v>Balance @ 12/31/13</v>
          </cell>
          <cell r="O3" t="str">
            <v>GL = 0158150</v>
          </cell>
          <cell r="P3">
            <v>0</v>
          </cell>
          <cell r="Q3">
            <v>0</v>
          </cell>
          <cell r="R3">
            <v>0</v>
          </cell>
          <cell r="S3">
            <v>0</v>
          </cell>
          <cell r="T3">
            <v>0</v>
          </cell>
          <cell r="U3">
            <v>0</v>
          </cell>
          <cell r="V3">
            <v>60277.57</v>
          </cell>
          <cell r="AG3">
            <v>0</v>
          </cell>
          <cell r="AH3">
            <v>23815</v>
          </cell>
          <cell r="AI3">
            <v>0</v>
          </cell>
          <cell r="AJ3">
            <v>49355.24</v>
          </cell>
          <cell r="AK3">
            <v>2.0699999999999998</v>
          </cell>
        </row>
        <row r="4">
          <cell r="A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AG4">
            <v>0</v>
          </cell>
          <cell r="AH4">
            <v>0</v>
          </cell>
          <cell r="AI4">
            <v>0</v>
          </cell>
          <cell r="AJ4">
            <v>0</v>
          </cell>
          <cell r="AK4">
            <v>0</v>
          </cell>
        </row>
        <row r="5">
          <cell r="A5" t="str">
            <v>2014 Current Inventory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AG5">
            <v>0</v>
          </cell>
          <cell r="AH5">
            <v>0</v>
          </cell>
          <cell r="AI5">
            <v>0</v>
          </cell>
          <cell r="AJ5">
            <v>0</v>
          </cell>
          <cell r="AK5">
            <v>0</v>
          </cell>
        </row>
        <row r="6">
          <cell r="A6" t="str">
            <v>January Purchases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</row>
        <row r="7">
          <cell r="A7" t="str">
            <v xml:space="preserve">  subtotal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AG7">
            <v>0</v>
          </cell>
          <cell r="AH7">
            <v>33617</v>
          </cell>
          <cell r="AI7">
            <v>0</v>
          </cell>
          <cell r="AJ7">
            <v>49355.24</v>
          </cell>
          <cell r="AK7">
            <v>1.47</v>
          </cell>
        </row>
        <row r="8">
          <cell r="A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</row>
        <row r="9">
          <cell r="A9" t="str">
            <v>January Sales</v>
          </cell>
          <cell r="O9" t="str">
            <v>YTD - 0509030</v>
          </cell>
          <cell r="P9">
            <v>0</v>
          </cell>
          <cell r="Q9">
            <v>0</v>
          </cell>
          <cell r="R9">
            <v>3692</v>
          </cell>
          <cell r="S9">
            <v>3692</v>
          </cell>
          <cell r="T9">
            <v>1846</v>
          </cell>
          <cell r="U9">
            <v>1846</v>
          </cell>
          <cell r="V9">
            <v>3304.34</v>
          </cell>
          <cell r="AG9">
            <v>0</v>
          </cell>
          <cell r="AH9">
            <v>33617</v>
          </cell>
          <cell r="AI9">
            <v>0</v>
          </cell>
          <cell r="AJ9">
            <v>49355.24</v>
          </cell>
          <cell r="AK9">
            <v>1.47</v>
          </cell>
        </row>
        <row r="10">
          <cell r="A10" t="str">
            <v xml:space="preserve">  subtotal</v>
          </cell>
          <cell r="O10" t="str">
            <v>MTD - 0509030</v>
          </cell>
          <cell r="P10">
            <v>0</v>
          </cell>
          <cell r="Q10">
            <v>0</v>
          </cell>
          <cell r="R10">
            <v>3692</v>
          </cell>
          <cell r="S10">
            <v>3692</v>
          </cell>
          <cell r="T10">
            <v>1846</v>
          </cell>
          <cell r="U10">
            <v>1846</v>
          </cell>
          <cell r="V10">
            <v>3304.34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</row>
        <row r="11">
          <cell r="A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</row>
        <row r="12">
          <cell r="A12" t="str">
            <v>Consumption Allocation</v>
          </cell>
          <cell r="O12">
            <v>0</v>
          </cell>
          <cell r="P12">
            <v>0</v>
          </cell>
          <cell r="Q12">
            <v>0</v>
          </cell>
          <cell r="R12" t="str">
            <v xml:space="preserve"> </v>
          </cell>
          <cell r="S12">
            <v>0</v>
          </cell>
          <cell r="T12">
            <v>1</v>
          </cell>
          <cell r="U12">
            <v>0</v>
          </cell>
          <cell r="V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</row>
        <row r="13">
          <cell r="A13" t="str">
            <v>Jan 2014 est. Consumption</v>
          </cell>
          <cell r="O13">
            <v>3227.37</v>
          </cell>
          <cell r="P13">
            <v>0</v>
          </cell>
          <cell r="Q13">
            <v>0</v>
          </cell>
          <cell r="R13">
            <v>3606</v>
          </cell>
          <cell r="S13">
            <v>3606</v>
          </cell>
          <cell r="T13">
            <v>1803</v>
          </cell>
          <cell r="U13">
            <v>1803</v>
          </cell>
          <cell r="V13" t="str">
            <v>0509030/75083/PPGK</v>
          </cell>
          <cell r="AG13">
            <v>-1835</v>
          </cell>
          <cell r="AH13">
            <v>31782</v>
          </cell>
          <cell r="AI13">
            <v>-2697.45</v>
          </cell>
          <cell r="AJ13">
            <v>46657.79</v>
          </cell>
          <cell r="AK13">
            <v>1.47</v>
          </cell>
        </row>
        <row r="14">
          <cell r="A14" t="str">
            <v>PACE S14 Adj - Dec '13</v>
          </cell>
          <cell r="O14">
            <v>-91.29</v>
          </cell>
          <cell r="P14">
            <v>0</v>
          </cell>
          <cell r="Q14">
            <v>0</v>
          </cell>
          <cell r="R14">
            <v>-102</v>
          </cell>
          <cell r="S14">
            <v>-102</v>
          </cell>
          <cell r="T14">
            <v>-51</v>
          </cell>
          <cell r="U14">
            <v>-51</v>
          </cell>
          <cell r="V14" t="str">
            <v>0509030/75083/PPGK</v>
          </cell>
          <cell r="AG14">
            <v>56</v>
          </cell>
          <cell r="AH14">
            <v>31838</v>
          </cell>
          <cell r="AI14">
            <v>82.32</v>
          </cell>
          <cell r="AJ14">
            <v>46740.11</v>
          </cell>
          <cell r="AK14">
            <v>1.47</v>
          </cell>
        </row>
        <row r="15">
          <cell r="A15" t="str">
            <v>PACE S105 Adj - Sept '13</v>
          </cell>
          <cell r="O15">
            <v>168.26</v>
          </cell>
          <cell r="P15">
            <v>0</v>
          </cell>
          <cell r="Q15">
            <v>0</v>
          </cell>
          <cell r="R15">
            <v>188</v>
          </cell>
          <cell r="S15">
            <v>188</v>
          </cell>
          <cell r="T15">
            <v>94</v>
          </cell>
          <cell r="U15">
            <v>94</v>
          </cell>
          <cell r="V15" t="str">
            <v>0509030/75083/PPGK</v>
          </cell>
          <cell r="AG15">
            <v>-104</v>
          </cell>
          <cell r="AH15">
            <v>31734</v>
          </cell>
          <cell r="AI15">
            <v>-152.88</v>
          </cell>
          <cell r="AJ15">
            <v>46587.23</v>
          </cell>
          <cell r="AK15">
            <v>1.47</v>
          </cell>
        </row>
        <row r="16">
          <cell r="A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</row>
        <row r="17">
          <cell r="A17" t="str">
            <v>Balance @ 1/31/14</v>
          </cell>
          <cell r="O17" t="str">
            <v>GL = 0158150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56906.999999999993</v>
          </cell>
          <cell r="AG17">
            <v>0</v>
          </cell>
          <cell r="AH17">
            <v>0</v>
          </cell>
          <cell r="AI17">
            <v>-2768.0099999999998</v>
          </cell>
          <cell r="AJ17" t="str">
            <v>Consumption $ to 254</v>
          </cell>
          <cell r="AK17">
            <v>0</v>
          </cell>
        </row>
        <row r="18">
          <cell r="A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</row>
        <row r="19">
          <cell r="A19" t="str">
            <v>February Purchases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</row>
        <row r="20">
          <cell r="A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</row>
        <row r="21">
          <cell r="A21" t="str">
            <v xml:space="preserve">  subtotal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AG21">
            <v>0</v>
          </cell>
          <cell r="AH21">
            <v>31734</v>
          </cell>
          <cell r="AI21">
            <v>0</v>
          </cell>
          <cell r="AJ21">
            <v>46587.23</v>
          </cell>
          <cell r="AK21">
            <v>1.47</v>
          </cell>
        </row>
        <row r="22">
          <cell r="A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</row>
        <row r="23">
          <cell r="A23" t="str">
            <v>February Sales</v>
          </cell>
          <cell r="O23" t="str">
            <v>YTD - 0509030</v>
          </cell>
          <cell r="P23">
            <v>0</v>
          </cell>
          <cell r="Q23">
            <v>0</v>
          </cell>
          <cell r="R23">
            <v>7524</v>
          </cell>
          <cell r="S23">
            <v>7524</v>
          </cell>
          <cell r="T23">
            <v>3762</v>
          </cell>
          <cell r="U23">
            <v>3762</v>
          </cell>
          <cell r="V23">
            <v>6733.9800000000005</v>
          </cell>
          <cell r="AG23">
            <v>0</v>
          </cell>
          <cell r="AH23">
            <v>31734</v>
          </cell>
          <cell r="AI23">
            <v>0</v>
          </cell>
          <cell r="AJ23">
            <v>46587.23</v>
          </cell>
          <cell r="AK23">
            <v>1.47</v>
          </cell>
        </row>
        <row r="24">
          <cell r="A24" t="str">
            <v xml:space="preserve">  subtotal</v>
          </cell>
          <cell r="O24" t="str">
            <v>MTD - 0509030</v>
          </cell>
          <cell r="P24">
            <v>0</v>
          </cell>
          <cell r="Q24">
            <v>0</v>
          </cell>
          <cell r="R24">
            <v>3832</v>
          </cell>
          <cell r="S24">
            <v>3832</v>
          </cell>
          <cell r="T24">
            <v>1916</v>
          </cell>
          <cell r="U24">
            <v>1916</v>
          </cell>
          <cell r="V24">
            <v>3429.6400000000003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</row>
        <row r="25">
          <cell r="A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</row>
        <row r="26">
          <cell r="A26" t="str">
            <v>Consumption Allocation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1</v>
          </cell>
          <cell r="U26">
            <v>0</v>
          </cell>
          <cell r="V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</row>
        <row r="27">
          <cell r="A27" t="str">
            <v>2013 SO2 Retirement true-up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 t="str">
            <v>0509030/75083/PPGK</v>
          </cell>
          <cell r="AG27">
            <v>0</v>
          </cell>
          <cell r="AH27">
            <v>31734</v>
          </cell>
          <cell r="AI27">
            <v>0</v>
          </cell>
          <cell r="AJ27">
            <v>46587.23</v>
          </cell>
          <cell r="AK27">
            <v>1.47</v>
          </cell>
        </row>
        <row r="28">
          <cell r="A28" t="str">
            <v>2013 SO2 consumption true-up (tons only)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 t="str">
            <v>0509030/75083/PPGK</v>
          </cell>
          <cell r="AG28">
            <v>0</v>
          </cell>
          <cell r="AH28">
            <v>31734</v>
          </cell>
          <cell r="AI28">
            <v>0</v>
          </cell>
          <cell r="AJ28">
            <v>46587.23</v>
          </cell>
          <cell r="AK28">
            <v>1.47</v>
          </cell>
        </row>
        <row r="29">
          <cell r="A29" t="str">
            <v>Feb 2014 est. Consumption</v>
          </cell>
          <cell r="O29">
            <v>3567.4700000000003</v>
          </cell>
          <cell r="P29">
            <v>0</v>
          </cell>
          <cell r="Q29">
            <v>0</v>
          </cell>
          <cell r="R29">
            <v>3986</v>
          </cell>
          <cell r="S29">
            <v>3986</v>
          </cell>
          <cell r="T29">
            <v>1993</v>
          </cell>
          <cell r="U29">
            <v>1993</v>
          </cell>
          <cell r="V29" t="str">
            <v>0509030/75083/PPGK</v>
          </cell>
          <cell r="AG29">
            <v>-2007</v>
          </cell>
          <cell r="AH29">
            <v>29727</v>
          </cell>
          <cell r="AI29">
            <v>-2950.29</v>
          </cell>
          <cell r="AJ29">
            <v>43636.94</v>
          </cell>
          <cell r="AK29">
            <v>1.47</v>
          </cell>
        </row>
        <row r="30">
          <cell r="A30" t="str">
            <v>PACE S14 Adj - Jan '14</v>
          </cell>
          <cell r="O30">
            <v>-137.83000000000001</v>
          </cell>
          <cell r="P30">
            <v>0</v>
          </cell>
          <cell r="Q30">
            <v>0</v>
          </cell>
          <cell r="R30">
            <v>-154</v>
          </cell>
          <cell r="S30">
            <v>-154</v>
          </cell>
          <cell r="T30">
            <v>-77</v>
          </cell>
          <cell r="U30">
            <v>-77</v>
          </cell>
          <cell r="V30" t="str">
            <v>0509030/75083/PPGK</v>
          </cell>
          <cell r="AG30">
            <v>79</v>
          </cell>
          <cell r="AH30">
            <v>29806</v>
          </cell>
          <cell r="AI30">
            <v>116.13</v>
          </cell>
          <cell r="AJ30">
            <v>43753.07</v>
          </cell>
          <cell r="AK30">
            <v>1.47</v>
          </cell>
        </row>
        <row r="31">
          <cell r="A31" t="str">
            <v>PACE S105 Adj - Oct '13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 t="str">
            <v>0509030/75083/PPGK</v>
          </cell>
          <cell r="AG31">
            <v>0</v>
          </cell>
          <cell r="AH31">
            <v>29806</v>
          </cell>
          <cell r="AI31">
            <v>0</v>
          </cell>
          <cell r="AJ31">
            <v>43753.07</v>
          </cell>
          <cell r="AK31">
            <v>1.47</v>
          </cell>
        </row>
        <row r="32">
          <cell r="A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</row>
        <row r="33">
          <cell r="A33" t="str">
            <v>Balance @ 2/28/14</v>
          </cell>
          <cell r="O33" t="str">
            <v>GL = 0158150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53455.87999999999</v>
          </cell>
          <cell r="AG33">
            <v>0</v>
          </cell>
          <cell r="AH33">
            <v>0</v>
          </cell>
          <cell r="AI33">
            <v>-2834.16</v>
          </cell>
          <cell r="AJ33" t="str">
            <v>Consumption $ to 254</v>
          </cell>
          <cell r="AK33">
            <v>0</v>
          </cell>
        </row>
        <row r="34">
          <cell r="A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AG34">
            <v>0</v>
          </cell>
          <cell r="AH34">
            <v>0</v>
          </cell>
          <cell r="AI34" t="str">
            <v>To J/Entry</v>
          </cell>
          <cell r="AJ34">
            <v>0</v>
          </cell>
          <cell r="AK34">
            <v>0</v>
          </cell>
        </row>
        <row r="35">
          <cell r="A35" t="str">
            <v>March Purchases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</row>
        <row r="36">
          <cell r="A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</row>
        <row r="37">
          <cell r="A37" t="str">
            <v xml:space="preserve">  subtotal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AG37">
            <v>0</v>
          </cell>
          <cell r="AH37">
            <v>29806</v>
          </cell>
          <cell r="AI37">
            <v>0</v>
          </cell>
          <cell r="AJ37">
            <v>43753.07</v>
          </cell>
          <cell r="AK37">
            <v>1.47</v>
          </cell>
        </row>
        <row r="38">
          <cell r="A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</row>
        <row r="39">
          <cell r="A39" t="str">
            <v>March Sales</v>
          </cell>
          <cell r="O39" t="str">
            <v>YTD - 0509030</v>
          </cell>
          <cell r="P39">
            <v>0</v>
          </cell>
          <cell r="Q39">
            <v>0</v>
          </cell>
          <cell r="R39">
            <v>9796</v>
          </cell>
          <cell r="S39">
            <v>9796</v>
          </cell>
          <cell r="T39">
            <v>4898</v>
          </cell>
          <cell r="U39">
            <v>4898</v>
          </cell>
          <cell r="V39">
            <v>8767.42</v>
          </cell>
          <cell r="AG39">
            <v>0</v>
          </cell>
          <cell r="AH39">
            <v>29806</v>
          </cell>
          <cell r="AI39">
            <v>0</v>
          </cell>
          <cell r="AJ39">
            <v>43753.07</v>
          </cell>
          <cell r="AK39">
            <v>1.47</v>
          </cell>
        </row>
        <row r="40">
          <cell r="A40" t="str">
            <v xml:space="preserve">  subtotal</v>
          </cell>
          <cell r="O40" t="str">
            <v>MTD - 0509030</v>
          </cell>
          <cell r="P40">
            <v>0</v>
          </cell>
          <cell r="Q40">
            <v>0</v>
          </cell>
          <cell r="R40">
            <v>2272</v>
          </cell>
          <cell r="S40">
            <v>2272</v>
          </cell>
          <cell r="T40">
            <v>1136</v>
          </cell>
          <cell r="U40">
            <v>1136</v>
          </cell>
          <cell r="V40">
            <v>2033.44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0</v>
          </cell>
        </row>
        <row r="41">
          <cell r="A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</row>
        <row r="42">
          <cell r="A42" t="str">
            <v>Consumption Allocation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1</v>
          </cell>
          <cell r="U42">
            <v>0</v>
          </cell>
          <cell r="V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</row>
        <row r="43">
          <cell r="A43" t="str">
            <v>Mar 2014 est. Consumption</v>
          </cell>
          <cell r="O43">
            <v>2122.94</v>
          </cell>
          <cell r="P43">
            <v>0</v>
          </cell>
          <cell r="Q43">
            <v>0</v>
          </cell>
          <cell r="R43">
            <v>2372</v>
          </cell>
          <cell r="S43">
            <v>2372</v>
          </cell>
          <cell r="T43">
            <v>1186</v>
          </cell>
          <cell r="U43">
            <v>1186</v>
          </cell>
          <cell r="V43" t="str">
            <v>0509030/75083/PPGK</v>
          </cell>
          <cell r="AG43">
            <v>-1188</v>
          </cell>
          <cell r="AH43">
            <v>28618</v>
          </cell>
          <cell r="AI43">
            <v>-1746.36</v>
          </cell>
          <cell r="AJ43">
            <v>42006.71</v>
          </cell>
          <cell r="AK43">
            <v>1.47</v>
          </cell>
        </row>
        <row r="44">
          <cell r="A44" t="str">
            <v>PACE S14 Adj - Feb '14</v>
          </cell>
          <cell r="O44">
            <v>-93.08</v>
          </cell>
          <cell r="P44">
            <v>0</v>
          </cell>
          <cell r="Q44">
            <v>0</v>
          </cell>
          <cell r="R44">
            <v>-104</v>
          </cell>
          <cell r="S44">
            <v>-104</v>
          </cell>
          <cell r="T44">
            <v>-52</v>
          </cell>
          <cell r="U44">
            <v>-52</v>
          </cell>
          <cell r="V44" t="str">
            <v>0509030/75083/PPGK</v>
          </cell>
          <cell r="AG44">
            <v>56</v>
          </cell>
          <cell r="AH44">
            <v>28674</v>
          </cell>
          <cell r="AI44">
            <v>82.32</v>
          </cell>
          <cell r="AJ44">
            <v>42089.03</v>
          </cell>
          <cell r="AK44">
            <v>1.47</v>
          </cell>
        </row>
        <row r="45">
          <cell r="A45" t="str">
            <v>PACE S105 Adj - Nov '13</v>
          </cell>
          <cell r="O45">
            <v>3.58</v>
          </cell>
          <cell r="P45">
            <v>0</v>
          </cell>
          <cell r="Q45">
            <v>0</v>
          </cell>
          <cell r="R45">
            <v>4</v>
          </cell>
          <cell r="S45">
            <v>4</v>
          </cell>
          <cell r="T45">
            <v>2</v>
          </cell>
          <cell r="U45">
            <v>2</v>
          </cell>
          <cell r="V45" t="str">
            <v>0509030/75083/PPGK</v>
          </cell>
          <cell r="AG45">
            <v>0</v>
          </cell>
          <cell r="AH45">
            <v>28674</v>
          </cell>
          <cell r="AI45">
            <v>0</v>
          </cell>
          <cell r="AJ45">
            <v>42089.03</v>
          </cell>
          <cell r="AK45">
            <v>1.47</v>
          </cell>
        </row>
        <row r="46">
          <cell r="A46" t="str">
            <v>2013 SO2 Retirement true-up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 t="str">
            <v>0509030/75083/PPGK</v>
          </cell>
          <cell r="AG46">
            <v>0</v>
          </cell>
          <cell r="AH46">
            <v>28674</v>
          </cell>
          <cell r="AI46">
            <v>0</v>
          </cell>
          <cell r="AJ46">
            <v>42089.03</v>
          </cell>
          <cell r="AK46">
            <v>1.47</v>
          </cell>
        </row>
        <row r="47">
          <cell r="A47" t="str">
            <v>2013 SO2 consumption true-up (tons only)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 t="str">
            <v>0509030/75083/PPGK</v>
          </cell>
          <cell r="AG47">
            <v>0</v>
          </cell>
          <cell r="AH47">
            <v>28674</v>
          </cell>
          <cell r="AI47">
            <v>0</v>
          </cell>
          <cell r="AJ47">
            <v>42089.03</v>
          </cell>
          <cell r="AK47">
            <v>1.47</v>
          </cell>
        </row>
        <row r="48">
          <cell r="A48" t="str">
            <v>True-Up to Serial Report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AG48">
            <v>0</v>
          </cell>
          <cell r="AH48">
            <v>28674</v>
          </cell>
          <cell r="AI48">
            <v>0</v>
          </cell>
          <cell r="AJ48">
            <v>42089.03</v>
          </cell>
          <cell r="AK48">
            <v>1.47</v>
          </cell>
        </row>
        <row r="49">
          <cell r="A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 t="str">
            <v>0509030/75083/PPGK</v>
          </cell>
          <cell r="AG49">
            <v>0</v>
          </cell>
          <cell r="AH49">
            <v>28674</v>
          </cell>
          <cell r="AI49">
            <v>0</v>
          </cell>
          <cell r="AJ49">
            <v>42089.03</v>
          </cell>
          <cell r="AK49">
            <v>1.47</v>
          </cell>
        </row>
        <row r="50">
          <cell r="A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</row>
        <row r="51">
          <cell r="A51" t="str">
            <v>Balance @ 3/31/14</v>
          </cell>
          <cell r="O51" t="str">
            <v>GL = 0158150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51429.599999999991</v>
          </cell>
          <cell r="AG51">
            <v>0</v>
          </cell>
          <cell r="AH51">
            <v>0</v>
          </cell>
          <cell r="AI51">
            <v>-1664.04</v>
          </cell>
          <cell r="AJ51" t="str">
            <v>Consumption $ to 254</v>
          </cell>
          <cell r="AK51">
            <v>0</v>
          </cell>
        </row>
        <row r="52">
          <cell r="A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</row>
        <row r="53">
          <cell r="A53" t="str">
            <v>April Purchases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</row>
        <row r="54">
          <cell r="A54" t="str">
            <v xml:space="preserve">  subtotal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AG54">
            <v>0</v>
          </cell>
          <cell r="AH54">
            <v>28674</v>
          </cell>
          <cell r="AI54">
            <v>0</v>
          </cell>
          <cell r="AJ54">
            <v>42089.03</v>
          </cell>
          <cell r="AK54">
            <v>1.47</v>
          </cell>
        </row>
        <row r="55">
          <cell r="A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AG55">
            <v>0</v>
          </cell>
          <cell r="AH55">
            <v>0</v>
          </cell>
          <cell r="AI55">
            <v>0</v>
          </cell>
          <cell r="AJ55">
            <v>0</v>
          </cell>
          <cell r="AK55">
            <v>0</v>
          </cell>
        </row>
        <row r="56">
          <cell r="A56" t="str">
            <v>April Sales</v>
          </cell>
          <cell r="O56" t="str">
            <v>YTD - 0509030</v>
          </cell>
          <cell r="P56">
            <v>0</v>
          </cell>
          <cell r="Q56">
            <v>0</v>
          </cell>
          <cell r="R56">
            <v>13038</v>
          </cell>
          <cell r="S56">
            <v>13038</v>
          </cell>
          <cell r="T56">
            <v>6519</v>
          </cell>
          <cell r="U56">
            <v>6519</v>
          </cell>
          <cell r="V56">
            <v>11669.01</v>
          </cell>
          <cell r="AG56">
            <v>0</v>
          </cell>
          <cell r="AH56">
            <v>28674</v>
          </cell>
          <cell r="AI56">
            <v>0</v>
          </cell>
          <cell r="AJ56">
            <v>42089.03</v>
          </cell>
          <cell r="AK56">
            <v>1.47</v>
          </cell>
        </row>
        <row r="57">
          <cell r="A57" t="str">
            <v xml:space="preserve">  subtotal</v>
          </cell>
          <cell r="O57" t="str">
            <v>MTD - 0509030</v>
          </cell>
          <cell r="P57">
            <v>0</v>
          </cell>
          <cell r="Q57">
            <v>0</v>
          </cell>
          <cell r="R57">
            <v>3242</v>
          </cell>
          <cell r="S57">
            <v>3242</v>
          </cell>
          <cell r="T57">
            <v>1621</v>
          </cell>
          <cell r="U57">
            <v>1621</v>
          </cell>
          <cell r="V57">
            <v>2901.59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</row>
        <row r="58">
          <cell r="A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AG58">
            <v>0</v>
          </cell>
          <cell r="AH58">
            <v>0</v>
          </cell>
          <cell r="AI58">
            <v>0</v>
          </cell>
          <cell r="AJ58">
            <v>0</v>
          </cell>
          <cell r="AK58">
            <v>0</v>
          </cell>
        </row>
        <row r="59">
          <cell r="A59" t="str">
            <v>Consumption Allocation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1</v>
          </cell>
          <cell r="U59">
            <v>0</v>
          </cell>
          <cell r="V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  <cell r="AK59">
            <v>0</v>
          </cell>
        </row>
        <row r="60">
          <cell r="A60" t="str">
            <v>Apr 2014 est. Consumption</v>
          </cell>
          <cell r="O60">
            <v>2921.28</v>
          </cell>
          <cell r="P60">
            <v>0</v>
          </cell>
          <cell r="Q60">
            <v>0</v>
          </cell>
          <cell r="R60">
            <v>3264</v>
          </cell>
          <cell r="S60">
            <v>3264</v>
          </cell>
          <cell r="T60">
            <v>1632</v>
          </cell>
          <cell r="U60">
            <v>1632</v>
          </cell>
          <cell r="V60" t="str">
            <v>0509030/75083/PPGK</v>
          </cell>
          <cell r="AG60">
            <v>-1632</v>
          </cell>
          <cell r="AH60">
            <v>27042</v>
          </cell>
          <cell r="AI60">
            <v>-2399.04</v>
          </cell>
          <cell r="AJ60">
            <v>39689.99</v>
          </cell>
          <cell r="AK60">
            <v>1.47</v>
          </cell>
        </row>
        <row r="61">
          <cell r="A61" t="str">
            <v>PACE S14 Adj - Mar'14</v>
          </cell>
          <cell r="O61">
            <v>-19.690000000000001</v>
          </cell>
          <cell r="P61">
            <v>0</v>
          </cell>
          <cell r="Q61">
            <v>0</v>
          </cell>
          <cell r="R61">
            <v>-22</v>
          </cell>
          <cell r="S61">
            <v>-22</v>
          </cell>
          <cell r="T61">
            <v>-11</v>
          </cell>
          <cell r="U61">
            <v>-11</v>
          </cell>
          <cell r="V61" t="str">
            <v>0509030/75083/PPGK</v>
          </cell>
          <cell r="AG61">
            <v>11</v>
          </cell>
          <cell r="AH61">
            <v>27053</v>
          </cell>
          <cell r="AI61">
            <v>16.169999999999998</v>
          </cell>
          <cell r="AJ61">
            <v>39706.159999999996</v>
          </cell>
          <cell r="AK61">
            <v>1.47</v>
          </cell>
        </row>
        <row r="62">
          <cell r="A62" t="str">
            <v>PACE S105 Adj - Dec'13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 t="str">
            <v>0509030/75083/PPGK</v>
          </cell>
          <cell r="AG62">
            <v>0</v>
          </cell>
          <cell r="AH62">
            <v>27053</v>
          </cell>
          <cell r="AI62">
            <v>0</v>
          </cell>
          <cell r="AJ62">
            <v>39706.159999999996</v>
          </cell>
          <cell r="AK62">
            <v>1.47</v>
          </cell>
        </row>
        <row r="63">
          <cell r="A63" t="str">
            <v>Adjust allowances to tie out to EPA by vintage years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AG63">
            <v>0</v>
          </cell>
          <cell r="AH63">
            <v>27053</v>
          </cell>
          <cell r="AI63">
            <v>0</v>
          </cell>
          <cell r="AJ63">
            <v>39706.159999999996</v>
          </cell>
          <cell r="AK63">
            <v>1.47</v>
          </cell>
        </row>
        <row r="64">
          <cell r="A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</row>
        <row r="65">
          <cell r="A65" t="str">
            <v>Balance @ 4/30/14</v>
          </cell>
          <cell r="O65" t="str">
            <v>GL = 0158150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48528.009999999995</v>
          </cell>
          <cell r="AG65">
            <v>0</v>
          </cell>
          <cell r="AH65">
            <v>0</v>
          </cell>
          <cell r="AI65">
            <v>-2382.87</v>
          </cell>
          <cell r="AJ65" t="str">
            <v>Consumption $ to 254</v>
          </cell>
          <cell r="AK65">
            <v>0</v>
          </cell>
        </row>
        <row r="66">
          <cell r="A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AG66">
            <v>0</v>
          </cell>
          <cell r="AH66">
            <v>0</v>
          </cell>
          <cell r="AI66">
            <v>0</v>
          </cell>
          <cell r="AJ66">
            <v>0</v>
          </cell>
          <cell r="AK66">
            <v>0</v>
          </cell>
        </row>
        <row r="67">
          <cell r="A67" t="str">
            <v>May Purchases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AG67">
            <v>0</v>
          </cell>
          <cell r="AH67">
            <v>0</v>
          </cell>
          <cell r="AI67">
            <v>0</v>
          </cell>
          <cell r="AJ67">
            <v>0</v>
          </cell>
          <cell r="AK67">
            <v>0</v>
          </cell>
        </row>
        <row r="68">
          <cell r="A68" t="str">
            <v xml:space="preserve">  subtotal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AG68">
            <v>0</v>
          </cell>
          <cell r="AH68">
            <v>27053</v>
          </cell>
          <cell r="AI68">
            <v>0</v>
          </cell>
          <cell r="AJ68">
            <v>39706.159999999996</v>
          </cell>
          <cell r="AK68">
            <v>1.47</v>
          </cell>
        </row>
        <row r="69">
          <cell r="A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AG69">
            <v>0</v>
          </cell>
          <cell r="AH69">
            <v>0</v>
          </cell>
          <cell r="AI69">
            <v>0</v>
          </cell>
          <cell r="AJ69">
            <v>0</v>
          </cell>
          <cell r="AK69">
            <v>0</v>
          </cell>
        </row>
        <row r="70">
          <cell r="A70" t="str">
            <v>May Sales</v>
          </cell>
          <cell r="O70" t="str">
            <v>YTD - 0509030</v>
          </cell>
          <cell r="P70">
            <v>0</v>
          </cell>
          <cell r="Q70">
            <v>0</v>
          </cell>
          <cell r="R70">
            <v>15304</v>
          </cell>
          <cell r="S70">
            <v>15304</v>
          </cell>
          <cell r="T70">
            <v>7652</v>
          </cell>
          <cell r="U70">
            <v>7652</v>
          </cell>
          <cell r="V70">
            <v>13697.08</v>
          </cell>
          <cell r="AG70">
            <v>0</v>
          </cell>
          <cell r="AH70">
            <v>27053</v>
          </cell>
          <cell r="AI70">
            <v>0</v>
          </cell>
          <cell r="AJ70">
            <v>39706.159999999996</v>
          </cell>
          <cell r="AK70">
            <v>1.47</v>
          </cell>
        </row>
        <row r="71">
          <cell r="A71" t="str">
            <v xml:space="preserve">  subtotal</v>
          </cell>
          <cell r="O71" t="str">
            <v>MTD - 0509030</v>
          </cell>
          <cell r="P71">
            <v>0</v>
          </cell>
          <cell r="Q71">
            <v>0</v>
          </cell>
          <cell r="R71">
            <v>2266</v>
          </cell>
          <cell r="S71">
            <v>2266</v>
          </cell>
          <cell r="T71">
            <v>1133</v>
          </cell>
          <cell r="U71">
            <v>1133</v>
          </cell>
          <cell r="V71">
            <v>2028.0700000000002</v>
          </cell>
          <cell r="AG71">
            <v>0</v>
          </cell>
          <cell r="AH71">
            <v>0</v>
          </cell>
          <cell r="AI71">
            <v>0</v>
          </cell>
          <cell r="AJ71">
            <v>0</v>
          </cell>
          <cell r="AK71">
            <v>0</v>
          </cell>
        </row>
        <row r="72">
          <cell r="A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AG72">
            <v>0</v>
          </cell>
          <cell r="AH72">
            <v>0</v>
          </cell>
          <cell r="AI72">
            <v>0</v>
          </cell>
          <cell r="AJ72">
            <v>0</v>
          </cell>
          <cell r="AK72">
            <v>0</v>
          </cell>
        </row>
        <row r="73">
          <cell r="A73" t="str">
            <v>Consumption Allocation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1</v>
          </cell>
          <cell r="U73">
            <v>0</v>
          </cell>
          <cell r="V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0</v>
          </cell>
          <cell r="AK73">
            <v>0</v>
          </cell>
        </row>
        <row r="74">
          <cell r="A74" t="str">
            <v>May 2014 est. Consumption</v>
          </cell>
          <cell r="O74">
            <v>1707.66</v>
          </cell>
          <cell r="P74">
            <v>0</v>
          </cell>
          <cell r="Q74">
            <v>0</v>
          </cell>
          <cell r="R74">
            <v>1908</v>
          </cell>
          <cell r="S74">
            <v>1908</v>
          </cell>
          <cell r="T74">
            <v>954</v>
          </cell>
          <cell r="U74">
            <v>954</v>
          </cell>
          <cell r="V74" t="str">
            <v>0509030/75083/PPGK</v>
          </cell>
          <cell r="AG74">
            <v>-954</v>
          </cell>
          <cell r="AH74">
            <v>26099</v>
          </cell>
          <cell r="AI74">
            <v>-1402.3799999999999</v>
          </cell>
          <cell r="AJ74">
            <v>38303.78</v>
          </cell>
          <cell r="AK74">
            <v>1.47</v>
          </cell>
        </row>
        <row r="75">
          <cell r="A75" t="str">
            <v>PACE S14 Adj - Apr '14</v>
          </cell>
          <cell r="O75">
            <v>320.41000000000003</v>
          </cell>
          <cell r="P75">
            <v>0</v>
          </cell>
          <cell r="Q75">
            <v>0</v>
          </cell>
          <cell r="R75">
            <v>358</v>
          </cell>
          <cell r="S75">
            <v>358</v>
          </cell>
          <cell r="T75">
            <v>179</v>
          </cell>
          <cell r="U75">
            <v>179</v>
          </cell>
          <cell r="V75" t="str">
            <v>0509030/75083/PPGK</v>
          </cell>
          <cell r="AG75">
            <v>-179</v>
          </cell>
          <cell r="AH75">
            <v>25920</v>
          </cell>
          <cell r="AI75">
            <v>-263.13</v>
          </cell>
          <cell r="AJ75">
            <v>38040.65</v>
          </cell>
          <cell r="AK75">
            <v>1.47</v>
          </cell>
        </row>
        <row r="76">
          <cell r="A76" t="str">
            <v>PACE S105 Adj - Jan '14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 t="str">
            <v>0509030/75083/PPGK</v>
          </cell>
          <cell r="AG76">
            <v>1</v>
          </cell>
          <cell r="AH76">
            <v>25921</v>
          </cell>
          <cell r="AI76">
            <v>1.47</v>
          </cell>
          <cell r="AJ76">
            <v>38042.120000000003</v>
          </cell>
          <cell r="AK76">
            <v>1.47</v>
          </cell>
        </row>
        <row r="77">
          <cell r="A77" t="str">
            <v>PACE S105 Adj - Nov '13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 t="str">
            <v>0509030/75083/PPGK</v>
          </cell>
          <cell r="AG77">
            <v>0</v>
          </cell>
          <cell r="AH77">
            <v>25921</v>
          </cell>
          <cell r="AI77">
            <v>0</v>
          </cell>
          <cell r="AJ77">
            <v>38042.120000000003</v>
          </cell>
          <cell r="AK77">
            <v>1.47</v>
          </cell>
        </row>
        <row r="78">
          <cell r="A78" t="str">
            <v>Reallocation to adjust to PACE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 t="str">
            <v>0509030/75083/PPGK</v>
          </cell>
          <cell r="AG78">
            <v>0</v>
          </cell>
          <cell r="AH78">
            <v>25921</v>
          </cell>
          <cell r="AI78">
            <v>0</v>
          </cell>
          <cell r="AJ78">
            <v>38042.120000000003</v>
          </cell>
          <cell r="AK78">
            <v>1.47</v>
          </cell>
        </row>
        <row r="79">
          <cell r="A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  <cell r="AK79">
            <v>0</v>
          </cell>
        </row>
        <row r="80">
          <cell r="A80" t="str">
            <v>Balance @ 5/31/14</v>
          </cell>
          <cell r="O80" t="str">
            <v>GL = 0158150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46501.729999999996</v>
          </cell>
          <cell r="AG80">
            <v>0</v>
          </cell>
          <cell r="AH80">
            <v>0</v>
          </cell>
          <cell r="AI80">
            <v>-1664.0399999999997</v>
          </cell>
          <cell r="AJ80" t="str">
            <v>Consumption $ to 254</v>
          </cell>
          <cell r="AK80">
            <v>0</v>
          </cell>
        </row>
        <row r="81">
          <cell r="A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AG81">
            <v>0</v>
          </cell>
          <cell r="AH81">
            <v>0</v>
          </cell>
          <cell r="AI81">
            <v>0</v>
          </cell>
          <cell r="AJ81">
            <v>0</v>
          </cell>
          <cell r="AK81">
            <v>0</v>
          </cell>
        </row>
        <row r="82">
          <cell r="A82" t="str">
            <v>June Purchases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AG82">
            <v>0</v>
          </cell>
          <cell r="AH82">
            <v>0</v>
          </cell>
          <cell r="AI82">
            <v>0</v>
          </cell>
          <cell r="AJ82">
            <v>0</v>
          </cell>
          <cell r="AK82">
            <v>0</v>
          </cell>
        </row>
        <row r="83">
          <cell r="A83" t="str">
            <v xml:space="preserve">  subtotal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AG83">
            <v>0</v>
          </cell>
          <cell r="AH83">
            <v>25921</v>
          </cell>
          <cell r="AI83">
            <v>0</v>
          </cell>
          <cell r="AJ83">
            <v>38042.120000000003</v>
          </cell>
          <cell r="AK83">
            <v>1.47</v>
          </cell>
        </row>
        <row r="84">
          <cell r="A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AG84">
            <v>0</v>
          </cell>
          <cell r="AH84">
            <v>0</v>
          </cell>
          <cell r="AI84">
            <v>0</v>
          </cell>
          <cell r="AJ84">
            <v>0</v>
          </cell>
          <cell r="AK84">
            <v>0</v>
          </cell>
        </row>
        <row r="85">
          <cell r="A85" t="str">
            <v>June Sales</v>
          </cell>
          <cell r="O85" t="str">
            <v>YTD - 0509030</v>
          </cell>
          <cell r="P85">
            <v>0</v>
          </cell>
          <cell r="Q85">
            <v>0</v>
          </cell>
          <cell r="R85">
            <v>17846</v>
          </cell>
          <cell r="S85">
            <v>17846</v>
          </cell>
          <cell r="T85">
            <v>8923</v>
          </cell>
          <cell r="U85">
            <v>8923</v>
          </cell>
          <cell r="V85">
            <v>15972.17</v>
          </cell>
          <cell r="AG85">
            <v>0</v>
          </cell>
          <cell r="AH85">
            <v>25921</v>
          </cell>
          <cell r="AI85">
            <v>0</v>
          </cell>
          <cell r="AJ85">
            <v>38042.120000000003</v>
          </cell>
          <cell r="AK85">
            <v>1.47</v>
          </cell>
        </row>
        <row r="86">
          <cell r="A86" t="str">
            <v xml:space="preserve">  subtotal</v>
          </cell>
          <cell r="O86" t="str">
            <v>MTD - 0509030</v>
          </cell>
          <cell r="P86">
            <v>0</v>
          </cell>
          <cell r="Q86">
            <v>0</v>
          </cell>
          <cell r="R86">
            <v>2542</v>
          </cell>
          <cell r="S86">
            <v>2542</v>
          </cell>
          <cell r="T86">
            <v>1271</v>
          </cell>
          <cell r="U86">
            <v>1271</v>
          </cell>
          <cell r="V86">
            <v>2275.09</v>
          </cell>
          <cell r="AG86">
            <v>0</v>
          </cell>
          <cell r="AH86">
            <v>0</v>
          </cell>
          <cell r="AI86">
            <v>0</v>
          </cell>
          <cell r="AJ86">
            <v>0</v>
          </cell>
          <cell r="AK86">
            <v>0</v>
          </cell>
        </row>
        <row r="87">
          <cell r="A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AG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</row>
        <row r="88">
          <cell r="A88" t="str">
            <v>Consumption Allocation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1</v>
          </cell>
          <cell r="U88">
            <v>0</v>
          </cell>
          <cell r="V88">
            <v>0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K88">
            <v>0</v>
          </cell>
        </row>
        <row r="89">
          <cell r="A89" t="str">
            <v>June 2014 est. Consumption</v>
          </cell>
          <cell r="O89">
            <v>2273.3000000000002</v>
          </cell>
          <cell r="P89">
            <v>0</v>
          </cell>
          <cell r="Q89">
            <v>0</v>
          </cell>
          <cell r="R89">
            <v>2540</v>
          </cell>
          <cell r="S89">
            <v>2540</v>
          </cell>
          <cell r="T89">
            <v>1270</v>
          </cell>
          <cell r="U89">
            <v>1270</v>
          </cell>
          <cell r="V89" t="str">
            <v>0509030/75083/PPGK</v>
          </cell>
          <cell r="AG89">
            <v>-1270</v>
          </cell>
          <cell r="AH89">
            <v>24651</v>
          </cell>
          <cell r="AI89">
            <v>-1866.8999999999999</v>
          </cell>
          <cell r="AJ89">
            <v>36175.22</v>
          </cell>
          <cell r="AK89">
            <v>1.47</v>
          </cell>
        </row>
        <row r="90">
          <cell r="A90" t="str">
            <v>PACE S14 Adj - May'14</v>
          </cell>
          <cell r="O90">
            <v>1.79</v>
          </cell>
          <cell r="P90">
            <v>0</v>
          </cell>
          <cell r="Q90">
            <v>0</v>
          </cell>
          <cell r="R90">
            <v>2</v>
          </cell>
          <cell r="S90">
            <v>2</v>
          </cell>
          <cell r="T90">
            <v>1</v>
          </cell>
          <cell r="U90">
            <v>1</v>
          </cell>
          <cell r="V90" t="str">
            <v>0509030/75083/PPGK</v>
          </cell>
          <cell r="AG90">
            <v>-1</v>
          </cell>
          <cell r="AH90">
            <v>24650</v>
          </cell>
          <cell r="AI90">
            <v>-1.47</v>
          </cell>
          <cell r="AJ90">
            <v>36173.75</v>
          </cell>
          <cell r="AK90">
            <v>1.47</v>
          </cell>
        </row>
        <row r="91">
          <cell r="A91" t="str">
            <v>PACE S105 Adj - Feb '14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 t="str">
            <v>0509030/75083/PPGK</v>
          </cell>
          <cell r="AG91">
            <v>0</v>
          </cell>
          <cell r="AH91">
            <v>24650</v>
          </cell>
          <cell r="AI91">
            <v>0</v>
          </cell>
          <cell r="AJ91">
            <v>36173.75</v>
          </cell>
          <cell r="AK91">
            <v>1.47</v>
          </cell>
        </row>
        <row r="92">
          <cell r="A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K92">
            <v>0</v>
          </cell>
        </row>
        <row r="93">
          <cell r="A93" t="str">
            <v>Balance @ 6/30/14</v>
          </cell>
          <cell r="O93" t="str">
            <v>GL = 0158150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44226.64</v>
          </cell>
          <cell r="AG93">
            <v>0</v>
          </cell>
          <cell r="AH93">
            <v>0</v>
          </cell>
          <cell r="AI93">
            <v>-1868.37</v>
          </cell>
          <cell r="AJ93" t="str">
            <v>Consumption $ to 254</v>
          </cell>
          <cell r="AK93">
            <v>0</v>
          </cell>
        </row>
        <row r="94">
          <cell r="A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AG94">
            <v>0</v>
          </cell>
          <cell r="AH94">
            <v>0</v>
          </cell>
          <cell r="AI94">
            <v>0</v>
          </cell>
          <cell r="AJ94">
            <v>0</v>
          </cell>
          <cell r="AK94">
            <v>0</v>
          </cell>
        </row>
        <row r="95">
          <cell r="A95" t="str">
            <v>July Purchases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</row>
        <row r="96">
          <cell r="A96" t="str">
            <v>2014 Transfer Conservation &amp; Renewables to DP&amp;L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K96">
            <v>0</v>
          </cell>
        </row>
        <row r="97">
          <cell r="A97" t="str">
            <v>2014 MF6 Conservation &amp; Renewable Energy Allowances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K97">
            <v>0</v>
          </cell>
        </row>
        <row r="98">
          <cell r="A98" t="str">
            <v xml:space="preserve">  subtotal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T98">
            <v>0</v>
          </cell>
          <cell r="V98">
            <v>0</v>
          </cell>
          <cell r="AG98">
            <v>0</v>
          </cell>
          <cell r="AH98">
            <v>24650</v>
          </cell>
          <cell r="AI98">
            <v>0</v>
          </cell>
          <cell r="AJ98">
            <v>36173.75</v>
          </cell>
          <cell r="AK98">
            <v>1.47</v>
          </cell>
        </row>
        <row r="99">
          <cell r="A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AG99">
            <v>0</v>
          </cell>
          <cell r="AH99">
            <v>0</v>
          </cell>
          <cell r="AI99">
            <v>0</v>
          </cell>
          <cell r="AJ99">
            <v>0</v>
          </cell>
          <cell r="AK99">
            <v>0</v>
          </cell>
        </row>
        <row r="100">
          <cell r="A100" t="str">
            <v>July Sales</v>
          </cell>
          <cell r="O100" t="str">
            <v>YTD - 0509030</v>
          </cell>
          <cell r="P100">
            <v>0</v>
          </cell>
          <cell r="Q100">
            <v>0</v>
          </cell>
          <cell r="R100">
            <v>20938</v>
          </cell>
          <cell r="S100">
            <v>20938</v>
          </cell>
          <cell r="T100">
            <v>10469</v>
          </cell>
          <cell r="U100">
            <v>10469</v>
          </cell>
          <cell r="V100">
            <v>18739.510000000002</v>
          </cell>
          <cell r="AG100">
            <v>0</v>
          </cell>
          <cell r="AH100">
            <v>24650</v>
          </cell>
          <cell r="AI100">
            <v>0</v>
          </cell>
          <cell r="AJ100">
            <v>36173.75</v>
          </cell>
          <cell r="AK100">
            <v>1.47</v>
          </cell>
        </row>
        <row r="101">
          <cell r="A101" t="str">
            <v xml:space="preserve">  subtotal</v>
          </cell>
          <cell r="O101" t="str">
            <v>MTD - 0509030</v>
          </cell>
          <cell r="P101">
            <v>0</v>
          </cell>
          <cell r="Q101">
            <v>0</v>
          </cell>
          <cell r="R101">
            <v>3092</v>
          </cell>
          <cell r="S101">
            <v>3092</v>
          </cell>
          <cell r="T101">
            <v>1546</v>
          </cell>
          <cell r="U101">
            <v>1546</v>
          </cell>
          <cell r="V101">
            <v>2767.34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0</v>
          </cell>
        </row>
        <row r="102">
          <cell r="A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  <cell r="AK102">
            <v>0</v>
          </cell>
        </row>
        <row r="103">
          <cell r="A103" t="str">
            <v>Consumption Allocation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1</v>
          </cell>
          <cell r="U103">
            <v>0</v>
          </cell>
          <cell r="V103">
            <v>0</v>
          </cell>
          <cell r="AG103">
            <v>0</v>
          </cell>
          <cell r="AH103">
            <v>0</v>
          </cell>
          <cell r="AI103">
            <v>0</v>
          </cell>
          <cell r="AJ103">
            <v>0</v>
          </cell>
          <cell r="AK103">
            <v>0</v>
          </cell>
        </row>
        <row r="104">
          <cell r="A104" t="str">
            <v>July 2014 est. Consumption</v>
          </cell>
          <cell r="O104">
            <v>2665.31</v>
          </cell>
          <cell r="P104">
            <v>0</v>
          </cell>
          <cell r="Q104">
            <v>0</v>
          </cell>
          <cell r="R104">
            <v>2978</v>
          </cell>
          <cell r="S104">
            <v>2978</v>
          </cell>
          <cell r="T104">
            <v>1489</v>
          </cell>
          <cell r="U104">
            <v>1489</v>
          </cell>
          <cell r="V104" t="str">
            <v>0509030/75083/PPGK</v>
          </cell>
          <cell r="AG104">
            <v>-1614</v>
          </cell>
          <cell r="AH104">
            <v>23036</v>
          </cell>
          <cell r="AI104">
            <v>-2372.58</v>
          </cell>
          <cell r="AJ104">
            <v>33801.17</v>
          </cell>
          <cell r="AK104">
            <v>1.47</v>
          </cell>
        </row>
        <row r="105">
          <cell r="A105" t="str">
            <v>PACE S14 Adj - June'14</v>
          </cell>
          <cell r="O105">
            <v>102.03</v>
          </cell>
          <cell r="P105">
            <v>0</v>
          </cell>
          <cell r="Q105">
            <v>0</v>
          </cell>
          <cell r="R105">
            <v>114</v>
          </cell>
          <cell r="S105">
            <v>114</v>
          </cell>
          <cell r="T105">
            <v>57</v>
          </cell>
          <cell r="U105">
            <v>57</v>
          </cell>
          <cell r="V105" t="str">
            <v>0509030/75083/PPGK</v>
          </cell>
          <cell r="AG105">
            <v>-59</v>
          </cell>
          <cell r="AH105">
            <v>22977</v>
          </cell>
          <cell r="AI105">
            <v>-86.73</v>
          </cell>
          <cell r="AJ105">
            <v>33714.439999999995</v>
          </cell>
          <cell r="AK105">
            <v>1.47</v>
          </cell>
        </row>
        <row r="106">
          <cell r="A106" t="str">
            <v>PACE S105 Adj - Mar'14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 t="str">
            <v>0509030/75083/PPGK</v>
          </cell>
          <cell r="AG106">
            <v>0</v>
          </cell>
          <cell r="AH106">
            <v>22977</v>
          </cell>
          <cell r="AI106">
            <v>0</v>
          </cell>
          <cell r="AJ106">
            <v>33714.439999999995</v>
          </cell>
          <cell r="AK106">
            <v>1.47</v>
          </cell>
        </row>
        <row r="107">
          <cell r="A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AG107">
            <v>0</v>
          </cell>
          <cell r="AH107">
            <v>0</v>
          </cell>
          <cell r="AI107">
            <v>0</v>
          </cell>
          <cell r="AJ107">
            <v>0</v>
          </cell>
          <cell r="AK107">
            <v>0</v>
          </cell>
        </row>
        <row r="108">
          <cell r="A108" t="str">
            <v>Balance @ 7/31/14</v>
          </cell>
          <cell r="O108" t="str">
            <v>GL = 0158150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41231.97</v>
          </cell>
          <cell r="AG108">
            <v>0</v>
          </cell>
          <cell r="AH108">
            <v>0</v>
          </cell>
          <cell r="AI108">
            <v>-2459.31</v>
          </cell>
          <cell r="AJ108" t="str">
            <v>Consumption $ to 254</v>
          </cell>
          <cell r="AK108">
            <v>0</v>
          </cell>
        </row>
        <row r="109">
          <cell r="A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0</v>
          </cell>
        </row>
        <row r="110">
          <cell r="A110" t="str">
            <v>August Purchases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</row>
        <row r="111">
          <cell r="A111" t="str">
            <v>2014 Transfer Conservation &amp; Renewables to DP&amp;L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</row>
        <row r="112">
          <cell r="A112" t="str">
            <v>2014 MF6 Conservation &amp; Renewable Energy Allowances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AG112">
            <v>0</v>
          </cell>
          <cell r="AH112">
            <v>0</v>
          </cell>
          <cell r="AI112">
            <v>0</v>
          </cell>
          <cell r="AJ112">
            <v>0</v>
          </cell>
          <cell r="AK112">
            <v>0</v>
          </cell>
        </row>
        <row r="113">
          <cell r="A113" t="str">
            <v xml:space="preserve">  subtotal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AG113">
            <v>0</v>
          </cell>
          <cell r="AH113">
            <v>22977</v>
          </cell>
          <cell r="AI113">
            <v>0</v>
          </cell>
          <cell r="AJ113">
            <v>33714.439999999995</v>
          </cell>
          <cell r="AK113">
            <v>1.47</v>
          </cell>
        </row>
        <row r="114">
          <cell r="A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</row>
        <row r="115">
          <cell r="A115" t="str">
            <v>August Sales</v>
          </cell>
          <cell r="O115" t="str">
            <v>YTD - 0509030</v>
          </cell>
          <cell r="P115">
            <v>0</v>
          </cell>
          <cell r="Q115">
            <v>0</v>
          </cell>
          <cell r="R115">
            <v>24552</v>
          </cell>
          <cell r="S115">
            <v>24552</v>
          </cell>
          <cell r="T115">
            <v>12276</v>
          </cell>
          <cell r="U115">
            <v>12276</v>
          </cell>
          <cell r="V115">
            <v>21974.04</v>
          </cell>
          <cell r="AG115">
            <v>0</v>
          </cell>
          <cell r="AH115">
            <v>22977</v>
          </cell>
          <cell r="AI115">
            <v>0</v>
          </cell>
          <cell r="AJ115">
            <v>33714.439999999995</v>
          </cell>
          <cell r="AK115">
            <v>1.47</v>
          </cell>
        </row>
        <row r="116">
          <cell r="A116" t="str">
            <v xml:space="preserve">  subtotal</v>
          </cell>
          <cell r="O116" t="str">
            <v>MTD - 0509030</v>
          </cell>
          <cell r="P116">
            <v>0</v>
          </cell>
          <cell r="Q116">
            <v>0</v>
          </cell>
          <cell r="R116">
            <v>3614</v>
          </cell>
          <cell r="S116">
            <v>3614</v>
          </cell>
          <cell r="T116">
            <v>1807</v>
          </cell>
          <cell r="U116">
            <v>1807</v>
          </cell>
          <cell r="V116">
            <v>3234.53</v>
          </cell>
          <cell r="AG116">
            <v>0</v>
          </cell>
          <cell r="AH116">
            <v>0</v>
          </cell>
          <cell r="AI116">
            <v>0</v>
          </cell>
          <cell r="AJ116">
            <v>0</v>
          </cell>
          <cell r="AK116">
            <v>0</v>
          </cell>
        </row>
        <row r="117">
          <cell r="A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AG117">
            <v>0</v>
          </cell>
          <cell r="AH117">
            <v>0</v>
          </cell>
          <cell r="AI117">
            <v>0</v>
          </cell>
          <cell r="AJ117">
            <v>0</v>
          </cell>
          <cell r="AK117">
            <v>0</v>
          </cell>
        </row>
        <row r="118">
          <cell r="A118" t="str">
            <v>Consumption Allocation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1</v>
          </cell>
          <cell r="U118">
            <v>0</v>
          </cell>
          <cell r="V118">
            <v>0</v>
          </cell>
          <cell r="AG118">
            <v>0</v>
          </cell>
          <cell r="AH118">
            <v>0</v>
          </cell>
          <cell r="AI118">
            <v>0</v>
          </cell>
          <cell r="AJ118">
            <v>0</v>
          </cell>
          <cell r="AK118">
            <v>0</v>
          </cell>
        </row>
        <row r="119">
          <cell r="A119" t="str">
            <v>August 2014 est. Consumption</v>
          </cell>
          <cell r="O119">
            <v>3214.84</v>
          </cell>
          <cell r="P119">
            <v>0</v>
          </cell>
          <cell r="Q119">
            <v>0</v>
          </cell>
          <cell r="R119">
            <v>3592</v>
          </cell>
          <cell r="S119">
            <v>3592</v>
          </cell>
          <cell r="T119">
            <v>1796</v>
          </cell>
          <cell r="U119">
            <v>1796</v>
          </cell>
          <cell r="V119" t="str">
            <v>0509030/75083/PPGK</v>
          </cell>
          <cell r="AG119">
            <v>-1847</v>
          </cell>
          <cell r="AH119">
            <v>21130</v>
          </cell>
          <cell r="AI119">
            <v>-2715.09</v>
          </cell>
          <cell r="AJ119">
            <v>30999.349999999995</v>
          </cell>
          <cell r="AK119">
            <v>1.47</v>
          </cell>
        </row>
        <row r="120">
          <cell r="A120" t="str">
            <v>PACE S14 Adj - July'14</v>
          </cell>
          <cell r="O120">
            <v>19.690000000000001</v>
          </cell>
          <cell r="P120">
            <v>0</v>
          </cell>
          <cell r="Q120">
            <v>0</v>
          </cell>
          <cell r="R120">
            <v>22</v>
          </cell>
          <cell r="S120">
            <v>22</v>
          </cell>
          <cell r="T120">
            <v>11</v>
          </cell>
          <cell r="U120">
            <v>11</v>
          </cell>
          <cell r="V120" t="str">
            <v>0509030/75083/PPGK</v>
          </cell>
          <cell r="AG120">
            <v>-6</v>
          </cell>
          <cell r="AH120">
            <v>21124</v>
          </cell>
          <cell r="AI120">
            <v>-8.82</v>
          </cell>
          <cell r="AJ120">
            <v>30990.529999999995</v>
          </cell>
          <cell r="AK120">
            <v>1.47</v>
          </cell>
        </row>
        <row r="121">
          <cell r="A121" t="str">
            <v>PACE S105 Adj - April'14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 t="str">
            <v>0509030/75083/PPGK</v>
          </cell>
          <cell r="AG121">
            <v>0</v>
          </cell>
          <cell r="AH121">
            <v>21124</v>
          </cell>
          <cell r="AI121">
            <v>0</v>
          </cell>
          <cell r="AJ121">
            <v>30990.529999999995</v>
          </cell>
          <cell r="AK121">
            <v>1.47</v>
          </cell>
        </row>
        <row r="122">
          <cell r="A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AG122">
            <v>0</v>
          </cell>
          <cell r="AH122">
            <v>0</v>
          </cell>
          <cell r="AI122">
            <v>0</v>
          </cell>
          <cell r="AJ122">
            <v>0</v>
          </cell>
          <cell r="AK122">
            <v>0</v>
          </cell>
        </row>
        <row r="123">
          <cell r="A123" t="str">
            <v>Balance @ 8/31/14</v>
          </cell>
          <cell r="O123" t="str">
            <v>GL = 0158150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37915.1</v>
          </cell>
          <cell r="AG123">
            <v>0</v>
          </cell>
          <cell r="AH123">
            <v>0</v>
          </cell>
          <cell r="AI123">
            <v>-2723.9100000000003</v>
          </cell>
          <cell r="AJ123" t="str">
            <v>Consumption $ to 254</v>
          </cell>
          <cell r="AK123">
            <v>0</v>
          </cell>
        </row>
        <row r="124">
          <cell r="AG124">
            <v>0</v>
          </cell>
          <cell r="AH124">
            <v>0</v>
          </cell>
          <cell r="AI124">
            <v>0</v>
          </cell>
          <cell r="AJ124">
            <v>0</v>
          </cell>
          <cell r="AK124">
            <v>0</v>
          </cell>
        </row>
        <row r="125">
          <cell r="AG125">
            <v>0</v>
          </cell>
          <cell r="AH125">
            <v>0</v>
          </cell>
          <cell r="AI125">
            <v>0</v>
          </cell>
          <cell r="AJ125">
            <v>0</v>
          </cell>
          <cell r="AK125">
            <v>0</v>
          </cell>
        </row>
        <row r="126">
          <cell r="AG126">
            <v>0</v>
          </cell>
          <cell r="AH126">
            <v>0</v>
          </cell>
          <cell r="AI126">
            <v>0</v>
          </cell>
          <cell r="AJ126">
            <v>0</v>
          </cell>
          <cell r="AK126">
            <v>0</v>
          </cell>
        </row>
        <row r="127"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0</v>
          </cell>
        </row>
        <row r="128">
          <cell r="AG128">
            <v>0</v>
          </cell>
          <cell r="AH128">
            <v>21124</v>
          </cell>
          <cell r="AI128">
            <v>0</v>
          </cell>
          <cell r="AJ128">
            <v>30990.529999999995</v>
          </cell>
          <cell r="AK128">
            <v>1.47</v>
          </cell>
        </row>
        <row r="129">
          <cell r="AG129">
            <v>0</v>
          </cell>
          <cell r="AH129">
            <v>0</v>
          </cell>
          <cell r="AI129">
            <v>0</v>
          </cell>
          <cell r="AJ129">
            <v>0</v>
          </cell>
          <cell r="AK129">
            <v>0</v>
          </cell>
        </row>
        <row r="130">
          <cell r="AG130">
            <v>0</v>
          </cell>
          <cell r="AH130">
            <v>21124</v>
          </cell>
          <cell r="AI130">
            <v>0</v>
          </cell>
          <cell r="AJ130">
            <v>30990.529999999995</v>
          </cell>
          <cell r="AK130">
            <v>1.47</v>
          </cell>
        </row>
        <row r="131">
          <cell r="AG131">
            <v>0</v>
          </cell>
          <cell r="AH131">
            <v>0</v>
          </cell>
          <cell r="AI131">
            <v>0</v>
          </cell>
          <cell r="AJ131">
            <v>0</v>
          </cell>
          <cell r="AK131">
            <v>0</v>
          </cell>
        </row>
        <row r="132">
          <cell r="AG132">
            <v>0</v>
          </cell>
          <cell r="AH132">
            <v>0</v>
          </cell>
          <cell r="AI132">
            <v>0</v>
          </cell>
          <cell r="AJ132">
            <v>0</v>
          </cell>
          <cell r="AK132">
            <v>0</v>
          </cell>
        </row>
        <row r="133">
          <cell r="AG133">
            <v>0</v>
          </cell>
          <cell r="AH133">
            <v>0</v>
          </cell>
          <cell r="AI133">
            <v>0</v>
          </cell>
          <cell r="AJ133">
            <v>0</v>
          </cell>
          <cell r="AK133">
            <v>0</v>
          </cell>
        </row>
        <row r="134">
          <cell r="AG134">
            <v>-1643</v>
          </cell>
          <cell r="AH134">
            <v>19481</v>
          </cell>
          <cell r="AI134">
            <v>-2415.21</v>
          </cell>
          <cell r="AJ134">
            <v>28575.319999999996</v>
          </cell>
          <cell r="AK134">
            <v>1.47</v>
          </cell>
        </row>
        <row r="135">
          <cell r="AG135">
            <v>-63</v>
          </cell>
          <cell r="AH135">
            <v>19418</v>
          </cell>
          <cell r="AI135">
            <v>-92.61</v>
          </cell>
          <cell r="AJ135">
            <v>28482.709999999995</v>
          </cell>
          <cell r="AK135">
            <v>1.47</v>
          </cell>
        </row>
        <row r="136">
          <cell r="AG136">
            <v>0</v>
          </cell>
          <cell r="AH136">
            <v>19418</v>
          </cell>
          <cell r="AI136">
            <v>0</v>
          </cell>
          <cell r="AJ136">
            <v>28482.709999999995</v>
          </cell>
          <cell r="AK136">
            <v>1.47</v>
          </cell>
        </row>
        <row r="137">
          <cell r="AG137">
            <v>0</v>
          </cell>
          <cell r="AH137">
            <v>0</v>
          </cell>
          <cell r="AI137">
            <v>0</v>
          </cell>
          <cell r="AJ137">
            <v>0</v>
          </cell>
          <cell r="AK137">
            <v>0</v>
          </cell>
        </row>
        <row r="138">
          <cell r="AG138">
            <v>0</v>
          </cell>
          <cell r="AH138">
            <v>0</v>
          </cell>
          <cell r="AI138">
            <v>-2507.8200000000002</v>
          </cell>
          <cell r="AJ138" t="str">
            <v>Consumption $ to 254</v>
          </cell>
          <cell r="AK138">
            <v>0</v>
          </cell>
        </row>
        <row r="139">
          <cell r="AG139">
            <v>0</v>
          </cell>
          <cell r="AH139">
            <v>0</v>
          </cell>
          <cell r="AI139">
            <v>0</v>
          </cell>
          <cell r="AJ139">
            <v>0</v>
          </cell>
          <cell r="AK139">
            <v>0</v>
          </cell>
        </row>
        <row r="140">
          <cell r="AG140">
            <v>0</v>
          </cell>
          <cell r="AH140">
            <v>0</v>
          </cell>
          <cell r="AI140">
            <v>0</v>
          </cell>
          <cell r="AJ140">
            <v>0</v>
          </cell>
          <cell r="AK140">
            <v>0</v>
          </cell>
        </row>
        <row r="141">
          <cell r="AG141">
            <v>0</v>
          </cell>
          <cell r="AH141">
            <v>0</v>
          </cell>
          <cell r="AI141">
            <v>0</v>
          </cell>
          <cell r="AJ141">
            <v>0</v>
          </cell>
          <cell r="AK141">
            <v>0</v>
          </cell>
        </row>
        <row r="142">
          <cell r="AG142">
            <v>0</v>
          </cell>
          <cell r="AH142">
            <v>0</v>
          </cell>
          <cell r="AI142">
            <v>0</v>
          </cell>
          <cell r="AJ142">
            <v>0</v>
          </cell>
          <cell r="AK142">
            <v>0</v>
          </cell>
        </row>
        <row r="143">
          <cell r="AG143">
            <v>0</v>
          </cell>
          <cell r="AH143">
            <v>33918</v>
          </cell>
          <cell r="AI143">
            <v>0</v>
          </cell>
          <cell r="AJ143">
            <v>28482.709999999995</v>
          </cell>
          <cell r="AK143">
            <v>0.84</v>
          </cell>
        </row>
        <row r="144">
          <cell r="AG144">
            <v>0</v>
          </cell>
          <cell r="AH144">
            <v>0</v>
          </cell>
          <cell r="AI144">
            <v>0</v>
          </cell>
          <cell r="AJ144">
            <v>0</v>
          </cell>
          <cell r="AK144">
            <v>0</v>
          </cell>
        </row>
        <row r="145">
          <cell r="AG145">
            <v>0</v>
          </cell>
          <cell r="AH145">
            <v>33918</v>
          </cell>
          <cell r="AI145">
            <v>0</v>
          </cell>
          <cell r="AJ145">
            <v>28482.709999999995</v>
          </cell>
          <cell r="AK145">
            <v>0.84</v>
          </cell>
        </row>
        <row r="146">
          <cell r="AG146">
            <v>0</v>
          </cell>
          <cell r="AH146">
            <v>0</v>
          </cell>
          <cell r="AI146">
            <v>0</v>
          </cell>
          <cell r="AJ146">
            <v>0</v>
          </cell>
          <cell r="AK146">
            <v>0</v>
          </cell>
        </row>
        <row r="147">
          <cell r="AG147">
            <v>0</v>
          </cell>
          <cell r="AH147">
            <v>0</v>
          </cell>
          <cell r="AI147">
            <v>0</v>
          </cell>
          <cell r="AJ147">
            <v>0</v>
          </cell>
          <cell r="AK147">
            <v>0</v>
          </cell>
        </row>
        <row r="148"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K148">
            <v>0</v>
          </cell>
        </row>
        <row r="149">
          <cell r="AG149">
            <v>0</v>
          </cell>
          <cell r="AH149">
            <v>33918</v>
          </cell>
          <cell r="AI149">
            <v>0</v>
          </cell>
          <cell r="AJ149">
            <v>28482.709999999995</v>
          </cell>
          <cell r="AK149">
            <v>0.84</v>
          </cell>
        </row>
        <row r="150">
          <cell r="AG150">
            <v>0</v>
          </cell>
          <cell r="AH150">
            <v>33918</v>
          </cell>
          <cell r="AI150">
            <v>0</v>
          </cell>
          <cell r="AJ150">
            <v>28482.709999999995</v>
          </cell>
          <cell r="AK150">
            <v>0.84</v>
          </cell>
        </row>
        <row r="151">
          <cell r="AG151">
            <v>0</v>
          </cell>
          <cell r="AH151">
            <v>33918</v>
          </cell>
          <cell r="AI151">
            <v>0</v>
          </cell>
          <cell r="AJ151">
            <v>28482.709999999995</v>
          </cell>
          <cell r="AK151">
            <v>0.84</v>
          </cell>
        </row>
        <row r="152"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K152">
            <v>0</v>
          </cell>
        </row>
        <row r="153">
          <cell r="AG153">
            <v>0</v>
          </cell>
          <cell r="AH153">
            <v>0</v>
          </cell>
          <cell r="AI153">
            <v>0</v>
          </cell>
          <cell r="AJ153" t="str">
            <v>Consumption $ to 254</v>
          </cell>
          <cell r="AK153">
            <v>0</v>
          </cell>
        </row>
        <row r="154">
          <cell r="AG154">
            <v>0</v>
          </cell>
          <cell r="AH154">
            <v>0</v>
          </cell>
          <cell r="AI154">
            <v>0</v>
          </cell>
          <cell r="AJ154">
            <v>0</v>
          </cell>
          <cell r="AK154">
            <v>0</v>
          </cell>
        </row>
        <row r="155">
          <cell r="AG155">
            <v>0</v>
          </cell>
          <cell r="AH155">
            <v>0</v>
          </cell>
          <cell r="AI155">
            <v>0</v>
          </cell>
          <cell r="AJ155">
            <v>0</v>
          </cell>
          <cell r="AK155">
            <v>0</v>
          </cell>
        </row>
        <row r="156">
          <cell r="AG156">
            <v>0</v>
          </cell>
          <cell r="AH156">
            <v>0</v>
          </cell>
          <cell r="AI156">
            <v>0</v>
          </cell>
          <cell r="AJ156">
            <v>0</v>
          </cell>
          <cell r="AK156">
            <v>0</v>
          </cell>
        </row>
        <row r="157">
          <cell r="AG157">
            <v>0</v>
          </cell>
          <cell r="AH157">
            <v>0</v>
          </cell>
          <cell r="AI157">
            <v>0</v>
          </cell>
          <cell r="AJ157">
            <v>0</v>
          </cell>
          <cell r="AK157">
            <v>0</v>
          </cell>
        </row>
        <row r="158">
          <cell r="AG158">
            <v>0</v>
          </cell>
          <cell r="AH158">
            <v>33918</v>
          </cell>
          <cell r="AI158">
            <v>0</v>
          </cell>
          <cell r="AJ158">
            <v>28482.709999999995</v>
          </cell>
          <cell r="AK158">
            <v>0.84</v>
          </cell>
        </row>
        <row r="159">
          <cell r="AG159">
            <v>0</v>
          </cell>
          <cell r="AH159">
            <v>0</v>
          </cell>
          <cell r="AI159">
            <v>0</v>
          </cell>
          <cell r="AJ159">
            <v>0</v>
          </cell>
          <cell r="AK159">
            <v>0</v>
          </cell>
        </row>
        <row r="160">
          <cell r="AG160">
            <v>0</v>
          </cell>
          <cell r="AH160">
            <v>33918</v>
          </cell>
          <cell r="AI160">
            <v>0</v>
          </cell>
          <cell r="AJ160">
            <v>28482.709999999995</v>
          </cell>
          <cell r="AK160">
            <v>0.84</v>
          </cell>
        </row>
        <row r="161">
          <cell r="AG161">
            <v>0</v>
          </cell>
          <cell r="AH161">
            <v>0</v>
          </cell>
          <cell r="AI161">
            <v>0</v>
          </cell>
          <cell r="AJ161">
            <v>0</v>
          </cell>
          <cell r="AK161">
            <v>0</v>
          </cell>
        </row>
        <row r="162">
          <cell r="AG162">
            <v>0</v>
          </cell>
          <cell r="AH162">
            <v>0</v>
          </cell>
          <cell r="AI162">
            <v>0</v>
          </cell>
          <cell r="AJ162">
            <v>0</v>
          </cell>
          <cell r="AK162">
            <v>0</v>
          </cell>
        </row>
        <row r="163">
          <cell r="AG163">
            <v>0</v>
          </cell>
          <cell r="AH163">
            <v>0</v>
          </cell>
          <cell r="AI163">
            <v>0</v>
          </cell>
          <cell r="AJ163">
            <v>0</v>
          </cell>
          <cell r="AK163">
            <v>0</v>
          </cell>
        </row>
        <row r="164">
          <cell r="AG164">
            <v>0</v>
          </cell>
          <cell r="AH164">
            <v>33918</v>
          </cell>
          <cell r="AI164">
            <v>0</v>
          </cell>
          <cell r="AJ164">
            <v>28482.709999999995</v>
          </cell>
          <cell r="AK164">
            <v>0.84</v>
          </cell>
        </row>
        <row r="165">
          <cell r="AG165">
            <v>0</v>
          </cell>
          <cell r="AH165">
            <v>33918</v>
          </cell>
          <cell r="AI165">
            <v>0</v>
          </cell>
          <cell r="AJ165">
            <v>28482.709999999995</v>
          </cell>
          <cell r="AK165">
            <v>0.84</v>
          </cell>
        </row>
        <row r="166">
          <cell r="AG166">
            <v>0</v>
          </cell>
          <cell r="AH166">
            <v>33918</v>
          </cell>
          <cell r="AI166">
            <v>0</v>
          </cell>
          <cell r="AJ166">
            <v>28482.709999999995</v>
          </cell>
          <cell r="AK166">
            <v>0.84</v>
          </cell>
        </row>
        <row r="167">
          <cell r="AG167">
            <v>0</v>
          </cell>
          <cell r="AH167">
            <v>0</v>
          </cell>
          <cell r="AI167">
            <v>0</v>
          </cell>
          <cell r="AJ167">
            <v>0</v>
          </cell>
          <cell r="AK167">
            <v>0</v>
          </cell>
        </row>
        <row r="168">
          <cell r="AG168">
            <v>0</v>
          </cell>
          <cell r="AH168">
            <v>0</v>
          </cell>
          <cell r="AI168">
            <v>0</v>
          </cell>
          <cell r="AJ168" t="str">
            <v>Consumption $ to 254</v>
          </cell>
          <cell r="AK168">
            <v>0</v>
          </cell>
        </row>
        <row r="169">
          <cell r="AG169">
            <v>0</v>
          </cell>
          <cell r="AH169">
            <v>0</v>
          </cell>
          <cell r="AI169">
            <v>0</v>
          </cell>
          <cell r="AJ169">
            <v>0</v>
          </cell>
          <cell r="AK169">
            <v>0</v>
          </cell>
        </row>
        <row r="170">
          <cell r="AG170">
            <v>0</v>
          </cell>
          <cell r="AH170">
            <v>0</v>
          </cell>
          <cell r="AI170">
            <v>0</v>
          </cell>
          <cell r="AJ170">
            <v>0</v>
          </cell>
          <cell r="AK170">
            <v>0</v>
          </cell>
        </row>
        <row r="171"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K171">
            <v>0</v>
          </cell>
        </row>
        <row r="172">
          <cell r="AG172">
            <v>0</v>
          </cell>
          <cell r="AH172">
            <v>0</v>
          </cell>
          <cell r="AI172">
            <v>0</v>
          </cell>
          <cell r="AJ172">
            <v>0</v>
          </cell>
          <cell r="AK172">
            <v>0</v>
          </cell>
        </row>
        <row r="173">
          <cell r="AG173">
            <v>0</v>
          </cell>
          <cell r="AH173">
            <v>33918</v>
          </cell>
          <cell r="AI173">
            <v>0</v>
          </cell>
          <cell r="AJ173">
            <v>28482.709999999995</v>
          </cell>
          <cell r="AK173">
            <v>0.84</v>
          </cell>
        </row>
        <row r="174">
          <cell r="AG174">
            <v>0</v>
          </cell>
          <cell r="AH174">
            <v>0</v>
          </cell>
          <cell r="AI174">
            <v>0</v>
          </cell>
          <cell r="AJ174">
            <v>0</v>
          </cell>
          <cell r="AK174">
            <v>0</v>
          </cell>
        </row>
        <row r="175">
          <cell r="AG175">
            <v>0</v>
          </cell>
          <cell r="AH175">
            <v>33918</v>
          </cell>
          <cell r="AI175">
            <v>0</v>
          </cell>
          <cell r="AJ175">
            <v>28482.709999999995</v>
          </cell>
          <cell r="AK175">
            <v>0.84</v>
          </cell>
        </row>
        <row r="176">
          <cell r="AG176">
            <v>0</v>
          </cell>
          <cell r="AH176">
            <v>0</v>
          </cell>
          <cell r="AI176">
            <v>0</v>
          </cell>
          <cell r="AJ176">
            <v>0</v>
          </cell>
          <cell r="AK176">
            <v>0</v>
          </cell>
        </row>
        <row r="177">
          <cell r="AG177">
            <v>0</v>
          </cell>
          <cell r="AH177">
            <v>0</v>
          </cell>
          <cell r="AI177">
            <v>0</v>
          </cell>
          <cell r="AJ177">
            <v>0</v>
          </cell>
          <cell r="AK177">
            <v>0</v>
          </cell>
        </row>
        <row r="178">
          <cell r="AG178">
            <v>0</v>
          </cell>
          <cell r="AH178">
            <v>0</v>
          </cell>
          <cell r="AI178">
            <v>0</v>
          </cell>
          <cell r="AJ178">
            <v>0</v>
          </cell>
          <cell r="AK178">
            <v>0</v>
          </cell>
        </row>
        <row r="179">
          <cell r="AG179">
            <v>0</v>
          </cell>
          <cell r="AH179">
            <v>33918</v>
          </cell>
          <cell r="AI179">
            <v>0</v>
          </cell>
          <cell r="AJ179">
            <v>28482.709999999995</v>
          </cell>
          <cell r="AK179">
            <v>0.84</v>
          </cell>
        </row>
        <row r="180">
          <cell r="AG180">
            <v>0</v>
          </cell>
          <cell r="AH180">
            <v>33918</v>
          </cell>
          <cell r="AI180">
            <v>0</v>
          </cell>
          <cell r="AJ180">
            <v>28482.709999999995</v>
          </cell>
          <cell r="AK180">
            <v>0.84</v>
          </cell>
        </row>
        <row r="181">
          <cell r="AG181">
            <v>0</v>
          </cell>
          <cell r="AH181">
            <v>33918</v>
          </cell>
          <cell r="AI181">
            <v>0</v>
          </cell>
          <cell r="AJ181">
            <v>28482.709999999995</v>
          </cell>
          <cell r="AK181">
            <v>0.84</v>
          </cell>
        </row>
        <row r="182">
          <cell r="AG182">
            <v>0</v>
          </cell>
          <cell r="AH182">
            <v>0</v>
          </cell>
          <cell r="AI182">
            <v>0</v>
          </cell>
          <cell r="AJ182">
            <v>0</v>
          </cell>
          <cell r="AK182">
            <v>0</v>
          </cell>
        </row>
        <row r="183">
          <cell r="AG183">
            <v>0</v>
          </cell>
          <cell r="AH183">
            <v>0</v>
          </cell>
          <cell r="AI183">
            <v>0</v>
          </cell>
          <cell r="AJ183" t="str">
            <v>Consumption $ to 254</v>
          </cell>
          <cell r="AK183">
            <v>0</v>
          </cell>
        </row>
        <row r="184">
          <cell r="AG184">
            <v>0</v>
          </cell>
          <cell r="AH184">
            <v>0</v>
          </cell>
          <cell r="AI184" t="str">
            <v>To J/Entry</v>
          </cell>
          <cell r="AJ184">
            <v>0</v>
          </cell>
          <cell r="AK184">
            <v>0</v>
          </cell>
        </row>
      </sheetData>
      <sheetData sheetId="17"/>
      <sheetData sheetId="18"/>
      <sheetData sheetId="19"/>
      <sheetData sheetId="20"/>
      <sheetData sheetId="2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 2.30-Jan23"/>
      <sheetName val="FORM 2.30-Feb23"/>
      <sheetName val="FORM 2.30-Mar23"/>
      <sheetName val="FORM 2.30-Apr23"/>
      <sheetName val="FORM 2.30-May23"/>
      <sheetName val="&lt;C&gt;158150-Current ARP"/>
      <sheetName val="&lt;F&gt;158150-Current CSSO2G1"/>
      <sheetName val="&lt;E&gt;ARP PACE"/>
      <sheetName val="&lt;E1&gt;CSSO2G1 PACE"/>
      <sheetName val="ARP SO2 EPA Report"/>
      <sheetName val="CSSO2G1 EPA Report"/>
      <sheetName val="&lt;D&gt; 158170 Total CSNOX"/>
      <sheetName val="&lt;E&gt; PACE - CSNOX"/>
      <sheetName val="CSNOX EPA Report"/>
      <sheetName val="&lt;B1&gt; Current 0158183 CSOSG2"/>
      <sheetName val="&lt;B1&gt; Current 0158183 CSOSG3"/>
      <sheetName val="&lt;C&gt; PACE - CSOSG3"/>
      <sheetName val="&lt;D&gt; CSOSG2 EPA Report"/>
      <sheetName val="&lt;D&gt; CSOSG3 EPA Report"/>
      <sheetName val="&lt;P&gt;PACE Input Tab"/>
      <sheetName val="S14 &amp; S105 PACE Reports"/>
      <sheetName val="EA Sales.Purchas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1">
          <cell r="A1" t="str">
            <v>DEK Current Vintage - ARP</v>
          </cell>
          <cell r="K1" t="str">
            <v>Native</v>
          </cell>
          <cell r="S1" t="str">
            <v>Swap</v>
          </cell>
        </row>
        <row r="2">
          <cell r="A2" t="str">
            <v xml:space="preserve">Account 0158150 </v>
          </cell>
          <cell r="K2" t="str">
            <v>Consumption</v>
          </cell>
          <cell r="L2" t="str">
            <v>Total tons</v>
          </cell>
          <cell r="M2" t="str">
            <v>Acct 0509030</v>
          </cell>
          <cell r="S2" t="str">
            <v>Regulated Asset \ Liabilities</v>
          </cell>
          <cell r="T2" t="str">
            <v>Cumulative Tons</v>
          </cell>
          <cell r="U2" t="str">
            <v>Deferred $'s</v>
          </cell>
          <cell r="V2" t="str">
            <v>Cumulative Deferred $'s 254210 \ 254220</v>
          </cell>
          <cell r="W2" t="str">
            <v>WACI Deferred Gain \ Loss</v>
          </cell>
        </row>
        <row r="3">
          <cell r="A3" t="str">
            <v>Balance @ 12/31/22</v>
          </cell>
          <cell r="K3" t="str">
            <v>GL = 0158150</v>
          </cell>
          <cell r="M3">
            <v>16266.210000000001</v>
          </cell>
          <cell r="T3">
            <v>203238</v>
          </cell>
          <cell r="V3">
            <v>13391.75</v>
          </cell>
          <cell r="W3">
            <v>7.0000000000000007E-2</v>
          </cell>
        </row>
        <row r="5">
          <cell r="A5" t="str">
            <v>2023 Current Inventory</v>
          </cell>
          <cell r="T5">
            <v>25041</v>
          </cell>
        </row>
        <row r="6">
          <cell r="A6" t="str">
            <v>January Allocations</v>
          </cell>
        </row>
        <row r="7">
          <cell r="A7" t="str">
            <v xml:space="preserve">  subtotal</v>
          </cell>
          <cell r="T7">
            <v>228280</v>
          </cell>
          <cell r="V7">
            <v>13391.75</v>
          </cell>
          <cell r="W7">
            <v>0.06</v>
          </cell>
        </row>
        <row r="9">
          <cell r="A9" t="str">
            <v>January Sales</v>
          </cell>
          <cell r="K9" t="str">
            <v>YTD - 0509030</v>
          </cell>
          <cell r="L9">
            <v>119</v>
          </cell>
          <cell r="M9">
            <v>8.33</v>
          </cell>
          <cell r="S9">
            <v>0</v>
          </cell>
          <cell r="T9">
            <v>228280</v>
          </cell>
          <cell r="U9">
            <v>0</v>
          </cell>
          <cell r="V9">
            <v>13391.75</v>
          </cell>
          <cell r="W9">
            <v>0.06</v>
          </cell>
        </row>
        <row r="10">
          <cell r="A10" t="str">
            <v xml:space="preserve">  subtotal</v>
          </cell>
          <cell r="K10" t="str">
            <v>MTD - 0509030</v>
          </cell>
          <cell r="L10">
            <v>119</v>
          </cell>
          <cell r="M10">
            <v>8.33</v>
          </cell>
        </row>
        <row r="12">
          <cell r="A12" t="str">
            <v>Consumption Allocation</v>
          </cell>
        </row>
        <row r="13">
          <cell r="A13" t="str">
            <v>January Est Consumption</v>
          </cell>
          <cell r="K13">
            <v>8.33</v>
          </cell>
          <cell r="L13">
            <v>119</v>
          </cell>
          <cell r="M13" t="str">
            <v>0509030/75083/PPGK</v>
          </cell>
          <cell r="S13">
            <v>-120</v>
          </cell>
          <cell r="T13">
            <v>228160</v>
          </cell>
          <cell r="U13">
            <v>-7.1999999999999993</v>
          </cell>
          <cell r="V13">
            <v>13384.55</v>
          </cell>
          <cell r="W13">
            <v>0.06</v>
          </cell>
        </row>
        <row r="14">
          <cell r="A14" t="str">
            <v>PACE Adj S14 - Dec PY</v>
          </cell>
          <cell r="K14">
            <v>0</v>
          </cell>
          <cell r="L14">
            <v>0</v>
          </cell>
          <cell r="M14" t="str">
            <v>0509030/75083/PPGK</v>
          </cell>
          <cell r="S14">
            <v>0</v>
          </cell>
          <cell r="T14">
            <v>228160</v>
          </cell>
          <cell r="U14">
            <v>0</v>
          </cell>
          <cell r="V14">
            <v>13384.55</v>
          </cell>
          <cell r="W14">
            <v>0.06</v>
          </cell>
        </row>
        <row r="15">
          <cell r="A15" t="str">
            <v>PACE Adj S105 - Sept PY</v>
          </cell>
          <cell r="K15">
            <v>0</v>
          </cell>
          <cell r="L15">
            <v>0</v>
          </cell>
          <cell r="M15" t="str">
            <v>0509030/75083/PPGK</v>
          </cell>
          <cell r="S15">
            <v>0</v>
          </cell>
          <cell r="T15">
            <v>228160</v>
          </cell>
          <cell r="U15">
            <v>0</v>
          </cell>
          <cell r="V15">
            <v>13384.55</v>
          </cell>
          <cell r="W15">
            <v>0.06</v>
          </cell>
        </row>
        <row r="17">
          <cell r="A17" t="str">
            <v>Balance @ 1/31/21</v>
          </cell>
          <cell r="K17" t="str">
            <v>GL = 0158150</v>
          </cell>
          <cell r="M17">
            <v>16257.810000000001</v>
          </cell>
          <cell r="U17">
            <v>-7.1999999999999993</v>
          </cell>
          <cell r="V17" t="str">
            <v>Consumption $ to 254</v>
          </cell>
        </row>
        <row r="19">
          <cell r="A19" t="str">
            <v>February Purchases</v>
          </cell>
        </row>
        <row r="20">
          <cell r="A20" t="str">
            <v>February Allocations</v>
          </cell>
        </row>
        <row r="21">
          <cell r="A21" t="str">
            <v xml:space="preserve">  subtotal</v>
          </cell>
          <cell r="T21">
            <v>228160</v>
          </cell>
          <cell r="V21">
            <v>13384.55</v>
          </cell>
          <cell r="W21">
            <v>0.06</v>
          </cell>
        </row>
        <row r="23">
          <cell r="A23" t="str">
            <v>February Sales</v>
          </cell>
          <cell r="K23" t="str">
            <v>YTD - 0509030</v>
          </cell>
          <cell r="L23">
            <v>146</v>
          </cell>
          <cell r="M23">
            <v>10.220000000000001</v>
          </cell>
          <cell r="S23">
            <v>0</v>
          </cell>
          <cell r="T23">
            <v>228160</v>
          </cell>
          <cell r="U23">
            <v>0</v>
          </cell>
          <cell r="V23">
            <v>13384.55</v>
          </cell>
          <cell r="W23">
            <v>0.06</v>
          </cell>
        </row>
        <row r="24">
          <cell r="A24" t="str">
            <v xml:space="preserve">  subtotal</v>
          </cell>
          <cell r="K24" t="str">
            <v>MTD - 0509030</v>
          </cell>
          <cell r="L24">
            <v>27</v>
          </cell>
          <cell r="M24">
            <v>1.8900000000000001</v>
          </cell>
        </row>
        <row r="26">
          <cell r="A26" t="str">
            <v>Consumption Allocation</v>
          </cell>
          <cell r="K26" t="str">
            <v>To JE</v>
          </cell>
          <cell r="L26" t="str">
            <v>From &lt;P&gt;</v>
          </cell>
          <cell r="U26" t="str">
            <v>To JE</v>
          </cell>
        </row>
        <row r="27">
          <cell r="A27" t="str">
            <v>SO2 Retirement true-up</v>
          </cell>
          <cell r="K27">
            <v>0</v>
          </cell>
          <cell r="M27" t="str">
            <v>0509030/75083/PPGK</v>
          </cell>
          <cell r="S27">
            <v>0</v>
          </cell>
          <cell r="T27">
            <v>228160</v>
          </cell>
          <cell r="U27">
            <v>0</v>
          </cell>
          <cell r="V27">
            <v>13384.55</v>
          </cell>
          <cell r="W27">
            <v>0.06</v>
          </cell>
        </row>
        <row r="28">
          <cell r="A28" t="str">
            <v>SO2 consumption true-up (tons only)</v>
          </cell>
          <cell r="K28">
            <v>0</v>
          </cell>
          <cell r="L28">
            <v>0</v>
          </cell>
          <cell r="M28" t="str">
            <v>0509030/75083/PPGK</v>
          </cell>
          <cell r="S28">
            <v>0</v>
          </cell>
          <cell r="T28">
            <v>228160</v>
          </cell>
          <cell r="U28">
            <v>0</v>
          </cell>
          <cell r="V28">
            <v>13384.55</v>
          </cell>
          <cell r="W28">
            <v>0.06</v>
          </cell>
        </row>
        <row r="29">
          <cell r="K29">
            <v>0</v>
          </cell>
          <cell r="M29" t="str">
            <v>0509030/75083/PPGK</v>
          </cell>
          <cell r="S29">
            <v>0</v>
          </cell>
          <cell r="T29">
            <v>228160</v>
          </cell>
          <cell r="U29">
            <v>0</v>
          </cell>
          <cell r="V29">
            <v>13384.55</v>
          </cell>
          <cell r="W29">
            <v>0.06</v>
          </cell>
        </row>
        <row r="31">
          <cell r="A31" t="str">
            <v>February Est Consumption</v>
          </cell>
          <cell r="K31">
            <v>1.61</v>
          </cell>
          <cell r="L31">
            <v>23</v>
          </cell>
          <cell r="M31" t="str">
            <v>0509030/75083/PPGK</v>
          </cell>
          <cell r="S31">
            <v>-23</v>
          </cell>
          <cell r="T31">
            <v>228137</v>
          </cell>
          <cell r="U31">
            <v>-1.38</v>
          </cell>
          <cell r="V31">
            <v>13383.17</v>
          </cell>
          <cell r="W31">
            <v>0.06</v>
          </cell>
        </row>
        <row r="32">
          <cell r="A32" t="str">
            <v>PACE Adj S14 - Jan CY</v>
          </cell>
          <cell r="K32">
            <v>0.28000000000000003</v>
          </cell>
          <cell r="L32">
            <v>4</v>
          </cell>
          <cell r="M32" t="str">
            <v>0509030/75083/PPGK</v>
          </cell>
          <cell r="S32">
            <v>-4</v>
          </cell>
          <cell r="T32">
            <v>228133</v>
          </cell>
          <cell r="U32">
            <v>-0.24</v>
          </cell>
          <cell r="V32">
            <v>13382.93</v>
          </cell>
          <cell r="W32">
            <v>0.06</v>
          </cell>
        </row>
        <row r="33">
          <cell r="A33" t="str">
            <v>PACE Adj S105 - Oct PY</v>
          </cell>
          <cell r="K33">
            <v>0</v>
          </cell>
          <cell r="L33">
            <v>0</v>
          </cell>
          <cell r="M33" t="str">
            <v>0509030/75083/PPGK</v>
          </cell>
          <cell r="S33">
            <v>0</v>
          </cell>
          <cell r="T33">
            <v>228133</v>
          </cell>
          <cell r="U33">
            <v>0</v>
          </cell>
          <cell r="V33">
            <v>13382.93</v>
          </cell>
          <cell r="W33">
            <v>0.06</v>
          </cell>
        </row>
        <row r="35">
          <cell r="A35" t="str">
            <v>Balance @ 2/28</v>
          </cell>
          <cell r="K35" t="str">
            <v>GL = 0158150</v>
          </cell>
          <cell r="M35">
            <v>16255.920000000002</v>
          </cell>
          <cell r="U35">
            <v>-1.6199999999999999</v>
          </cell>
          <cell r="V35" t="str">
            <v>Consumption $ to 254</v>
          </cell>
        </row>
        <row r="36">
          <cell r="U36" t="str">
            <v>To J/Entry</v>
          </cell>
        </row>
        <row r="37">
          <cell r="A37" t="str">
            <v>March Purchases</v>
          </cell>
        </row>
        <row r="38">
          <cell r="A38" t="str">
            <v>Transfer of EA's from MF6 Joint Owners for Compliance</v>
          </cell>
        </row>
        <row r="39">
          <cell r="A39" t="str">
            <v xml:space="preserve">  subtotal</v>
          </cell>
          <cell r="T39">
            <v>228133</v>
          </cell>
          <cell r="V39">
            <v>13382.93</v>
          </cell>
          <cell r="W39">
            <v>0.06</v>
          </cell>
        </row>
        <row r="41">
          <cell r="A41" t="str">
            <v>March Sales</v>
          </cell>
          <cell r="K41" t="str">
            <v>YTD - 0509030</v>
          </cell>
          <cell r="L41">
            <v>221</v>
          </cell>
          <cell r="M41">
            <v>15.470000000000002</v>
          </cell>
          <cell r="S41">
            <v>0</v>
          </cell>
          <cell r="T41">
            <v>228133</v>
          </cell>
          <cell r="U41">
            <v>0</v>
          </cell>
          <cell r="V41">
            <v>13382.93</v>
          </cell>
          <cell r="W41">
            <v>0.06</v>
          </cell>
        </row>
        <row r="42">
          <cell r="A42" t="str">
            <v xml:space="preserve">  subtotal</v>
          </cell>
          <cell r="K42" t="str">
            <v>MTD - 0509030</v>
          </cell>
          <cell r="L42">
            <v>75</v>
          </cell>
          <cell r="M42">
            <v>5.2500000000000009</v>
          </cell>
        </row>
        <row r="44">
          <cell r="A44" t="str">
            <v>Consumption Allocation</v>
          </cell>
          <cell r="K44" t="str">
            <v>To JE</v>
          </cell>
          <cell r="L44" t="str">
            <v>From &lt;P&gt;</v>
          </cell>
          <cell r="U44" t="str">
            <v>To JE</v>
          </cell>
        </row>
        <row r="45">
          <cell r="S45">
            <v>0</v>
          </cell>
          <cell r="T45">
            <v>228133</v>
          </cell>
          <cell r="U45">
            <v>0</v>
          </cell>
          <cell r="V45">
            <v>13382.93</v>
          </cell>
          <cell r="W45">
            <v>0.06</v>
          </cell>
        </row>
        <row r="46">
          <cell r="A46" t="str">
            <v>March Est Consumption</v>
          </cell>
          <cell r="K46">
            <v>4.5500000000000007</v>
          </cell>
          <cell r="L46">
            <v>65</v>
          </cell>
          <cell r="M46" t="str">
            <v>0509030/75083/PPGK</v>
          </cell>
          <cell r="S46">
            <v>-65</v>
          </cell>
          <cell r="T46">
            <v>228068</v>
          </cell>
          <cell r="U46">
            <v>-3.9</v>
          </cell>
          <cell r="V46">
            <v>13379.03</v>
          </cell>
          <cell r="W46">
            <v>0.06</v>
          </cell>
        </row>
        <row r="47">
          <cell r="A47" t="str">
            <v>PACE Adj S14 - Feb CY</v>
          </cell>
          <cell r="K47">
            <v>0.70000000000000007</v>
          </cell>
          <cell r="L47">
            <v>10</v>
          </cell>
          <cell r="M47" t="str">
            <v>0509030/75083/PPGK</v>
          </cell>
          <cell r="S47">
            <v>-10</v>
          </cell>
          <cell r="T47">
            <v>228058</v>
          </cell>
          <cell r="U47">
            <v>-0.6</v>
          </cell>
          <cell r="V47">
            <v>13378.43</v>
          </cell>
          <cell r="W47">
            <v>0.06</v>
          </cell>
        </row>
        <row r="48">
          <cell r="A48" t="str">
            <v>PACE Adj S105 - Nov PY</v>
          </cell>
          <cell r="K48">
            <v>0</v>
          </cell>
          <cell r="L48">
            <v>0</v>
          </cell>
          <cell r="M48" t="str">
            <v>0509030/75083/PPGK</v>
          </cell>
          <cell r="S48">
            <v>0</v>
          </cell>
          <cell r="T48">
            <v>228058</v>
          </cell>
          <cell r="U48">
            <v>0</v>
          </cell>
          <cell r="V48">
            <v>13378.43</v>
          </cell>
          <cell r="W48">
            <v>0.06</v>
          </cell>
        </row>
        <row r="49">
          <cell r="A49" t="str">
            <v>Annual SO2 ARP True up</v>
          </cell>
          <cell r="K49">
            <v>0</v>
          </cell>
          <cell r="L49">
            <v>0</v>
          </cell>
          <cell r="M49" t="str">
            <v>0509030/75083/PPGK</v>
          </cell>
          <cell r="S49">
            <v>0</v>
          </cell>
          <cell r="T49">
            <v>228058</v>
          </cell>
          <cell r="U49">
            <v>0</v>
          </cell>
          <cell r="V49">
            <v>13378.43</v>
          </cell>
          <cell r="W49">
            <v>0.06</v>
          </cell>
        </row>
        <row r="51">
          <cell r="A51" t="str">
            <v>Balance @ 3/31</v>
          </cell>
          <cell r="K51" t="str">
            <v>GL = 0158150</v>
          </cell>
          <cell r="M51">
            <v>16250.670000000002</v>
          </cell>
          <cell r="U51">
            <v>-4.5</v>
          </cell>
          <cell r="V51" t="str">
            <v>Consumption $ to 254</v>
          </cell>
        </row>
        <row r="53">
          <cell r="A53" t="str">
            <v>April Purchases</v>
          </cell>
        </row>
        <row r="54">
          <cell r="A54" t="str">
            <v xml:space="preserve">  subtotal</v>
          </cell>
          <cell r="S54">
            <v>0</v>
          </cell>
          <cell r="T54">
            <v>228058</v>
          </cell>
          <cell r="V54">
            <v>13378.43</v>
          </cell>
          <cell r="W54">
            <v>0.06</v>
          </cell>
        </row>
        <row r="56">
          <cell r="A56" t="str">
            <v>April Sales</v>
          </cell>
          <cell r="K56" t="str">
            <v>YTD - 0509030</v>
          </cell>
          <cell r="L56">
            <v>353</v>
          </cell>
          <cell r="M56">
            <v>24.710000000000004</v>
          </cell>
          <cell r="S56">
            <v>0</v>
          </cell>
          <cell r="T56">
            <v>228058</v>
          </cell>
          <cell r="U56">
            <v>0</v>
          </cell>
          <cell r="V56">
            <v>13378.43</v>
          </cell>
          <cell r="W56">
            <v>0.06</v>
          </cell>
        </row>
        <row r="57">
          <cell r="A57" t="str">
            <v xml:space="preserve">  subtotal</v>
          </cell>
          <cell r="K57" t="str">
            <v>MTD - 0509030</v>
          </cell>
          <cell r="L57">
            <v>132</v>
          </cell>
          <cell r="M57">
            <v>9.240000000000002</v>
          </cell>
        </row>
        <row r="59">
          <cell r="A59" t="str">
            <v>Consumption Allocation</v>
          </cell>
        </row>
        <row r="60">
          <cell r="A60" t="str">
            <v>April Est Consumption</v>
          </cell>
          <cell r="K60">
            <v>6.7900000000000009</v>
          </cell>
          <cell r="L60">
            <v>97</v>
          </cell>
          <cell r="M60" t="str">
            <v>0509030/75083/PPGK</v>
          </cell>
          <cell r="S60">
            <v>-104</v>
          </cell>
          <cell r="T60">
            <v>227954</v>
          </cell>
          <cell r="U60">
            <v>-6.24</v>
          </cell>
          <cell r="V60">
            <v>13372.19</v>
          </cell>
          <cell r="W60">
            <v>0.06</v>
          </cell>
        </row>
        <row r="61">
          <cell r="A61" t="str">
            <v>PACE Adj S14 - March CY</v>
          </cell>
          <cell r="K61">
            <v>2.4500000000000002</v>
          </cell>
          <cell r="L61">
            <v>35</v>
          </cell>
          <cell r="M61" t="str">
            <v>0509030/75083/PPGK</v>
          </cell>
          <cell r="S61">
            <v>-35</v>
          </cell>
          <cell r="T61">
            <v>227919</v>
          </cell>
          <cell r="U61">
            <v>-2.1</v>
          </cell>
          <cell r="V61">
            <v>13370.09</v>
          </cell>
          <cell r="W61">
            <v>0.06</v>
          </cell>
        </row>
        <row r="62">
          <cell r="A62" t="str">
            <v>PACE Adj S105 - Dec PY</v>
          </cell>
          <cell r="K62">
            <v>0</v>
          </cell>
          <cell r="L62">
            <v>0</v>
          </cell>
          <cell r="M62" t="str">
            <v>0509030/75083/PPGK</v>
          </cell>
          <cell r="S62">
            <v>0</v>
          </cell>
          <cell r="T62">
            <v>227919</v>
          </cell>
          <cell r="U62">
            <v>0</v>
          </cell>
          <cell r="V62">
            <v>13370.09</v>
          </cell>
          <cell r="W62">
            <v>0.06</v>
          </cell>
        </row>
        <row r="63">
          <cell r="A63" t="str">
            <v>EPA Compliance TU for PY</v>
          </cell>
          <cell r="K63">
            <v>0</v>
          </cell>
          <cell r="M63" t="str">
            <v>0509030/75083/PPGK</v>
          </cell>
          <cell r="S63">
            <v>0</v>
          </cell>
          <cell r="T63">
            <v>227919</v>
          </cell>
          <cell r="U63">
            <v>0</v>
          </cell>
          <cell r="V63">
            <v>13370.09</v>
          </cell>
          <cell r="W63">
            <v>0.06</v>
          </cell>
        </row>
        <row r="65">
          <cell r="A65" t="str">
            <v>Balance @ 4/30</v>
          </cell>
          <cell r="K65" t="str">
            <v>GL = 0158150</v>
          </cell>
          <cell r="M65">
            <v>16240.940000000002</v>
          </cell>
          <cell r="U65">
            <v>-8.34</v>
          </cell>
          <cell r="V65" t="str">
            <v>Consumption $ to 254</v>
          </cell>
        </row>
        <row r="67">
          <cell r="A67" t="str">
            <v>May Purchases</v>
          </cell>
        </row>
        <row r="68">
          <cell r="A68" t="str">
            <v>EPA Additional Allocation</v>
          </cell>
        </row>
        <row r="69">
          <cell r="A69" t="str">
            <v xml:space="preserve">  subtotal</v>
          </cell>
          <cell r="T69">
            <v>227919</v>
          </cell>
          <cell r="V69">
            <v>13370.09</v>
          </cell>
          <cell r="W69">
            <v>0.06</v>
          </cell>
        </row>
        <row r="71">
          <cell r="A71" t="str">
            <v>May Sales</v>
          </cell>
          <cell r="K71" t="str">
            <v>YTD - 0509030</v>
          </cell>
          <cell r="L71">
            <v>468</v>
          </cell>
          <cell r="M71">
            <v>32.760000000000005</v>
          </cell>
          <cell r="S71">
            <v>0</v>
          </cell>
          <cell r="T71">
            <v>227919</v>
          </cell>
          <cell r="U71">
            <v>0</v>
          </cell>
          <cell r="V71">
            <v>13370.09</v>
          </cell>
          <cell r="W71">
            <v>0.06</v>
          </cell>
        </row>
        <row r="72">
          <cell r="A72" t="str">
            <v>Adjustment To True-up to EPA</v>
          </cell>
        </row>
        <row r="73">
          <cell r="A73" t="str">
            <v xml:space="preserve">  subtotal</v>
          </cell>
          <cell r="K73" t="str">
            <v>MTD - 0509030</v>
          </cell>
          <cell r="L73">
            <v>115</v>
          </cell>
          <cell r="M73">
            <v>8.0500000000000007</v>
          </cell>
        </row>
        <row r="75">
          <cell r="A75" t="str">
            <v>Consumption Allocation</v>
          </cell>
        </row>
        <row r="76">
          <cell r="A76" t="str">
            <v>May Est Consumption</v>
          </cell>
          <cell r="K76">
            <v>8.0500000000000007</v>
          </cell>
          <cell r="L76">
            <v>115</v>
          </cell>
          <cell r="M76" t="str">
            <v>0509030/75083/PPGK</v>
          </cell>
          <cell r="S76">
            <v>-120</v>
          </cell>
          <cell r="T76">
            <v>227799</v>
          </cell>
          <cell r="U76">
            <v>-7.1999999999999993</v>
          </cell>
          <cell r="V76">
            <v>13362.89</v>
          </cell>
          <cell r="W76">
            <v>0.06</v>
          </cell>
        </row>
        <row r="77">
          <cell r="A77" t="str">
            <v xml:space="preserve">PACE Adj S14 - April CY </v>
          </cell>
          <cell r="K77">
            <v>0</v>
          </cell>
          <cell r="L77">
            <v>0</v>
          </cell>
          <cell r="M77" t="str">
            <v>0509030/75083/PPGK</v>
          </cell>
          <cell r="S77">
            <v>1</v>
          </cell>
          <cell r="T77">
            <v>227800</v>
          </cell>
          <cell r="U77">
            <v>0.06</v>
          </cell>
          <cell r="V77">
            <v>13362.949999999999</v>
          </cell>
          <cell r="W77">
            <v>0.06</v>
          </cell>
        </row>
        <row r="78">
          <cell r="A78" t="str">
            <v>PACE Adj S105 - Jan CY</v>
          </cell>
          <cell r="K78">
            <v>0</v>
          </cell>
          <cell r="L78">
            <v>0</v>
          </cell>
          <cell r="M78" t="str">
            <v>0509030/75083/PPGK</v>
          </cell>
          <cell r="S78">
            <v>0</v>
          </cell>
          <cell r="T78">
            <v>227800</v>
          </cell>
          <cell r="U78">
            <v>0</v>
          </cell>
          <cell r="V78">
            <v>13362.949999999999</v>
          </cell>
          <cell r="W78">
            <v>0.06</v>
          </cell>
        </row>
        <row r="79">
          <cell r="A79" t="str">
            <v>Current month</v>
          </cell>
        </row>
        <row r="80">
          <cell r="A80" t="str">
            <v>Balance @ 5/31</v>
          </cell>
          <cell r="K80" t="str">
            <v>GL = 0158150</v>
          </cell>
          <cell r="M80">
            <v>16232.610000000002</v>
          </cell>
          <cell r="U80">
            <v>-7.14</v>
          </cell>
          <cell r="V80" t="str">
            <v>Consumption $ to 254</v>
          </cell>
        </row>
        <row r="82">
          <cell r="A82" t="str">
            <v>June Purchases</v>
          </cell>
        </row>
        <row r="83">
          <cell r="A83" t="str">
            <v xml:space="preserve">  subtotal</v>
          </cell>
          <cell r="T83">
            <v>227800</v>
          </cell>
          <cell r="V83">
            <v>13362.949999999999</v>
          </cell>
          <cell r="W83">
            <v>0.06</v>
          </cell>
        </row>
        <row r="85">
          <cell r="A85" t="str">
            <v>June Sales</v>
          </cell>
          <cell r="K85" t="str">
            <v>YTD - 0509030</v>
          </cell>
          <cell r="L85">
            <v>468</v>
          </cell>
          <cell r="M85">
            <v>32.760000000000005</v>
          </cell>
          <cell r="S85">
            <v>0</v>
          </cell>
          <cell r="T85">
            <v>227800</v>
          </cell>
          <cell r="U85">
            <v>0</v>
          </cell>
          <cell r="V85">
            <v>13362.949999999999</v>
          </cell>
          <cell r="W85">
            <v>0.06</v>
          </cell>
        </row>
        <row r="86">
          <cell r="A86" t="str">
            <v xml:space="preserve">  subtotal</v>
          </cell>
          <cell r="K86" t="str">
            <v>MTD - 0509030</v>
          </cell>
          <cell r="L86">
            <v>0</v>
          </cell>
          <cell r="M86">
            <v>0</v>
          </cell>
        </row>
        <row r="88">
          <cell r="A88" t="str">
            <v>Consumption Allocation</v>
          </cell>
        </row>
        <row r="89">
          <cell r="A89" t="str">
            <v>June Est Consumption</v>
          </cell>
          <cell r="K89">
            <v>0</v>
          </cell>
          <cell r="L89">
            <v>0</v>
          </cell>
          <cell r="M89" t="str">
            <v>0509030/75083/PPGK</v>
          </cell>
          <cell r="S89">
            <v>0</v>
          </cell>
          <cell r="T89">
            <v>227800</v>
          </cell>
          <cell r="U89">
            <v>0</v>
          </cell>
          <cell r="V89">
            <v>13362.949999999999</v>
          </cell>
          <cell r="W89">
            <v>0.06</v>
          </cell>
        </row>
        <row r="90">
          <cell r="A90" t="str">
            <v>PACE Adj S14 - May CY</v>
          </cell>
          <cell r="K90">
            <v>0</v>
          </cell>
          <cell r="L90">
            <v>0</v>
          </cell>
          <cell r="M90" t="str">
            <v>0509030/75083/PPGK</v>
          </cell>
          <cell r="S90">
            <v>0</v>
          </cell>
          <cell r="T90">
            <v>227800</v>
          </cell>
          <cell r="U90">
            <v>0</v>
          </cell>
          <cell r="V90">
            <v>13362.949999999999</v>
          </cell>
          <cell r="W90">
            <v>0.06</v>
          </cell>
        </row>
        <row r="91">
          <cell r="A91" t="str">
            <v>PACE Adj S105 - Feb CY</v>
          </cell>
          <cell r="K91">
            <v>0</v>
          </cell>
          <cell r="L91">
            <v>0</v>
          </cell>
          <cell r="M91" t="str">
            <v>0509030/75083/PPGK</v>
          </cell>
          <cell r="S91">
            <v>0</v>
          </cell>
          <cell r="T91">
            <v>227800</v>
          </cell>
          <cell r="U91">
            <v>0</v>
          </cell>
          <cell r="V91">
            <v>13362.949999999999</v>
          </cell>
          <cell r="W91">
            <v>0.06</v>
          </cell>
        </row>
        <row r="92">
          <cell r="K92">
            <v>0</v>
          </cell>
        </row>
        <row r="93">
          <cell r="A93" t="str">
            <v>Balance @ 6/30</v>
          </cell>
          <cell r="K93" t="str">
            <v>GL = 0158150</v>
          </cell>
          <cell r="M93">
            <v>16232.610000000002</v>
          </cell>
          <cell r="U93">
            <v>0</v>
          </cell>
          <cell r="V93" t="str">
            <v>Consumption $ to 254</v>
          </cell>
        </row>
        <row r="95">
          <cell r="A95" t="str">
            <v>July Purchases</v>
          </cell>
        </row>
        <row r="96">
          <cell r="A96" t="str">
            <v>Transfer Conservation &amp; Renewables to DP&amp;L</v>
          </cell>
        </row>
        <row r="97">
          <cell r="A97" t="str">
            <v>MF6 Conservation &amp; Renewable Energy Allowances</v>
          </cell>
        </row>
        <row r="98">
          <cell r="A98" t="str">
            <v xml:space="preserve">  subtotal</v>
          </cell>
          <cell r="T98">
            <v>227800</v>
          </cell>
          <cell r="V98">
            <v>13362.949999999999</v>
          </cell>
          <cell r="W98">
            <v>0.06</v>
          </cell>
        </row>
        <row r="100">
          <cell r="A100" t="str">
            <v>July Sales</v>
          </cell>
          <cell r="K100" t="str">
            <v>YTD - 0509030</v>
          </cell>
          <cell r="L100">
            <v>468</v>
          </cell>
          <cell r="M100">
            <v>32.760000000000005</v>
          </cell>
          <cell r="S100">
            <v>0</v>
          </cell>
          <cell r="T100">
            <v>227800</v>
          </cell>
          <cell r="U100">
            <v>0</v>
          </cell>
          <cell r="V100">
            <v>13362.949999999999</v>
          </cell>
          <cell r="W100">
            <v>0.06</v>
          </cell>
        </row>
        <row r="101">
          <cell r="A101" t="str">
            <v xml:space="preserve">  subtotal</v>
          </cell>
          <cell r="K101" t="str">
            <v>MTD - 0509030</v>
          </cell>
          <cell r="L101">
            <v>0</v>
          </cell>
          <cell r="M101">
            <v>0</v>
          </cell>
        </row>
        <row r="103">
          <cell r="A103" t="str">
            <v>Consumption Allocation</v>
          </cell>
        </row>
        <row r="104">
          <cell r="A104" t="str">
            <v>July Est Consumption</v>
          </cell>
          <cell r="K104">
            <v>0</v>
          </cell>
          <cell r="L104">
            <v>0</v>
          </cell>
          <cell r="M104" t="str">
            <v>0509030/75083/PPGK</v>
          </cell>
          <cell r="S104">
            <v>0</v>
          </cell>
          <cell r="T104">
            <v>227800</v>
          </cell>
          <cell r="U104">
            <v>0</v>
          </cell>
          <cell r="V104">
            <v>13362.949999999999</v>
          </cell>
          <cell r="W104">
            <v>0.06</v>
          </cell>
        </row>
        <row r="105">
          <cell r="A105" t="str">
            <v>PACE Adj S14 - June CY</v>
          </cell>
          <cell r="K105">
            <v>0</v>
          </cell>
          <cell r="L105">
            <v>0</v>
          </cell>
          <cell r="M105" t="str">
            <v>0509030/75083/PPGK</v>
          </cell>
          <cell r="S105">
            <v>0</v>
          </cell>
          <cell r="T105">
            <v>227800</v>
          </cell>
          <cell r="U105">
            <v>0</v>
          </cell>
          <cell r="V105">
            <v>13362.949999999999</v>
          </cell>
          <cell r="W105">
            <v>0.06</v>
          </cell>
        </row>
        <row r="106">
          <cell r="A106" t="str">
            <v>PACE Adj S105 - March CY</v>
          </cell>
          <cell r="K106">
            <v>0</v>
          </cell>
          <cell r="L106">
            <v>0</v>
          </cell>
          <cell r="M106" t="str">
            <v>0509030/75083/PPGK</v>
          </cell>
          <cell r="S106">
            <v>0</v>
          </cell>
          <cell r="T106">
            <v>227800</v>
          </cell>
          <cell r="U106">
            <v>0</v>
          </cell>
          <cell r="V106">
            <v>13362.949999999999</v>
          </cell>
          <cell r="W106">
            <v>0.06</v>
          </cell>
        </row>
        <row r="107">
          <cell r="K107">
            <v>0</v>
          </cell>
        </row>
        <row r="108">
          <cell r="A108" t="str">
            <v>Balance @ 7/31</v>
          </cell>
          <cell r="K108" t="str">
            <v>GL = 0158150</v>
          </cell>
          <cell r="M108">
            <v>16232.610000000002</v>
          </cell>
          <cell r="U108">
            <v>0</v>
          </cell>
          <cell r="V108" t="str">
            <v>Consumption $ to 254220; Change Sign for 254210</v>
          </cell>
        </row>
        <row r="110">
          <cell r="A110" t="str">
            <v>August Purchases</v>
          </cell>
        </row>
        <row r="111">
          <cell r="A111" t="str">
            <v>Transfer Conservation &amp; Renewables to DP&amp;L</v>
          </cell>
        </row>
        <row r="112">
          <cell r="A112" t="str">
            <v>MF6 Conservation &amp; Renewable Energy Allowances</v>
          </cell>
        </row>
        <row r="113">
          <cell r="A113" t="str">
            <v xml:space="preserve">  subtotal</v>
          </cell>
          <cell r="T113">
            <v>227800</v>
          </cell>
          <cell r="V113">
            <v>13362.949999999999</v>
          </cell>
          <cell r="W113">
            <v>0.06</v>
          </cell>
        </row>
        <row r="115">
          <cell r="A115" t="str">
            <v>August Sales</v>
          </cell>
          <cell r="K115" t="str">
            <v>YTD - 0509030</v>
          </cell>
          <cell r="L115">
            <v>468</v>
          </cell>
          <cell r="M115">
            <v>32.760000000000005</v>
          </cell>
          <cell r="S115">
            <v>0</v>
          </cell>
          <cell r="T115">
            <v>227800</v>
          </cell>
          <cell r="U115">
            <v>0</v>
          </cell>
          <cell r="V115">
            <v>13362.949999999999</v>
          </cell>
          <cell r="W115">
            <v>0.06</v>
          </cell>
        </row>
        <row r="116">
          <cell r="A116" t="str">
            <v xml:space="preserve">  subtotal</v>
          </cell>
          <cell r="K116" t="str">
            <v>MTD - 0509030</v>
          </cell>
          <cell r="L116">
            <v>0</v>
          </cell>
          <cell r="M116">
            <v>0</v>
          </cell>
        </row>
        <row r="118">
          <cell r="A118" t="str">
            <v>Consumption Allocation</v>
          </cell>
          <cell r="K118" t="str">
            <v>To JE</v>
          </cell>
          <cell r="L118" t="str">
            <v>From &lt;P&gt;</v>
          </cell>
        </row>
        <row r="119">
          <cell r="A119" t="str">
            <v>August Est Consumption</v>
          </cell>
          <cell r="K119">
            <v>0</v>
          </cell>
          <cell r="L119">
            <v>0</v>
          </cell>
          <cell r="M119" t="str">
            <v>0509030/75083/PPGK</v>
          </cell>
          <cell r="S119">
            <v>0</v>
          </cell>
          <cell r="T119">
            <v>227800</v>
          </cell>
          <cell r="U119">
            <v>0</v>
          </cell>
          <cell r="V119">
            <v>13362.949999999999</v>
          </cell>
          <cell r="W119">
            <v>0.06</v>
          </cell>
        </row>
        <row r="120">
          <cell r="A120" t="str">
            <v xml:space="preserve">PACE Adj S14 - July CY </v>
          </cell>
          <cell r="K120">
            <v>0</v>
          </cell>
          <cell r="L120">
            <v>0</v>
          </cell>
          <cell r="M120" t="str">
            <v>0509030/75083/PPGK</v>
          </cell>
          <cell r="S120">
            <v>0</v>
          </cell>
          <cell r="T120">
            <v>227800</v>
          </cell>
          <cell r="U120">
            <v>0</v>
          </cell>
          <cell r="V120">
            <v>13362.949999999999</v>
          </cell>
          <cell r="W120">
            <v>0.06</v>
          </cell>
        </row>
        <row r="121">
          <cell r="A121" t="str">
            <v xml:space="preserve">PACE Adj S105 - April CY </v>
          </cell>
          <cell r="K121">
            <v>0</v>
          </cell>
          <cell r="L121">
            <v>0</v>
          </cell>
          <cell r="M121" t="str">
            <v>0509030/75083/PPGK</v>
          </cell>
          <cell r="S121">
            <v>0</v>
          </cell>
          <cell r="T121">
            <v>227800</v>
          </cell>
          <cell r="U121">
            <v>0</v>
          </cell>
          <cell r="V121">
            <v>13362.949999999999</v>
          </cell>
          <cell r="W121">
            <v>0.06</v>
          </cell>
        </row>
        <row r="122">
          <cell r="K122">
            <v>0</v>
          </cell>
          <cell r="L122" t="str">
            <v>JE</v>
          </cell>
        </row>
        <row r="123">
          <cell r="A123" t="str">
            <v>Balance @ 8/31</v>
          </cell>
          <cell r="K123" t="str">
            <v>GL = 0158150</v>
          </cell>
          <cell r="M123">
            <v>16232.610000000002</v>
          </cell>
          <cell r="U123">
            <v>0</v>
          </cell>
          <cell r="V123" t="str">
            <v>Consumption $ to 254</v>
          </cell>
        </row>
        <row r="128">
          <cell r="T128">
            <v>227800</v>
          </cell>
          <cell r="V128">
            <v>13362.949999999999</v>
          </cell>
          <cell r="W128">
            <v>0.06</v>
          </cell>
        </row>
        <row r="130">
          <cell r="S130">
            <v>0</v>
          </cell>
          <cell r="T130">
            <v>227800</v>
          </cell>
          <cell r="U130">
            <v>0</v>
          </cell>
          <cell r="V130">
            <v>13362.949999999999</v>
          </cell>
          <cell r="W130">
            <v>0.06</v>
          </cell>
        </row>
        <row r="134">
          <cell r="S134">
            <v>0</v>
          </cell>
          <cell r="T134">
            <v>227800</v>
          </cell>
          <cell r="U134">
            <v>0</v>
          </cell>
          <cell r="V134">
            <v>13362.949999999999</v>
          </cell>
          <cell r="W134">
            <v>0.06</v>
          </cell>
        </row>
        <row r="135">
          <cell r="S135">
            <v>0</v>
          </cell>
          <cell r="T135">
            <v>227800</v>
          </cell>
          <cell r="U135">
            <v>0</v>
          </cell>
          <cell r="V135">
            <v>13362.949999999999</v>
          </cell>
          <cell r="W135">
            <v>0.06</v>
          </cell>
        </row>
        <row r="136">
          <cell r="S136">
            <v>0</v>
          </cell>
          <cell r="T136">
            <v>227800</v>
          </cell>
          <cell r="U136">
            <v>0</v>
          </cell>
          <cell r="V136">
            <v>13362.949999999999</v>
          </cell>
          <cell r="W136">
            <v>0.06</v>
          </cell>
        </row>
        <row r="138">
          <cell r="U138">
            <v>0</v>
          </cell>
          <cell r="V138" t="str">
            <v>Consumption $ to 254</v>
          </cell>
        </row>
        <row r="143">
          <cell r="T143">
            <v>227800</v>
          </cell>
          <cell r="V143">
            <v>13362.949999999999</v>
          </cell>
          <cell r="W143">
            <v>0.06</v>
          </cell>
        </row>
        <row r="145">
          <cell r="S145">
            <v>0</v>
          </cell>
          <cell r="T145">
            <v>227800</v>
          </cell>
          <cell r="U145">
            <v>0</v>
          </cell>
          <cell r="V145">
            <v>13362.949999999999</v>
          </cell>
          <cell r="W145">
            <v>0.06</v>
          </cell>
        </row>
        <row r="149">
          <cell r="S149">
            <v>0</v>
          </cell>
          <cell r="T149">
            <v>227800</v>
          </cell>
          <cell r="U149">
            <v>0</v>
          </cell>
          <cell r="V149">
            <v>13362.949999999999</v>
          </cell>
          <cell r="W149">
            <v>0.06</v>
          </cell>
        </row>
        <row r="150">
          <cell r="S150">
            <v>0</v>
          </cell>
          <cell r="T150">
            <v>227800</v>
          </cell>
          <cell r="U150">
            <v>0</v>
          </cell>
          <cell r="V150">
            <v>13362.949999999999</v>
          </cell>
          <cell r="W150">
            <v>0.06</v>
          </cell>
        </row>
        <row r="151">
          <cell r="S151">
            <v>0</v>
          </cell>
          <cell r="T151">
            <v>227800</v>
          </cell>
          <cell r="U151">
            <v>0</v>
          </cell>
          <cell r="V151">
            <v>13362.949999999999</v>
          </cell>
          <cell r="W151">
            <v>0.06</v>
          </cell>
        </row>
        <row r="153">
          <cell r="U153">
            <v>0</v>
          </cell>
          <cell r="V153" t="str">
            <v>Consumption $ to 254</v>
          </cell>
        </row>
        <row r="158">
          <cell r="T158">
            <v>227800</v>
          </cell>
          <cell r="V158">
            <v>13362.949999999999</v>
          </cell>
          <cell r="W158">
            <v>0.06</v>
          </cell>
        </row>
        <row r="160">
          <cell r="S160">
            <v>0</v>
          </cell>
          <cell r="T160">
            <v>227800</v>
          </cell>
          <cell r="U160">
            <v>0</v>
          </cell>
          <cell r="V160">
            <v>13362.949999999999</v>
          </cell>
          <cell r="W160">
            <v>0.06</v>
          </cell>
        </row>
        <row r="164">
          <cell r="S164">
            <v>0</v>
          </cell>
          <cell r="T164">
            <v>227800</v>
          </cell>
          <cell r="U164">
            <v>0</v>
          </cell>
          <cell r="V164">
            <v>13362.949999999999</v>
          </cell>
          <cell r="W164">
            <v>0.06</v>
          </cell>
        </row>
        <row r="165">
          <cell r="S165">
            <v>0</v>
          </cell>
          <cell r="T165">
            <v>227800</v>
          </cell>
          <cell r="U165">
            <v>0</v>
          </cell>
          <cell r="V165">
            <v>13362.949999999999</v>
          </cell>
          <cell r="W165">
            <v>0.06</v>
          </cell>
        </row>
        <row r="166">
          <cell r="S166">
            <v>0</v>
          </cell>
          <cell r="T166">
            <v>227800</v>
          </cell>
          <cell r="U166">
            <v>0</v>
          </cell>
          <cell r="V166">
            <v>13362.949999999999</v>
          </cell>
          <cell r="W166">
            <v>0.06</v>
          </cell>
        </row>
        <row r="168">
          <cell r="T168" t="str">
            <v>Current month</v>
          </cell>
          <cell r="U168">
            <v>0</v>
          </cell>
          <cell r="V168" t="str">
            <v>Consumption $ to 254</v>
          </cell>
        </row>
        <row r="173">
          <cell r="T173">
            <v>227800</v>
          </cell>
          <cell r="V173">
            <v>13362.949999999999</v>
          </cell>
          <cell r="W173">
            <v>0.06</v>
          </cell>
        </row>
        <row r="175">
          <cell r="S175">
            <v>0</v>
          </cell>
          <cell r="T175">
            <v>227800</v>
          </cell>
          <cell r="U175">
            <v>0</v>
          </cell>
          <cell r="V175">
            <v>13362.949999999999</v>
          </cell>
          <cell r="W175">
            <v>0.06</v>
          </cell>
        </row>
        <row r="179">
          <cell r="S179">
            <v>0</v>
          </cell>
          <cell r="T179">
            <v>227800</v>
          </cell>
          <cell r="U179">
            <v>0</v>
          </cell>
          <cell r="V179">
            <v>13362.949999999999</v>
          </cell>
          <cell r="W179">
            <v>0.06</v>
          </cell>
        </row>
        <row r="180">
          <cell r="S180">
            <v>0</v>
          </cell>
          <cell r="T180">
            <v>227800</v>
          </cell>
          <cell r="U180">
            <v>0</v>
          </cell>
          <cell r="V180">
            <v>13362.949999999999</v>
          </cell>
          <cell r="W180">
            <v>0.06</v>
          </cell>
        </row>
        <row r="181">
          <cell r="S181">
            <v>0</v>
          </cell>
          <cell r="T181">
            <v>227800</v>
          </cell>
          <cell r="U181">
            <v>0</v>
          </cell>
          <cell r="V181">
            <v>13362.949999999999</v>
          </cell>
          <cell r="W181">
            <v>0.06</v>
          </cell>
        </row>
        <row r="183">
          <cell r="U183">
            <v>0</v>
          </cell>
          <cell r="V183" t="str">
            <v>Consumption $ to 254</v>
          </cell>
        </row>
        <row r="184">
          <cell r="U184" t="str">
            <v>To J/Entry</v>
          </cell>
        </row>
      </sheetData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MOS Pivot Results"/>
      <sheetName val=" Combined kWh"/>
      <sheetName val="Lookups"/>
      <sheetName val="MOS Names"/>
      <sheetName val="MOS kWh"/>
      <sheetName val="Orphan Names"/>
      <sheetName val="Orphan kWh"/>
    </sheetNames>
    <sheetDataSet>
      <sheetData sheetId="0"/>
      <sheetData sheetId="1"/>
      <sheetData sheetId="2"/>
      <sheetData sheetId="3">
        <row r="5">
          <cell r="K5" t="str">
            <v>000728140</v>
          </cell>
          <cell r="L5" t="str">
            <v>PT</v>
          </cell>
        </row>
        <row r="6">
          <cell r="K6" t="str">
            <v>005797880</v>
          </cell>
          <cell r="L6" t="str">
            <v>PT</v>
          </cell>
        </row>
        <row r="7">
          <cell r="K7" t="str">
            <v>005956448</v>
          </cell>
          <cell r="L7" t="str">
            <v>PT</v>
          </cell>
        </row>
        <row r="8">
          <cell r="K8" t="str">
            <v>016038165</v>
          </cell>
          <cell r="L8" t="str">
            <v>PT</v>
          </cell>
        </row>
        <row r="9">
          <cell r="K9" t="str">
            <v>016474187</v>
          </cell>
          <cell r="L9" t="str">
            <v>PT</v>
          </cell>
        </row>
        <row r="10">
          <cell r="K10" t="str">
            <v>024926842</v>
          </cell>
          <cell r="L10" t="str">
            <v>PT</v>
          </cell>
        </row>
        <row r="11">
          <cell r="K11" t="str">
            <v>025611334</v>
          </cell>
          <cell r="L11" t="str">
            <v>PT</v>
          </cell>
        </row>
        <row r="12">
          <cell r="K12" t="str">
            <v>029236453</v>
          </cell>
          <cell r="L12" t="str">
            <v>PT</v>
          </cell>
        </row>
        <row r="13">
          <cell r="K13" t="str">
            <v>043776720</v>
          </cell>
          <cell r="L13" t="str">
            <v>PT</v>
          </cell>
        </row>
        <row r="14">
          <cell r="K14" t="str">
            <v>046269479</v>
          </cell>
          <cell r="L14" t="str">
            <v>PT</v>
          </cell>
        </row>
        <row r="15">
          <cell r="K15" t="str">
            <v>046666775</v>
          </cell>
          <cell r="L15" t="str">
            <v>PT</v>
          </cell>
        </row>
        <row r="16">
          <cell r="K16" t="str">
            <v>054821715</v>
          </cell>
          <cell r="L16" t="str">
            <v>PT</v>
          </cell>
        </row>
        <row r="17">
          <cell r="K17" t="str">
            <v>057409681</v>
          </cell>
          <cell r="L17" t="str">
            <v>PT</v>
          </cell>
        </row>
        <row r="18">
          <cell r="K18" t="str">
            <v>059716156</v>
          </cell>
          <cell r="L18" t="str">
            <v>PT</v>
          </cell>
        </row>
        <row r="19">
          <cell r="K19" t="str">
            <v>064711959</v>
          </cell>
          <cell r="L19" t="str">
            <v>PT</v>
          </cell>
        </row>
        <row r="20">
          <cell r="K20" t="str">
            <v>073092224</v>
          </cell>
          <cell r="L20" t="str">
            <v>PT</v>
          </cell>
        </row>
        <row r="21">
          <cell r="K21" t="str">
            <v>074199804</v>
          </cell>
          <cell r="L21" t="str">
            <v>PT</v>
          </cell>
        </row>
        <row r="22">
          <cell r="K22" t="str">
            <v>077482950</v>
          </cell>
          <cell r="L22" t="str">
            <v>PT</v>
          </cell>
        </row>
        <row r="23">
          <cell r="K23" t="str">
            <v>081666384</v>
          </cell>
          <cell r="L23" t="str">
            <v>PT</v>
          </cell>
        </row>
        <row r="24">
          <cell r="K24" t="str">
            <v>093206089</v>
          </cell>
          <cell r="L24" t="str">
            <v>PT</v>
          </cell>
        </row>
        <row r="25">
          <cell r="K25" t="str">
            <v>096223619</v>
          </cell>
          <cell r="L25" t="str">
            <v>PT</v>
          </cell>
        </row>
        <row r="26">
          <cell r="K26" t="str">
            <v>100678460</v>
          </cell>
          <cell r="L26" t="str">
            <v>PT</v>
          </cell>
        </row>
        <row r="27">
          <cell r="K27" t="str">
            <v>101074253</v>
          </cell>
          <cell r="L27" t="str">
            <v>PT</v>
          </cell>
        </row>
        <row r="28">
          <cell r="K28" t="str">
            <v>102378993</v>
          </cell>
          <cell r="L28" t="str">
            <v>PT</v>
          </cell>
        </row>
        <row r="29">
          <cell r="K29" t="str">
            <v>105883333</v>
          </cell>
          <cell r="L29" t="str">
            <v>PT</v>
          </cell>
        </row>
        <row r="30">
          <cell r="K30" t="str">
            <v>112641310</v>
          </cell>
          <cell r="L30" t="str">
            <v>PT</v>
          </cell>
        </row>
        <row r="31">
          <cell r="K31" t="str">
            <v>113548804</v>
          </cell>
          <cell r="L31" t="str">
            <v>PT</v>
          </cell>
        </row>
        <row r="32">
          <cell r="K32" t="str">
            <v>117728057</v>
          </cell>
          <cell r="L32" t="str">
            <v>PT</v>
          </cell>
        </row>
        <row r="33">
          <cell r="K33" t="str">
            <v>118190452</v>
          </cell>
          <cell r="L33" t="str">
            <v>PT</v>
          </cell>
        </row>
        <row r="34">
          <cell r="K34" t="str">
            <v>122204098</v>
          </cell>
          <cell r="L34" t="str">
            <v>PT</v>
          </cell>
        </row>
        <row r="35">
          <cell r="K35" t="str">
            <v>126733330</v>
          </cell>
          <cell r="L35" t="str">
            <v>PT</v>
          </cell>
        </row>
        <row r="36">
          <cell r="K36" t="str">
            <v>131770661</v>
          </cell>
          <cell r="L36" t="str">
            <v>PT</v>
          </cell>
        </row>
        <row r="37">
          <cell r="K37" t="str">
            <v>133199357</v>
          </cell>
          <cell r="L37" t="str">
            <v>PT</v>
          </cell>
        </row>
        <row r="38">
          <cell r="K38" t="str">
            <v>137719458</v>
          </cell>
          <cell r="L38" t="str">
            <v>PT</v>
          </cell>
        </row>
        <row r="39">
          <cell r="K39" t="str">
            <v>142456294</v>
          </cell>
          <cell r="L39" t="str">
            <v>PT</v>
          </cell>
        </row>
        <row r="40">
          <cell r="K40" t="str">
            <v>142696765</v>
          </cell>
          <cell r="L40" t="str">
            <v>PT</v>
          </cell>
        </row>
        <row r="41">
          <cell r="K41" t="str">
            <v>151109692</v>
          </cell>
          <cell r="L41" t="str">
            <v>PT</v>
          </cell>
        </row>
        <row r="42">
          <cell r="K42" t="str">
            <v>152165931</v>
          </cell>
          <cell r="L42" t="str">
            <v>PT</v>
          </cell>
        </row>
        <row r="43">
          <cell r="K43" t="str">
            <v>155050735</v>
          </cell>
          <cell r="L43" t="str">
            <v>PT</v>
          </cell>
        </row>
        <row r="44">
          <cell r="K44" t="str">
            <v>159511705</v>
          </cell>
          <cell r="L44" t="str">
            <v>PT</v>
          </cell>
        </row>
        <row r="45">
          <cell r="K45" t="str">
            <v>164627484</v>
          </cell>
          <cell r="L45" t="str">
            <v>PT</v>
          </cell>
        </row>
        <row r="46">
          <cell r="K46" t="str">
            <v>167744224</v>
          </cell>
          <cell r="L46" t="str">
            <v>PT</v>
          </cell>
        </row>
        <row r="47">
          <cell r="K47" t="str">
            <v>171972959</v>
          </cell>
          <cell r="L47" t="str">
            <v>PT</v>
          </cell>
        </row>
        <row r="48">
          <cell r="K48" t="str">
            <v>181188775</v>
          </cell>
          <cell r="L48" t="str">
            <v>PT</v>
          </cell>
        </row>
        <row r="49">
          <cell r="K49" t="str">
            <v>183508341</v>
          </cell>
          <cell r="L49" t="str">
            <v>PT</v>
          </cell>
        </row>
        <row r="50">
          <cell r="K50" t="str">
            <v>188335465</v>
          </cell>
          <cell r="L50" t="str">
            <v>PT</v>
          </cell>
        </row>
        <row r="51">
          <cell r="K51" t="str">
            <v>199206932</v>
          </cell>
          <cell r="L51" t="str">
            <v>PT</v>
          </cell>
        </row>
        <row r="52">
          <cell r="K52" t="str">
            <v>200267252</v>
          </cell>
          <cell r="L52" t="str">
            <v>PT</v>
          </cell>
        </row>
        <row r="53">
          <cell r="K53" t="str">
            <v>205382034</v>
          </cell>
          <cell r="L53" t="str">
            <v>PT</v>
          </cell>
        </row>
        <row r="54">
          <cell r="K54" t="str">
            <v>208189993</v>
          </cell>
          <cell r="L54" t="str">
            <v>PT</v>
          </cell>
        </row>
        <row r="55">
          <cell r="K55" t="str">
            <v>213840984</v>
          </cell>
          <cell r="L55" t="str">
            <v>PT</v>
          </cell>
        </row>
        <row r="56">
          <cell r="K56" t="str">
            <v>214401142</v>
          </cell>
          <cell r="L56" t="str">
            <v>PT</v>
          </cell>
        </row>
        <row r="57">
          <cell r="K57" t="str">
            <v>226834165</v>
          </cell>
          <cell r="L57" t="str">
            <v>D</v>
          </cell>
        </row>
        <row r="58">
          <cell r="K58" t="str">
            <v>230231345</v>
          </cell>
          <cell r="L58" t="str">
            <v>PT</v>
          </cell>
        </row>
        <row r="59">
          <cell r="K59" t="str">
            <v>232196733</v>
          </cell>
          <cell r="L59" t="str">
            <v>PT</v>
          </cell>
        </row>
        <row r="60">
          <cell r="K60" t="str">
            <v>232728057</v>
          </cell>
          <cell r="L60" t="str">
            <v>PT</v>
          </cell>
        </row>
        <row r="61">
          <cell r="K61" t="str">
            <v>233792840</v>
          </cell>
          <cell r="L61" t="str">
            <v>PT</v>
          </cell>
        </row>
        <row r="62">
          <cell r="K62" t="str">
            <v>242564100</v>
          </cell>
          <cell r="L62" t="str">
            <v>PT</v>
          </cell>
        </row>
        <row r="63">
          <cell r="K63" t="str">
            <v>243985943</v>
          </cell>
          <cell r="L63" t="str">
            <v>PT</v>
          </cell>
        </row>
        <row r="64">
          <cell r="K64" t="str">
            <v>251501165</v>
          </cell>
          <cell r="L64" t="str">
            <v>PT</v>
          </cell>
        </row>
        <row r="65">
          <cell r="K65" t="str">
            <v>254078684</v>
          </cell>
          <cell r="L65" t="str">
            <v>PT</v>
          </cell>
        </row>
        <row r="66">
          <cell r="K66" t="str">
            <v>256060542</v>
          </cell>
          <cell r="L66" t="str">
            <v>PT</v>
          </cell>
        </row>
        <row r="67">
          <cell r="K67" t="str">
            <v>256060542</v>
          </cell>
          <cell r="L67" t="str">
            <v>PT</v>
          </cell>
        </row>
        <row r="68">
          <cell r="K68" t="str">
            <v>264724131</v>
          </cell>
          <cell r="L68" t="str">
            <v>PT</v>
          </cell>
        </row>
        <row r="69">
          <cell r="K69" t="str">
            <v>268820031</v>
          </cell>
          <cell r="L69" t="str">
            <v>D</v>
          </cell>
        </row>
        <row r="70">
          <cell r="K70" t="str">
            <v>270174754</v>
          </cell>
          <cell r="L70" t="str">
            <v>PT</v>
          </cell>
        </row>
        <row r="71">
          <cell r="K71" t="str">
            <v>273582801</v>
          </cell>
          <cell r="L71" t="str">
            <v>PT</v>
          </cell>
        </row>
        <row r="72">
          <cell r="K72" t="str">
            <v>278495974</v>
          </cell>
          <cell r="L72" t="str">
            <v>PT</v>
          </cell>
        </row>
        <row r="73">
          <cell r="K73" t="str">
            <v>279406133</v>
          </cell>
          <cell r="L73" t="str">
            <v>PT</v>
          </cell>
        </row>
        <row r="74">
          <cell r="K74" t="str">
            <v>290943464</v>
          </cell>
          <cell r="L74" t="str">
            <v>PT</v>
          </cell>
        </row>
        <row r="75">
          <cell r="K75" t="str">
            <v>297294777</v>
          </cell>
          <cell r="L75" t="str">
            <v>PT</v>
          </cell>
        </row>
        <row r="76">
          <cell r="K76" t="str">
            <v>297758944</v>
          </cell>
          <cell r="L76" t="str">
            <v>PT</v>
          </cell>
        </row>
        <row r="77">
          <cell r="K77" t="str">
            <v>299537050</v>
          </cell>
          <cell r="L77" t="str">
            <v>PT</v>
          </cell>
        </row>
        <row r="78">
          <cell r="K78" t="str">
            <v>301239781</v>
          </cell>
          <cell r="L78" t="str">
            <v>PT</v>
          </cell>
        </row>
        <row r="79">
          <cell r="K79" t="str">
            <v>301299290</v>
          </cell>
          <cell r="L79" t="str">
            <v>PT</v>
          </cell>
        </row>
        <row r="80">
          <cell r="K80" t="str">
            <v>322227384</v>
          </cell>
          <cell r="L80" t="str">
            <v>PT</v>
          </cell>
        </row>
        <row r="81">
          <cell r="K81" t="str">
            <v>323816354</v>
          </cell>
          <cell r="L81" t="str">
            <v>PT</v>
          </cell>
        </row>
        <row r="82">
          <cell r="K82" t="str">
            <v>328842779</v>
          </cell>
          <cell r="L82" t="str">
            <v>PT</v>
          </cell>
        </row>
        <row r="83">
          <cell r="K83" t="str">
            <v>333614527</v>
          </cell>
          <cell r="L83" t="str">
            <v>PT</v>
          </cell>
        </row>
        <row r="84">
          <cell r="K84" t="str">
            <v>340606496</v>
          </cell>
          <cell r="L84" t="str">
            <v>PT</v>
          </cell>
        </row>
        <row r="85">
          <cell r="K85" t="str">
            <v>343878948</v>
          </cell>
          <cell r="L85" t="str">
            <v>PT</v>
          </cell>
        </row>
        <row r="86">
          <cell r="K86" t="str">
            <v>348900663</v>
          </cell>
          <cell r="L86" t="str">
            <v>PT</v>
          </cell>
        </row>
        <row r="87">
          <cell r="K87" t="str">
            <v>349557649</v>
          </cell>
          <cell r="L87" t="str">
            <v>PT</v>
          </cell>
        </row>
        <row r="88">
          <cell r="K88" t="str">
            <v>359672710</v>
          </cell>
          <cell r="L88" t="str">
            <v>PT</v>
          </cell>
        </row>
        <row r="89">
          <cell r="K89" t="str">
            <v>368410489</v>
          </cell>
          <cell r="L89" t="str">
            <v>PT</v>
          </cell>
        </row>
        <row r="90">
          <cell r="K90" t="str">
            <v>373677484</v>
          </cell>
          <cell r="L90" t="str">
            <v>PT</v>
          </cell>
        </row>
        <row r="91">
          <cell r="K91" t="str">
            <v>378416248</v>
          </cell>
          <cell r="L91" t="str">
            <v>PT</v>
          </cell>
        </row>
        <row r="92">
          <cell r="K92" t="str">
            <v>380247168</v>
          </cell>
          <cell r="L92" t="str">
            <v>PT</v>
          </cell>
        </row>
        <row r="93">
          <cell r="K93" t="str">
            <v>381100228</v>
          </cell>
          <cell r="L93" t="str">
            <v>PT</v>
          </cell>
        </row>
        <row r="94">
          <cell r="K94" t="str">
            <v>398326183</v>
          </cell>
          <cell r="L94" t="str">
            <v>PT</v>
          </cell>
        </row>
        <row r="95">
          <cell r="K95" t="str">
            <v>399908498</v>
          </cell>
          <cell r="L95" t="str">
            <v>PT</v>
          </cell>
        </row>
        <row r="96">
          <cell r="K96" t="str">
            <v>413236720</v>
          </cell>
          <cell r="L96" t="str">
            <v>PT</v>
          </cell>
        </row>
        <row r="97">
          <cell r="K97" t="str">
            <v>413421010</v>
          </cell>
          <cell r="L97" t="str">
            <v>PT</v>
          </cell>
        </row>
        <row r="98">
          <cell r="K98" t="str">
            <v>413515588</v>
          </cell>
          <cell r="L98" t="str">
            <v>PT</v>
          </cell>
        </row>
        <row r="99">
          <cell r="K99" t="str">
            <v>416604728</v>
          </cell>
          <cell r="L99" t="str">
            <v>D</v>
          </cell>
        </row>
        <row r="100">
          <cell r="K100" t="str">
            <v>417012855</v>
          </cell>
          <cell r="L100" t="str">
            <v>PT</v>
          </cell>
        </row>
        <row r="101">
          <cell r="K101" t="str">
            <v>422952062</v>
          </cell>
          <cell r="L101" t="str">
            <v>PT</v>
          </cell>
        </row>
        <row r="102">
          <cell r="K102" t="str">
            <v>429590239</v>
          </cell>
          <cell r="L102" t="str">
            <v>PT</v>
          </cell>
        </row>
        <row r="103">
          <cell r="K103" t="str">
            <v>430706091</v>
          </cell>
          <cell r="L103" t="str">
            <v>PT</v>
          </cell>
        </row>
        <row r="104">
          <cell r="K104" t="str">
            <v>432714825</v>
          </cell>
          <cell r="L104" t="str">
            <v>PT</v>
          </cell>
        </row>
        <row r="105">
          <cell r="K105" t="str">
            <v>439629711</v>
          </cell>
          <cell r="L105" t="str">
            <v>PT</v>
          </cell>
        </row>
        <row r="106">
          <cell r="K106" t="str">
            <v>442192316</v>
          </cell>
          <cell r="L106" t="str">
            <v>PT</v>
          </cell>
        </row>
        <row r="107">
          <cell r="K107" t="str">
            <v>453319472</v>
          </cell>
          <cell r="L107" t="str">
            <v>PT</v>
          </cell>
        </row>
        <row r="108">
          <cell r="K108" t="str">
            <v>457563344</v>
          </cell>
          <cell r="L108" t="str">
            <v>PT</v>
          </cell>
        </row>
        <row r="109">
          <cell r="K109" t="str">
            <v>459807720</v>
          </cell>
          <cell r="L109" t="str">
            <v>PT</v>
          </cell>
        </row>
        <row r="110">
          <cell r="K110" t="str">
            <v>459807720</v>
          </cell>
          <cell r="L110" t="str">
            <v>PT</v>
          </cell>
        </row>
        <row r="111">
          <cell r="K111" t="str">
            <v>463127415</v>
          </cell>
          <cell r="L111" t="str">
            <v>PT</v>
          </cell>
        </row>
        <row r="112">
          <cell r="K112" t="str">
            <v>472464088</v>
          </cell>
          <cell r="L112" t="str">
            <v>PT</v>
          </cell>
        </row>
        <row r="113">
          <cell r="K113" t="str">
            <v>473377330</v>
          </cell>
          <cell r="L113" t="str">
            <v>PT</v>
          </cell>
        </row>
        <row r="114">
          <cell r="K114" t="str">
            <v>473377330</v>
          </cell>
          <cell r="L114" t="str">
            <v>PT</v>
          </cell>
        </row>
        <row r="115">
          <cell r="K115" t="str">
            <v>479388383</v>
          </cell>
          <cell r="L115" t="str">
            <v>PT</v>
          </cell>
        </row>
        <row r="116">
          <cell r="K116" t="str">
            <v>480055663</v>
          </cell>
          <cell r="L116" t="str">
            <v>PT</v>
          </cell>
        </row>
        <row r="117">
          <cell r="K117" t="str">
            <v>480872142</v>
          </cell>
          <cell r="L117" t="str">
            <v>PT</v>
          </cell>
        </row>
        <row r="118">
          <cell r="K118" t="str">
            <v>485445806</v>
          </cell>
          <cell r="L118" t="str">
            <v>PT</v>
          </cell>
        </row>
        <row r="119">
          <cell r="K119" t="str">
            <v>491868140</v>
          </cell>
          <cell r="L119" t="str">
            <v>PT</v>
          </cell>
        </row>
        <row r="120">
          <cell r="K120" t="str">
            <v>494751684</v>
          </cell>
          <cell r="L120" t="str">
            <v>PT</v>
          </cell>
        </row>
        <row r="121">
          <cell r="K121" t="str">
            <v>500061419</v>
          </cell>
          <cell r="L121" t="str">
            <v>PT</v>
          </cell>
        </row>
        <row r="122">
          <cell r="K122" t="str">
            <v>506833441</v>
          </cell>
          <cell r="L122" t="str">
            <v>D</v>
          </cell>
        </row>
        <row r="123">
          <cell r="K123" t="str">
            <v>515942681</v>
          </cell>
          <cell r="L123" t="str">
            <v>PT</v>
          </cell>
        </row>
        <row r="124">
          <cell r="K124" t="str">
            <v>522986877</v>
          </cell>
          <cell r="L124" t="str">
            <v>PT</v>
          </cell>
        </row>
        <row r="125">
          <cell r="K125" t="str">
            <v>523905357</v>
          </cell>
          <cell r="L125" t="str">
            <v>PT</v>
          </cell>
        </row>
        <row r="126">
          <cell r="K126" t="str">
            <v>525289113</v>
          </cell>
          <cell r="L126" t="str">
            <v>PT</v>
          </cell>
        </row>
        <row r="127">
          <cell r="K127" t="str">
            <v>525902687</v>
          </cell>
          <cell r="L127" t="str">
            <v>PT</v>
          </cell>
        </row>
        <row r="128">
          <cell r="K128" t="str">
            <v>529268140</v>
          </cell>
          <cell r="L128" t="str">
            <v>PT</v>
          </cell>
        </row>
        <row r="129">
          <cell r="K129" t="str">
            <v>532360701</v>
          </cell>
          <cell r="L129" t="str">
            <v>PT</v>
          </cell>
        </row>
        <row r="130">
          <cell r="K130" t="str">
            <v>539607561</v>
          </cell>
          <cell r="L130" t="str">
            <v>PT</v>
          </cell>
        </row>
        <row r="131">
          <cell r="K131" t="str">
            <v>552003998</v>
          </cell>
          <cell r="L131" t="str">
            <v>PT</v>
          </cell>
        </row>
        <row r="132">
          <cell r="K132" t="str">
            <v>562030509</v>
          </cell>
          <cell r="L132" t="str">
            <v>PT</v>
          </cell>
        </row>
        <row r="133">
          <cell r="K133" t="str">
            <v>565475279</v>
          </cell>
          <cell r="L133" t="str">
            <v>PT</v>
          </cell>
        </row>
        <row r="134">
          <cell r="K134" t="str">
            <v>566471790</v>
          </cell>
          <cell r="L134" t="str">
            <v>PT</v>
          </cell>
        </row>
        <row r="135">
          <cell r="K135" t="str">
            <v>568020296</v>
          </cell>
          <cell r="L135" t="str">
            <v>PT</v>
          </cell>
        </row>
        <row r="136">
          <cell r="K136" t="str">
            <v>573577862</v>
          </cell>
          <cell r="L136" t="str">
            <v>PT</v>
          </cell>
        </row>
        <row r="137">
          <cell r="K137" t="str">
            <v>573843292</v>
          </cell>
          <cell r="L137" t="str">
            <v>PT</v>
          </cell>
        </row>
        <row r="138">
          <cell r="K138" t="str">
            <v>579295029</v>
          </cell>
          <cell r="L138" t="str">
            <v>PT</v>
          </cell>
        </row>
        <row r="139">
          <cell r="K139" t="str">
            <v>591933155</v>
          </cell>
          <cell r="L139" t="str">
            <v>PT</v>
          </cell>
        </row>
        <row r="140">
          <cell r="K140" t="str">
            <v>598712588</v>
          </cell>
          <cell r="L140" t="str">
            <v>PT</v>
          </cell>
        </row>
        <row r="141">
          <cell r="K141" t="str">
            <v>599419427</v>
          </cell>
          <cell r="L141" t="str">
            <v>PT</v>
          </cell>
        </row>
        <row r="142">
          <cell r="K142" t="str">
            <v>601255559</v>
          </cell>
          <cell r="L142" t="str">
            <v>PT</v>
          </cell>
        </row>
        <row r="143">
          <cell r="K143" t="str">
            <v>603337970</v>
          </cell>
          <cell r="L143" t="str">
            <v>PT</v>
          </cell>
        </row>
        <row r="144">
          <cell r="K144" t="str">
            <v>603337970</v>
          </cell>
          <cell r="L144" t="str">
            <v>PT</v>
          </cell>
        </row>
        <row r="145">
          <cell r="K145" t="str">
            <v>603556720</v>
          </cell>
          <cell r="L145" t="str">
            <v>PT</v>
          </cell>
        </row>
        <row r="146">
          <cell r="K146" t="str">
            <v>604566442</v>
          </cell>
          <cell r="L146" t="str">
            <v>PT</v>
          </cell>
        </row>
        <row r="147">
          <cell r="K147" t="str">
            <v>604720735</v>
          </cell>
          <cell r="L147" t="str">
            <v>PT</v>
          </cell>
        </row>
        <row r="148">
          <cell r="K148" t="str">
            <v>605143525</v>
          </cell>
          <cell r="L148" t="str">
            <v>PT</v>
          </cell>
        </row>
        <row r="149">
          <cell r="K149" t="str">
            <v>606423619</v>
          </cell>
          <cell r="L149" t="str">
            <v>PT</v>
          </cell>
        </row>
        <row r="150">
          <cell r="K150" t="str">
            <v>610369361</v>
          </cell>
          <cell r="L150" t="str">
            <v>PT</v>
          </cell>
        </row>
        <row r="151">
          <cell r="K151" t="str">
            <v>612434619</v>
          </cell>
          <cell r="L151" t="str">
            <v>PT</v>
          </cell>
        </row>
        <row r="152">
          <cell r="K152" t="str">
            <v>622013706</v>
          </cell>
          <cell r="L152" t="str">
            <v>PT</v>
          </cell>
        </row>
        <row r="153">
          <cell r="K153" t="str">
            <v>623594156</v>
          </cell>
          <cell r="L153" t="str">
            <v>PT</v>
          </cell>
        </row>
        <row r="154">
          <cell r="K154" t="str">
            <v>624894293</v>
          </cell>
          <cell r="L154" t="str">
            <v>PT</v>
          </cell>
        </row>
        <row r="155">
          <cell r="K155" t="str">
            <v>642626676</v>
          </cell>
          <cell r="L155" t="str">
            <v>PT</v>
          </cell>
        </row>
        <row r="156">
          <cell r="K156" t="str">
            <v>644268140</v>
          </cell>
          <cell r="L156" t="str">
            <v>PT</v>
          </cell>
        </row>
        <row r="157">
          <cell r="K157" t="str">
            <v>646229248</v>
          </cell>
          <cell r="L157" t="str">
            <v>PT</v>
          </cell>
        </row>
        <row r="158">
          <cell r="K158" t="str">
            <v>647127062</v>
          </cell>
          <cell r="L158" t="str">
            <v>PT</v>
          </cell>
        </row>
        <row r="159">
          <cell r="K159" t="str">
            <v>647841907</v>
          </cell>
          <cell r="L159" t="str">
            <v>PT</v>
          </cell>
        </row>
        <row r="160">
          <cell r="K160" t="str">
            <v>658428274</v>
          </cell>
          <cell r="L160" t="str">
            <v>PT</v>
          </cell>
        </row>
        <row r="161">
          <cell r="K161" t="str">
            <v>669575978</v>
          </cell>
          <cell r="L161" t="str">
            <v>PT</v>
          </cell>
        </row>
        <row r="162">
          <cell r="K162" t="str">
            <v>670006808</v>
          </cell>
          <cell r="L162" t="str">
            <v>PT</v>
          </cell>
        </row>
        <row r="163">
          <cell r="K163" t="str">
            <v>686700461</v>
          </cell>
          <cell r="L163" t="str">
            <v>PT</v>
          </cell>
        </row>
        <row r="164">
          <cell r="K164" t="str">
            <v>688563173</v>
          </cell>
          <cell r="L164" t="str">
            <v>PT</v>
          </cell>
        </row>
        <row r="165">
          <cell r="K165" t="str">
            <v>689610624</v>
          </cell>
          <cell r="L165" t="str">
            <v>PT</v>
          </cell>
        </row>
        <row r="166">
          <cell r="K166" t="str">
            <v>690870268</v>
          </cell>
          <cell r="L166" t="str">
            <v>PT</v>
          </cell>
        </row>
        <row r="167">
          <cell r="K167" t="str">
            <v>696610908</v>
          </cell>
          <cell r="L167" t="str">
            <v>PT</v>
          </cell>
        </row>
        <row r="168">
          <cell r="K168" t="str">
            <v>699707720</v>
          </cell>
          <cell r="L168" t="str">
            <v>PT</v>
          </cell>
        </row>
        <row r="169">
          <cell r="K169" t="str">
            <v>709111919</v>
          </cell>
          <cell r="L169" t="str">
            <v>PT</v>
          </cell>
        </row>
        <row r="170">
          <cell r="K170" t="str">
            <v>711381791</v>
          </cell>
          <cell r="L170" t="str">
            <v>PT</v>
          </cell>
        </row>
        <row r="171">
          <cell r="K171" t="str">
            <v>714170244</v>
          </cell>
          <cell r="L171" t="str">
            <v>PT</v>
          </cell>
        </row>
        <row r="172">
          <cell r="K172" t="str">
            <v>716188849</v>
          </cell>
          <cell r="L172" t="str">
            <v>PT</v>
          </cell>
        </row>
        <row r="173">
          <cell r="K173" t="str">
            <v>722122671</v>
          </cell>
          <cell r="L173" t="str">
            <v>PT</v>
          </cell>
        </row>
        <row r="174">
          <cell r="K174" t="str">
            <v>731193388</v>
          </cell>
          <cell r="L174" t="str">
            <v>PT</v>
          </cell>
        </row>
        <row r="175">
          <cell r="K175" t="str">
            <v>733365804</v>
          </cell>
          <cell r="L175" t="str">
            <v>PT</v>
          </cell>
        </row>
        <row r="176">
          <cell r="K176" t="str">
            <v>733747401</v>
          </cell>
          <cell r="L176" t="str">
            <v>PT</v>
          </cell>
        </row>
        <row r="177">
          <cell r="K177" t="str">
            <v>748316746</v>
          </cell>
          <cell r="L177" t="str">
            <v>PT</v>
          </cell>
        </row>
        <row r="178">
          <cell r="K178" t="str">
            <v>758183290</v>
          </cell>
          <cell r="L178" t="str">
            <v>PT</v>
          </cell>
        </row>
        <row r="179">
          <cell r="K179" t="str">
            <v>762904427</v>
          </cell>
          <cell r="L179" t="str">
            <v>PT</v>
          </cell>
        </row>
        <row r="180">
          <cell r="K180" t="str">
            <v>770187736</v>
          </cell>
          <cell r="L180" t="str">
            <v>PT</v>
          </cell>
        </row>
        <row r="181">
          <cell r="K181" t="str">
            <v>771034445</v>
          </cell>
          <cell r="L181" t="str">
            <v>PT</v>
          </cell>
        </row>
        <row r="182">
          <cell r="K182" t="str">
            <v>775173265</v>
          </cell>
          <cell r="L182" t="str">
            <v>PT</v>
          </cell>
        </row>
        <row r="183">
          <cell r="K183" t="str">
            <v>775477720</v>
          </cell>
          <cell r="L183" t="str">
            <v>PT</v>
          </cell>
        </row>
        <row r="184">
          <cell r="K184" t="str">
            <v>777070450</v>
          </cell>
          <cell r="L184" t="str">
            <v>PT</v>
          </cell>
        </row>
        <row r="185">
          <cell r="K185" t="str">
            <v>780074197</v>
          </cell>
          <cell r="L185" t="str">
            <v>PT</v>
          </cell>
        </row>
        <row r="186">
          <cell r="K186" t="str">
            <v>785000774</v>
          </cell>
          <cell r="L186" t="str">
            <v>PT</v>
          </cell>
        </row>
        <row r="187">
          <cell r="K187" t="str">
            <v>785383744</v>
          </cell>
          <cell r="L187" t="str">
            <v>PT</v>
          </cell>
        </row>
        <row r="188">
          <cell r="K188" t="str">
            <v>787822138</v>
          </cell>
          <cell r="L188" t="str">
            <v>PT</v>
          </cell>
        </row>
        <row r="189">
          <cell r="K189" t="str">
            <v>805376720</v>
          </cell>
          <cell r="L189" t="str">
            <v>PT</v>
          </cell>
        </row>
        <row r="190">
          <cell r="K190" t="str">
            <v>840188117</v>
          </cell>
          <cell r="L190" t="str">
            <v>PT</v>
          </cell>
        </row>
        <row r="191">
          <cell r="K191" t="str">
            <v>842906796</v>
          </cell>
          <cell r="L191" t="str">
            <v>PT</v>
          </cell>
        </row>
        <row r="192">
          <cell r="K192" t="str">
            <v>853102608</v>
          </cell>
          <cell r="L192" t="str">
            <v>PT</v>
          </cell>
        </row>
        <row r="193">
          <cell r="K193" t="str">
            <v>857911827</v>
          </cell>
          <cell r="L193" t="str">
            <v>PT</v>
          </cell>
        </row>
        <row r="194">
          <cell r="K194" t="str">
            <v>858525162</v>
          </cell>
          <cell r="L194" t="str">
            <v>PT</v>
          </cell>
        </row>
        <row r="195">
          <cell r="K195" t="str">
            <v>861798306</v>
          </cell>
          <cell r="L195" t="str">
            <v>PT</v>
          </cell>
        </row>
        <row r="196">
          <cell r="K196" t="str">
            <v>864446768</v>
          </cell>
          <cell r="L196" t="str">
            <v>PT</v>
          </cell>
        </row>
        <row r="197">
          <cell r="K197" t="str">
            <v>865145821</v>
          </cell>
          <cell r="L197" t="str">
            <v>PT</v>
          </cell>
        </row>
        <row r="198">
          <cell r="K198" t="str">
            <v>872048513</v>
          </cell>
          <cell r="L198" t="str">
            <v>PT</v>
          </cell>
        </row>
        <row r="199">
          <cell r="K199" t="str">
            <v>875257389</v>
          </cell>
          <cell r="L199" t="str">
            <v>PT</v>
          </cell>
        </row>
        <row r="200">
          <cell r="K200" t="str">
            <v>875727873</v>
          </cell>
          <cell r="L200" t="str">
            <v>PT</v>
          </cell>
        </row>
        <row r="201">
          <cell r="K201" t="str">
            <v>877332124</v>
          </cell>
          <cell r="L201" t="str">
            <v>PT</v>
          </cell>
        </row>
        <row r="202">
          <cell r="K202" t="str">
            <v>878698082</v>
          </cell>
          <cell r="L202" t="str">
            <v>D</v>
          </cell>
        </row>
        <row r="203">
          <cell r="K203" t="str">
            <v>879708474</v>
          </cell>
          <cell r="L203" t="str">
            <v>PT</v>
          </cell>
        </row>
        <row r="204">
          <cell r="K204" t="str">
            <v>898667355</v>
          </cell>
          <cell r="L204" t="str">
            <v>PT</v>
          </cell>
        </row>
        <row r="205">
          <cell r="K205" t="str">
            <v>898669159</v>
          </cell>
          <cell r="L205" t="str">
            <v>PT</v>
          </cell>
        </row>
        <row r="206">
          <cell r="K206" t="str">
            <v>900223419</v>
          </cell>
          <cell r="L206" t="str">
            <v>PT</v>
          </cell>
        </row>
        <row r="207">
          <cell r="K207" t="str">
            <v>903317704</v>
          </cell>
          <cell r="L207" t="str">
            <v>PT</v>
          </cell>
        </row>
        <row r="208">
          <cell r="K208" t="str">
            <v>905037720</v>
          </cell>
          <cell r="L208" t="str">
            <v>PT</v>
          </cell>
        </row>
        <row r="209">
          <cell r="K209" t="str">
            <v>905251167</v>
          </cell>
          <cell r="L209" t="str">
            <v>PT</v>
          </cell>
        </row>
        <row r="210">
          <cell r="K210" t="str">
            <v>918793233</v>
          </cell>
          <cell r="L210" t="str">
            <v>PT</v>
          </cell>
        </row>
        <row r="211">
          <cell r="K211" t="str">
            <v>922989290</v>
          </cell>
          <cell r="L211" t="str">
            <v>PT</v>
          </cell>
        </row>
        <row r="212">
          <cell r="K212" t="str">
            <v>925216551</v>
          </cell>
          <cell r="L212" t="str">
            <v>PT</v>
          </cell>
        </row>
        <row r="213">
          <cell r="K213" t="str">
            <v>926400996</v>
          </cell>
          <cell r="L213" t="str">
            <v>PT</v>
          </cell>
        </row>
        <row r="214">
          <cell r="K214" t="str">
            <v>927618720</v>
          </cell>
          <cell r="L214" t="str">
            <v>PT</v>
          </cell>
        </row>
        <row r="215">
          <cell r="K215" t="str">
            <v>927618720</v>
          </cell>
          <cell r="L215" t="str">
            <v>PT</v>
          </cell>
        </row>
        <row r="216">
          <cell r="K216" t="str">
            <v>933693869</v>
          </cell>
          <cell r="L216" t="str">
            <v>PT</v>
          </cell>
        </row>
        <row r="217">
          <cell r="K217" t="str">
            <v>933693869</v>
          </cell>
          <cell r="L217" t="str">
            <v>PT</v>
          </cell>
        </row>
        <row r="218">
          <cell r="K218" t="str">
            <v>938341838</v>
          </cell>
          <cell r="L218" t="str">
            <v>PT</v>
          </cell>
        </row>
        <row r="219">
          <cell r="K219" t="str">
            <v>939534809</v>
          </cell>
          <cell r="L219" t="str">
            <v>PT</v>
          </cell>
        </row>
        <row r="220">
          <cell r="K220" t="str">
            <v>940155339</v>
          </cell>
          <cell r="L220" t="str">
            <v>PT</v>
          </cell>
        </row>
        <row r="221">
          <cell r="K221" t="str">
            <v>954134442</v>
          </cell>
          <cell r="L221" t="str">
            <v>PT</v>
          </cell>
        </row>
        <row r="222">
          <cell r="K222" t="str">
            <v>956968493</v>
          </cell>
          <cell r="L222" t="str">
            <v>PT</v>
          </cell>
        </row>
        <row r="223">
          <cell r="K223" t="str">
            <v>971376072</v>
          </cell>
          <cell r="L223" t="str">
            <v>PT</v>
          </cell>
        </row>
        <row r="224">
          <cell r="K224" t="str">
            <v>980753032</v>
          </cell>
          <cell r="L224" t="str">
            <v>PT</v>
          </cell>
        </row>
        <row r="225">
          <cell r="K225" t="str">
            <v>984599008</v>
          </cell>
          <cell r="L225" t="str">
            <v>PT</v>
          </cell>
        </row>
        <row r="226">
          <cell r="K226" t="str">
            <v>987512351</v>
          </cell>
          <cell r="L226" t="str">
            <v>PT</v>
          </cell>
        </row>
        <row r="227">
          <cell r="K227" t="str">
            <v>997568140</v>
          </cell>
          <cell r="L227" t="str">
            <v>PT</v>
          </cell>
        </row>
        <row r="228">
          <cell r="K228" t="str">
            <v>998428797</v>
          </cell>
          <cell r="L228" t="str">
            <v>PT</v>
          </cell>
        </row>
      </sheetData>
      <sheetData sheetId="4"/>
      <sheetData sheetId="5"/>
      <sheetData sheetId="6"/>
      <sheetData sheetId="7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-S "/>
      <sheetName val="Cashflow"/>
      <sheetName val="Assets"/>
      <sheetName val="L &amp; OE"/>
      <sheetName val="AOCI"/>
    </sheetNames>
    <sheetDataSet>
      <sheetData sheetId="0" refreshError="1">
        <row r="1">
          <cell r="A1" t="str">
            <v>PART I. FINANCIAL INFORMATION</v>
          </cell>
        </row>
        <row r="2">
          <cell r="A2" t="str">
            <v>Item 1.</v>
          </cell>
          <cell r="C2" t="str">
            <v>Financial Statements.</v>
          </cell>
        </row>
        <row r="3">
          <cell r="A3" t="str">
            <v>CONSOLIDATED STATEMENTS OF INCOME</v>
          </cell>
        </row>
        <row r="4">
          <cell r="A4" t="str">
            <v>(Unaudited)</v>
          </cell>
        </row>
        <row r="5">
          <cell r="A5" t="str">
            <v>(In millions, except per share amounts)</v>
          </cell>
        </row>
        <row r="8">
          <cell r="F8" t="str">
            <v>Three Months Ended</v>
          </cell>
          <cell r="J8" t="str">
            <v>Nine Months Ended</v>
          </cell>
        </row>
        <row r="9">
          <cell r="F9" t="str">
            <v>September 30,</v>
          </cell>
          <cell r="J9" t="str">
            <v>September 30,</v>
          </cell>
        </row>
        <row r="10">
          <cell r="F10">
            <v>2001</v>
          </cell>
          <cell r="H10">
            <v>2000</v>
          </cell>
          <cell r="J10">
            <v>2001</v>
          </cell>
        </row>
        <row r="11">
          <cell r="A11" t="str">
            <v>Operating Revenues</v>
          </cell>
        </row>
        <row r="12">
          <cell r="B12" t="str">
            <v>Sales, trading and marketing of natural gas</v>
          </cell>
        </row>
        <row r="13">
          <cell r="B13" t="str">
            <v xml:space="preserve">     and petroleum products</v>
          </cell>
          <cell r="F13">
            <v>7428</v>
          </cell>
          <cell r="H13">
            <v>7441</v>
          </cell>
          <cell r="J13">
            <v>26688</v>
          </cell>
        </row>
        <row r="14">
          <cell r="B14" t="str">
            <v>Trading and marketing of electricity</v>
          </cell>
          <cell r="F14">
            <v>7015</v>
          </cell>
          <cell r="H14">
            <v>5731</v>
          </cell>
          <cell r="J14">
            <v>15523</v>
          </cell>
        </row>
        <row r="15">
          <cell r="B15" t="str">
            <v>Generation, transmission and distribution of electricity</v>
          </cell>
          <cell r="F15">
            <v>1402</v>
          </cell>
          <cell r="H15">
            <v>1562</v>
          </cell>
          <cell r="J15">
            <v>4560</v>
          </cell>
        </row>
        <row r="16">
          <cell r="B16" t="str">
            <v>Transportation and storage of natural gas</v>
          </cell>
          <cell r="F16">
            <v>253</v>
          </cell>
          <cell r="H16">
            <v>253</v>
          </cell>
          <cell r="J16">
            <v>732</v>
          </cell>
        </row>
        <row r="17">
          <cell r="B17" t="str">
            <v>Gain on sale of equity investment</v>
          </cell>
          <cell r="F17">
            <v>0</v>
          </cell>
          <cell r="H17">
            <v>407</v>
          </cell>
          <cell r="J17">
            <v>0</v>
          </cell>
        </row>
        <row r="18">
          <cell r="B18" t="str">
            <v>Other</v>
          </cell>
          <cell r="F18">
            <v>620</v>
          </cell>
          <cell r="H18">
            <v>297</v>
          </cell>
          <cell r="J18">
            <v>1286</v>
          </cell>
        </row>
        <row r="19">
          <cell r="C19" t="str">
            <v>Total operating revenues</v>
          </cell>
          <cell r="F19">
            <v>16718</v>
          </cell>
          <cell r="H19">
            <v>15691</v>
          </cell>
          <cell r="J19">
            <v>48789</v>
          </cell>
        </row>
        <row r="21">
          <cell r="A21" t="str">
            <v>Operating Expenses</v>
          </cell>
        </row>
        <row r="22">
          <cell r="B22" t="str">
            <v>Natural gas and petroleum products purchased</v>
          </cell>
          <cell r="F22">
            <v>6998</v>
          </cell>
          <cell r="H22">
            <v>7195</v>
          </cell>
          <cell r="J22">
            <v>25677</v>
          </cell>
        </row>
        <row r="23">
          <cell r="B23" t="str">
            <v>Net interchange and purchased power</v>
          </cell>
          <cell r="F23">
            <v>6264</v>
          </cell>
          <cell r="H23">
            <v>5461</v>
          </cell>
          <cell r="J23">
            <v>14427</v>
          </cell>
        </row>
        <row r="24">
          <cell r="B24" t="str">
            <v>Fuel used in electric generation</v>
          </cell>
          <cell r="F24">
            <v>261</v>
          </cell>
          <cell r="H24">
            <v>215</v>
          </cell>
          <cell r="J24">
            <v>726</v>
          </cell>
        </row>
        <row r="25">
          <cell r="B25" t="str">
            <v>Other operation and maintenance</v>
          </cell>
          <cell r="F25">
            <v>1218</v>
          </cell>
          <cell r="H25">
            <v>908</v>
          </cell>
          <cell r="J25">
            <v>3059</v>
          </cell>
        </row>
        <row r="26">
          <cell r="B26" t="str">
            <v>Depreciation and amortization</v>
          </cell>
          <cell r="F26">
            <v>375</v>
          </cell>
          <cell r="H26">
            <v>300</v>
          </cell>
          <cell r="J26">
            <v>1017</v>
          </cell>
        </row>
        <row r="27">
          <cell r="B27" t="str">
            <v>Property and other taxes</v>
          </cell>
          <cell r="F27">
            <v>110</v>
          </cell>
          <cell r="H27">
            <v>111</v>
          </cell>
          <cell r="J27">
            <v>329</v>
          </cell>
        </row>
        <row r="28">
          <cell r="C28" t="str">
            <v>Total operating expenses</v>
          </cell>
          <cell r="F28">
            <v>15226</v>
          </cell>
          <cell r="H28">
            <v>14190</v>
          </cell>
          <cell r="J28">
            <v>45235</v>
          </cell>
        </row>
        <row r="30">
          <cell r="A30" t="str">
            <v>Operating Income</v>
          </cell>
          <cell r="F30">
            <v>1492</v>
          </cell>
          <cell r="H30">
            <v>1501</v>
          </cell>
          <cell r="J30">
            <v>3554</v>
          </cell>
        </row>
        <row r="33">
          <cell r="B33" t="str">
            <v>Deferred returns and allowance for funds used during construction</v>
          </cell>
          <cell r="F33">
            <v>34</v>
          </cell>
          <cell r="H33">
            <v>19</v>
          </cell>
          <cell r="J33">
            <v>34</v>
          </cell>
        </row>
        <row r="34">
          <cell r="B34" t="str">
            <v xml:space="preserve">Other, net </v>
          </cell>
          <cell r="F34">
            <v>90</v>
          </cell>
          <cell r="H34">
            <v>28</v>
          </cell>
          <cell r="J34">
            <v>90</v>
          </cell>
        </row>
        <row r="35">
          <cell r="A35" t="str">
            <v>Other Income and Expenses</v>
          </cell>
          <cell r="F35">
            <v>52</v>
          </cell>
          <cell r="H35">
            <v>55</v>
          </cell>
          <cell r="J35">
            <v>176</v>
          </cell>
        </row>
        <row r="36">
          <cell r="A36" t="str">
            <v>Earnings Before Interest and Taxes</v>
          </cell>
          <cell r="F36">
            <v>1544</v>
          </cell>
          <cell r="H36">
            <v>837</v>
          </cell>
          <cell r="J36">
            <v>3729</v>
          </cell>
        </row>
        <row r="37">
          <cell r="A37" t="str">
            <v>Interest Expense</v>
          </cell>
          <cell r="F37">
            <v>206</v>
          </cell>
          <cell r="H37">
            <v>257</v>
          </cell>
          <cell r="J37">
            <v>651</v>
          </cell>
        </row>
        <row r="38">
          <cell r="A38" t="str">
            <v>Minority Interests</v>
          </cell>
          <cell r="F38">
            <v>62</v>
          </cell>
          <cell r="H38">
            <v>31</v>
          </cell>
          <cell r="J38">
            <v>267</v>
          </cell>
        </row>
        <row r="40">
          <cell r="A40" t="str">
            <v>Earnings Before Income Taxes</v>
          </cell>
          <cell r="F40">
            <v>1276</v>
          </cell>
          <cell r="H40">
            <v>1268</v>
          </cell>
          <cell r="J40">
            <v>2812</v>
          </cell>
        </row>
        <row r="41">
          <cell r="A41" t="str">
            <v>Income Taxes</v>
          </cell>
          <cell r="F41">
            <v>480</v>
          </cell>
          <cell r="H41">
            <v>498</v>
          </cell>
          <cell r="J41">
            <v>1043</v>
          </cell>
        </row>
        <row r="43">
          <cell r="A43" t="str">
            <v>Income Before Cumulative Effect of Change in Accounting Principle</v>
          </cell>
          <cell r="F43">
            <v>796</v>
          </cell>
          <cell r="H43">
            <v>770</v>
          </cell>
          <cell r="J43">
            <v>1769</v>
          </cell>
        </row>
        <row r="44">
          <cell r="A44" t="str">
            <v>Cumulative Effect of Change in Accounting Principle, Net of Tax</v>
          </cell>
          <cell r="F44">
            <v>0</v>
          </cell>
          <cell r="H44">
            <v>0</v>
          </cell>
          <cell r="J44">
            <v>-96</v>
          </cell>
        </row>
        <row r="48">
          <cell r="A48" t="str">
            <v>Dividends and Premiums on Redemptions of</v>
          </cell>
        </row>
        <row r="49">
          <cell r="A49" t="str">
            <v>Preferred and Preference Stock Dividends</v>
          </cell>
          <cell r="F49">
            <v>4</v>
          </cell>
          <cell r="H49">
            <v>4</v>
          </cell>
          <cell r="J49">
            <v>12</v>
          </cell>
        </row>
        <row r="51">
          <cell r="A51" t="str">
            <v>Earnings Available For Common Stockholders</v>
          </cell>
          <cell r="F51">
            <v>792</v>
          </cell>
          <cell r="H51">
            <v>766</v>
          </cell>
          <cell r="J51">
            <v>1661</v>
          </cell>
        </row>
        <row r="53">
          <cell r="A53" t="str">
            <v>Common Stock Data</v>
          </cell>
        </row>
        <row r="54">
          <cell r="B54" t="str">
            <v>Weighted average shares outstanding</v>
          </cell>
          <cell r="F54">
            <v>775</v>
          </cell>
          <cell r="H54">
            <v>736</v>
          </cell>
          <cell r="J54">
            <v>765</v>
          </cell>
        </row>
        <row r="55">
          <cell r="B55" t="str">
            <v>Earnings per share (before cumulative effect of change in accounting principle)</v>
          </cell>
        </row>
        <row r="56">
          <cell r="C56" t="str">
            <v xml:space="preserve">Basic </v>
          </cell>
          <cell r="F56">
            <v>1.02</v>
          </cell>
          <cell r="H56">
            <v>1.04</v>
          </cell>
          <cell r="J56">
            <v>2.2999999999999998</v>
          </cell>
        </row>
        <row r="57">
          <cell r="C57" t="str">
            <v>Diluted</v>
          </cell>
          <cell r="F57">
            <v>1.01</v>
          </cell>
          <cell r="H57">
            <v>1.03</v>
          </cell>
          <cell r="J57">
            <v>2.2799999999999998</v>
          </cell>
        </row>
        <row r="58">
          <cell r="B58" t="str">
            <v xml:space="preserve">Earnings per share </v>
          </cell>
        </row>
        <row r="59">
          <cell r="C59" t="str">
            <v xml:space="preserve">Basic </v>
          </cell>
          <cell r="F59">
            <v>1.02</v>
          </cell>
          <cell r="H59">
            <v>1.04</v>
          </cell>
          <cell r="J59">
            <v>2.17</v>
          </cell>
        </row>
        <row r="60">
          <cell r="C60" t="str">
            <v>Diluted</v>
          </cell>
          <cell r="F60">
            <v>1.01</v>
          </cell>
          <cell r="H60">
            <v>1.03</v>
          </cell>
          <cell r="J60">
            <v>2.16</v>
          </cell>
        </row>
        <row r="61">
          <cell r="B61" t="str">
            <v xml:space="preserve">Dividends per share </v>
          </cell>
          <cell r="F61">
            <v>0</v>
          </cell>
          <cell r="H61">
            <v>0</v>
          </cell>
          <cell r="J61">
            <v>0.82499999999999996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shflow stmt"/>
      <sheetName val="99 worksheet"/>
      <sheetName val="Property Detail"/>
      <sheetName val="Property Roll Summary"/>
      <sheetName val="Property Rolls"/>
      <sheetName val="Other Rolls"/>
      <sheetName val="residential detail"/>
      <sheetName val="98 cf worksheet"/>
      <sheetName val="IS1"/>
      <sheetName val="BS"/>
      <sheetName val="change in BS"/>
    </sheetNames>
    <sheetDataSet>
      <sheetData sheetId="0"/>
      <sheetData sheetId="1"/>
      <sheetData sheetId="2"/>
      <sheetData sheetId="3"/>
      <sheetData sheetId="4" refreshError="1">
        <row r="6">
          <cell r="A6" t="str">
            <v>Land</v>
          </cell>
        </row>
        <row r="7">
          <cell r="A7" t="str">
            <v>Beginning Balance</v>
          </cell>
          <cell r="C7">
            <v>211421500.74000001</v>
          </cell>
        </row>
        <row r="8">
          <cell r="A8" t="str">
            <v>Ending Balance</v>
          </cell>
          <cell r="C8">
            <v>319643429.12</v>
          </cell>
        </row>
        <row r="10">
          <cell r="A10" t="str">
            <v>Increase (Decrease)</v>
          </cell>
          <cell r="C10">
            <v>108221928.38</v>
          </cell>
        </row>
        <row r="12">
          <cell r="A12" t="str">
            <v>Purchases (plug)</v>
          </cell>
          <cell r="C12">
            <v>92000000</v>
          </cell>
        </row>
        <row r="13">
          <cell r="A13" t="str">
            <v>GT&amp;W non-cash addition</v>
          </cell>
          <cell r="C13">
            <v>25295182</v>
          </cell>
        </row>
        <row r="14">
          <cell r="A14" t="str">
            <v>Non cash transfer from Duke</v>
          </cell>
          <cell r="C14">
            <v>1033498</v>
          </cell>
        </row>
        <row r="15">
          <cell r="A15" t="str">
            <v>Disposals</v>
          </cell>
          <cell r="E15" t="str">
            <v>Gain on disposal</v>
          </cell>
        </row>
        <row r="16">
          <cell r="A16" t="str">
            <v xml:space="preserve">   Cost of Land Sold/Exchanged</v>
          </cell>
          <cell r="C16">
            <v>-2043275</v>
          </cell>
          <cell r="E16">
            <v>86081899</v>
          </cell>
        </row>
        <row r="17">
          <cell r="A17" t="str">
            <v xml:space="preserve">   Commercial Land (list by property/transaction)</v>
          </cell>
        </row>
        <row r="18">
          <cell r="A18" t="str">
            <v xml:space="preserve">      Three Corporate</v>
          </cell>
          <cell r="C18">
            <v>-1958896</v>
          </cell>
          <cell r="D18" t="str">
            <v>(1)</v>
          </cell>
          <cell r="E18">
            <v>3500000</v>
          </cell>
          <cell r="F18" t="str">
            <v>(2)</v>
          </cell>
        </row>
        <row r="19">
          <cell r="A19" t="str">
            <v xml:space="preserve">      One Resource</v>
          </cell>
          <cell r="C19">
            <v>-693000</v>
          </cell>
          <cell r="D19" t="str">
            <v>(1)</v>
          </cell>
          <cell r="E19">
            <v>2541624</v>
          </cell>
          <cell r="F19" t="str">
            <v>(2)</v>
          </cell>
        </row>
        <row r="20">
          <cell r="A20" t="str">
            <v xml:space="preserve">      Two Resource</v>
          </cell>
          <cell r="C20">
            <v>-693100</v>
          </cell>
          <cell r="D20" t="str">
            <v>(1)</v>
          </cell>
          <cell r="E20">
            <v>1943085</v>
          </cell>
          <cell r="F20" t="str">
            <v>(2)</v>
          </cell>
        </row>
        <row r="21">
          <cell r="A21" t="str">
            <v xml:space="preserve">      One Primera</v>
          </cell>
          <cell r="C21">
            <v>-1981434</v>
          </cell>
          <cell r="D21" t="str">
            <v>(1)</v>
          </cell>
          <cell r="E21">
            <v>4217071</v>
          </cell>
          <cell r="F21" t="str">
            <v>(2)</v>
          </cell>
        </row>
        <row r="22">
          <cell r="A22" t="str">
            <v xml:space="preserve">      Two Primera</v>
          </cell>
          <cell r="C22">
            <v>-2003030</v>
          </cell>
          <cell r="D22" t="str">
            <v>(1)</v>
          </cell>
          <cell r="E22">
            <v>3603585</v>
          </cell>
          <cell r="F22" t="str">
            <v>(2)</v>
          </cell>
        </row>
        <row r="23">
          <cell r="A23" t="str">
            <v xml:space="preserve">      Six Coliseum</v>
          </cell>
          <cell r="C23">
            <v>-1649243</v>
          </cell>
          <cell r="D23" t="str">
            <v>(1)</v>
          </cell>
          <cell r="E23">
            <v>5481400</v>
          </cell>
          <cell r="F23" t="str">
            <v>(2)</v>
          </cell>
        </row>
        <row r="24">
          <cell r="A24" t="str">
            <v xml:space="preserve">      Four Corporate</v>
          </cell>
          <cell r="C24">
            <v>-1958896</v>
          </cell>
          <cell r="D24" t="str">
            <v>(1)</v>
          </cell>
          <cell r="E24">
            <v>2210200</v>
          </cell>
          <cell r="F24" t="str">
            <v>(2)</v>
          </cell>
        </row>
        <row r="25">
          <cell r="A25" t="str">
            <v xml:space="preserve">      Crosspoint I-VII</v>
          </cell>
          <cell r="C25">
            <v>-5287223</v>
          </cell>
          <cell r="D25" t="str">
            <v>(1)</v>
          </cell>
          <cell r="E25">
            <v>6456201</v>
          </cell>
          <cell r="F25" t="str">
            <v>(2)</v>
          </cell>
        </row>
        <row r="27">
          <cell r="A27" t="str">
            <v>Transfer from Timber</v>
          </cell>
          <cell r="C27">
            <v>8161345</v>
          </cell>
        </row>
        <row r="28">
          <cell r="A28" t="str">
            <v>Other</v>
          </cell>
          <cell r="C28">
            <v>-8855699</v>
          </cell>
        </row>
        <row r="29">
          <cell r="A29" t="str">
            <v>Other</v>
          </cell>
        </row>
        <row r="30">
          <cell r="A30" t="str">
            <v xml:space="preserve">   Total</v>
          </cell>
          <cell r="C30">
            <v>108221928.38</v>
          </cell>
        </row>
        <row r="31">
          <cell r="A31" t="str">
            <v xml:space="preserve">   Total</v>
          </cell>
          <cell r="C31">
            <v>-0.37999999523162842</v>
          </cell>
        </row>
        <row r="32">
          <cell r="C32">
            <v>-0.37999999523162842</v>
          </cell>
        </row>
        <row r="33">
          <cell r="A33" t="str">
            <v>Buildings</v>
          </cell>
        </row>
        <row r="34">
          <cell r="A34" t="str">
            <v>Beginning Balance</v>
          </cell>
          <cell r="C34">
            <v>200289694.99000001</v>
          </cell>
        </row>
        <row r="35">
          <cell r="A35" t="str">
            <v>Ending Balance</v>
          </cell>
          <cell r="C35">
            <v>265514466.12999997</v>
          </cell>
        </row>
        <row r="36">
          <cell r="A36" t="str">
            <v>Ending Balance</v>
          </cell>
          <cell r="C36">
            <v>265514466.12999997</v>
          </cell>
        </row>
        <row r="37">
          <cell r="A37" t="str">
            <v>Increase (Decrease)</v>
          </cell>
          <cell r="C37">
            <v>65224771.139999956</v>
          </cell>
        </row>
        <row r="38">
          <cell r="A38" t="str">
            <v>Increase (Decrease)</v>
          </cell>
          <cell r="C38">
            <v>65224771.139999956</v>
          </cell>
        </row>
        <row r="39">
          <cell r="A39" t="str">
            <v>GT&amp;W non-cash addition</v>
          </cell>
          <cell r="C39">
            <v>3234508</v>
          </cell>
        </row>
        <row r="40">
          <cell r="A40" t="str">
            <v>Disposals - Cost of Building Sold/Exchanged</v>
          </cell>
          <cell r="C40">
            <v>3234508</v>
          </cell>
        </row>
        <row r="41">
          <cell r="A41" t="str">
            <v xml:space="preserve">   (list by property/transaction)</v>
          </cell>
        </row>
        <row r="42">
          <cell r="A42" t="str">
            <v xml:space="preserve">      Three Corporate</v>
          </cell>
          <cell r="C42">
            <v>-14643580</v>
          </cell>
          <cell r="D42" t="str">
            <v>(1)</v>
          </cell>
        </row>
        <row r="43">
          <cell r="A43" t="str">
            <v xml:space="preserve">      One Resource</v>
          </cell>
          <cell r="C43">
            <v>-8809370</v>
          </cell>
          <cell r="D43" t="str">
            <v>(1)</v>
          </cell>
        </row>
        <row r="44">
          <cell r="A44" t="str">
            <v xml:space="preserve">      Two Resource</v>
          </cell>
          <cell r="C44">
            <v>-9128634</v>
          </cell>
          <cell r="D44" t="str">
            <v>(1)</v>
          </cell>
        </row>
        <row r="45">
          <cell r="A45" t="str">
            <v xml:space="preserve">      One Primera</v>
          </cell>
          <cell r="C45">
            <v>-14707124</v>
          </cell>
          <cell r="D45" t="str">
            <v>(1)</v>
          </cell>
        </row>
        <row r="46">
          <cell r="A46" t="str">
            <v xml:space="preserve">      Two Primera</v>
          </cell>
          <cell r="C46">
            <v>-15097366</v>
          </cell>
          <cell r="D46" t="str">
            <v>(1)</v>
          </cell>
        </row>
        <row r="47">
          <cell r="A47" t="str">
            <v xml:space="preserve">      Six Coliseum</v>
          </cell>
          <cell r="C47">
            <v>-14755614</v>
          </cell>
          <cell r="D47" t="str">
            <v>(1)</v>
          </cell>
        </row>
        <row r="48">
          <cell r="A48" t="str">
            <v xml:space="preserve">      Four Corporate</v>
          </cell>
          <cell r="C48">
            <v>-14182417</v>
          </cell>
          <cell r="D48" t="str">
            <v>(1)</v>
          </cell>
        </row>
        <row r="49">
          <cell r="A49" t="str">
            <v xml:space="preserve">      Crosspoint I-VII</v>
          </cell>
          <cell r="C49">
            <v>-29375373</v>
          </cell>
          <cell r="D49" t="str">
            <v>(1)</v>
          </cell>
        </row>
        <row r="50">
          <cell r="A50" t="str">
            <v xml:space="preserve">      GTW</v>
          </cell>
          <cell r="C50">
            <v>-2319952</v>
          </cell>
          <cell r="D50" t="str">
            <v>(1)</v>
          </cell>
        </row>
        <row r="51">
          <cell r="A51" t="str">
            <v xml:space="preserve">      GTW</v>
          </cell>
          <cell r="C51">
            <v>-2319952</v>
          </cell>
        </row>
        <row r="52">
          <cell r="A52" t="str">
            <v>Transfers from commercial pip</v>
          </cell>
          <cell r="C52">
            <v>182694640</v>
          </cell>
        </row>
        <row r="53">
          <cell r="A53" t="str">
            <v>Transfers from residential pip</v>
          </cell>
          <cell r="C53">
            <v>828661</v>
          </cell>
        </row>
        <row r="54">
          <cell r="A54" t="str">
            <v>Other (plug)</v>
          </cell>
          <cell r="C54">
            <v>1486392</v>
          </cell>
        </row>
        <row r="55">
          <cell r="A55" t="str">
            <v>Other (plug)</v>
          </cell>
          <cell r="C55">
            <v>1486392</v>
          </cell>
        </row>
        <row r="56">
          <cell r="A56" t="str">
            <v>Total</v>
          </cell>
          <cell r="C56">
            <v>65224771.139999956</v>
          </cell>
        </row>
        <row r="57">
          <cell r="A57" t="str">
            <v>Total</v>
          </cell>
          <cell r="C57">
            <v>-0.13999995589256287</v>
          </cell>
        </row>
        <row r="58">
          <cell r="C58">
            <v>-0.13999995589256287</v>
          </cell>
        </row>
        <row r="59">
          <cell r="A59" t="str">
            <v>Residential Projects in Progress</v>
          </cell>
        </row>
        <row r="60">
          <cell r="A60" t="str">
            <v>Beginning Balance</v>
          </cell>
          <cell r="C60">
            <v>65759847.130000003</v>
          </cell>
        </row>
        <row r="61">
          <cell r="A61" t="str">
            <v>Ending Balance</v>
          </cell>
          <cell r="C61">
            <v>80286494.689999998</v>
          </cell>
        </row>
        <row r="62">
          <cell r="A62" t="str">
            <v>Ending Balance</v>
          </cell>
          <cell r="C62">
            <v>80286494.689999998</v>
          </cell>
        </row>
        <row r="63">
          <cell r="A63" t="str">
            <v>Increase (Decrease)</v>
          </cell>
          <cell r="C63">
            <v>14526647.559999995</v>
          </cell>
        </row>
        <row r="64">
          <cell r="A64" t="str">
            <v>Increase (Decrease)</v>
          </cell>
          <cell r="C64">
            <v>14526647.559999995</v>
          </cell>
        </row>
        <row r="65">
          <cell r="A65" t="str">
            <v>Costs Incurred - Residential Lots</v>
          </cell>
          <cell r="C65">
            <v>76434145</v>
          </cell>
        </row>
        <row r="66">
          <cell r="A66" t="str">
            <v>Costs of Sales - Residential Lots</v>
          </cell>
          <cell r="C66">
            <v>-76305303</v>
          </cell>
        </row>
        <row r="67">
          <cell r="A67" t="str">
            <v>Lot Repurchase Contingency (included in COS)</v>
          </cell>
          <cell r="C67">
            <v>1738537</v>
          </cell>
        </row>
        <row r="68">
          <cell r="A68" t="str">
            <v>Costs Incurred - Amenities</v>
          </cell>
          <cell r="C68">
            <v>21927725</v>
          </cell>
        </row>
        <row r="69">
          <cell r="A69" t="str">
            <v>Transfers equity club costs</v>
          </cell>
          <cell r="C69">
            <v>-12366552</v>
          </cell>
        </row>
        <row r="70">
          <cell r="A70" t="str">
            <v>Transfer Sugarloaf club costs (to buildings)</v>
          </cell>
          <cell r="C70">
            <v>-828661</v>
          </cell>
        </row>
        <row r="71">
          <cell r="A71" t="str">
            <v>Membership sales - Peninsula</v>
          </cell>
          <cell r="C71">
            <v>-2136873</v>
          </cell>
        </row>
        <row r="72">
          <cell r="A72" t="str">
            <v>Other</v>
          </cell>
          <cell r="C72">
            <v>6063630</v>
          </cell>
        </row>
        <row r="73">
          <cell r="A73" t="str">
            <v>Other</v>
          </cell>
          <cell r="C73">
            <v>-1053532</v>
          </cell>
        </row>
        <row r="74">
          <cell r="A74" t="str">
            <v>Total</v>
          </cell>
          <cell r="C74">
            <v>14526647.559999995</v>
          </cell>
        </row>
        <row r="75">
          <cell r="A75" t="str">
            <v>Total</v>
          </cell>
          <cell r="C75">
            <v>0.44000000506639481</v>
          </cell>
        </row>
        <row r="76">
          <cell r="C76">
            <v>0.44000000506639481</v>
          </cell>
        </row>
        <row r="77">
          <cell r="A77" t="str">
            <v>Club - Equity Memberships</v>
          </cell>
        </row>
        <row r="78">
          <cell r="A78" t="str">
            <v>Beginning Balance</v>
          </cell>
          <cell r="C78">
            <v>19925587</v>
          </cell>
        </row>
        <row r="79">
          <cell r="A79" t="str">
            <v>Ending Balance</v>
          </cell>
          <cell r="C79">
            <v>27371889.449999999</v>
          </cell>
        </row>
        <row r="80">
          <cell r="A80" t="str">
            <v>Ending Balance</v>
          </cell>
          <cell r="C80">
            <v>27371889.449999999</v>
          </cell>
        </row>
        <row r="81">
          <cell r="A81" t="str">
            <v>Increase (Decrease)</v>
          </cell>
          <cell r="C81">
            <v>7446302.4499999993</v>
          </cell>
        </row>
        <row r="82">
          <cell r="A82" t="str">
            <v>Increase (Decrease)</v>
          </cell>
          <cell r="C82">
            <v>7446302.4499999993</v>
          </cell>
        </row>
        <row r="83">
          <cell r="A83" t="str">
            <v>Transfers from pip</v>
          </cell>
          <cell r="C83">
            <v>12366552</v>
          </cell>
        </row>
        <row r="84">
          <cell r="A84" t="str">
            <v>Membership sales</v>
          </cell>
          <cell r="C84">
            <v>-5178760</v>
          </cell>
        </row>
        <row r="85">
          <cell r="A85" t="str">
            <v>Other</v>
          </cell>
          <cell r="C85">
            <v>258510</v>
          </cell>
        </row>
        <row r="86">
          <cell r="A86" t="str">
            <v>Other</v>
          </cell>
          <cell r="C86">
            <v>258510</v>
          </cell>
        </row>
        <row r="87">
          <cell r="A87" t="str">
            <v>Total</v>
          </cell>
          <cell r="C87">
            <v>7446302.4499999993</v>
          </cell>
        </row>
        <row r="88">
          <cell r="A88" t="str">
            <v>Total</v>
          </cell>
          <cell r="C88">
            <v>-0.44999999925494194</v>
          </cell>
        </row>
        <row r="89">
          <cell r="C89">
            <v>-0.44999999925494194</v>
          </cell>
        </row>
        <row r="90">
          <cell r="A90" t="str">
            <v>Commercial Projects in Progress</v>
          </cell>
        </row>
        <row r="91">
          <cell r="A91" t="str">
            <v>Beginning Balance</v>
          </cell>
          <cell r="C91">
            <v>106447617.59999999</v>
          </cell>
        </row>
        <row r="92">
          <cell r="A92" t="str">
            <v>Ending Balance</v>
          </cell>
          <cell r="C92">
            <v>94608892.389999986</v>
          </cell>
        </row>
        <row r="93">
          <cell r="A93" t="str">
            <v>Ending Balance</v>
          </cell>
          <cell r="C93">
            <v>94608892.389999986</v>
          </cell>
        </row>
        <row r="94">
          <cell r="A94" t="str">
            <v>Increase (Decrease)</v>
          </cell>
          <cell r="C94">
            <v>-11838725.210000008</v>
          </cell>
        </row>
        <row r="95">
          <cell r="A95" t="str">
            <v>Increase (Decrease)</v>
          </cell>
          <cell r="C95">
            <v>-11838725.210000008</v>
          </cell>
        </row>
        <row r="96">
          <cell r="A96" t="str">
            <v>Investment in commercial projects</v>
          </cell>
          <cell r="C96">
            <v>170855915</v>
          </cell>
        </row>
        <row r="97">
          <cell r="A97" t="str">
            <v>Transfers</v>
          </cell>
          <cell r="C97">
            <v>-182694640</v>
          </cell>
        </row>
        <row r="98">
          <cell r="A98" t="str">
            <v>Transfers</v>
          </cell>
          <cell r="C98">
            <v>-182694640</v>
          </cell>
        </row>
        <row r="99">
          <cell r="A99" t="str">
            <v>Other</v>
          </cell>
        </row>
        <row r="100">
          <cell r="A100" t="str">
            <v>Other</v>
          </cell>
        </row>
        <row r="101">
          <cell r="A101" t="str">
            <v>Total</v>
          </cell>
          <cell r="C101">
            <v>-11838725.210000008</v>
          </cell>
        </row>
        <row r="102">
          <cell r="A102" t="str">
            <v>Total</v>
          </cell>
          <cell r="C102">
            <v>0.21000000834465027</v>
          </cell>
        </row>
        <row r="103">
          <cell r="C103">
            <v>0.21000000834465027</v>
          </cell>
        </row>
        <row r="104">
          <cell r="A104" t="str">
            <v>Forestry Projects in Progress</v>
          </cell>
        </row>
        <row r="105">
          <cell r="A105" t="str">
            <v>Beginning Balance</v>
          </cell>
          <cell r="C105">
            <v>4141071.7</v>
          </cell>
        </row>
        <row r="106">
          <cell r="A106" t="str">
            <v>Ending Balance</v>
          </cell>
          <cell r="C106">
            <v>7029768.3499999996</v>
          </cell>
        </row>
        <row r="107">
          <cell r="A107" t="str">
            <v>Ending Balance</v>
          </cell>
          <cell r="C107">
            <v>7029768.3499999996</v>
          </cell>
        </row>
        <row r="108">
          <cell r="A108" t="str">
            <v>Increase (Decrease)</v>
          </cell>
          <cell r="C108">
            <v>2888696.6499999994</v>
          </cell>
        </row>
        <row r="109">
          <cell r="A109" t="str">
            <v>Increase (Decrease)</v>
          </cell>
          <cell r="C109">
            <v>2888696.6499999994</v>
          </cell>
        </row>
        <row r="110">
          <cell r="A110" t="str">
            <v>Other Investing</v>
          </cell>
          <cell r="C110">
            <v>2888697</v>
          </cell>
        </row>
        <row r="111">
          <cell r="A111" t="str">
            <v>Other Investing</v>
          </cell>
          <cell r="C111">
            <v>2888697</v>
          </cell>
        </row>
        <row r="112">
          <cell r="A112" t="str">
            <v>Total</v>
          </cell>
          <cell r="C112">
            <v>2888696.6499999994</v>
          </cell>
        </row>
        <row r="113">
          <cell r="A113" t="str">
            <v>Total</v>
          </cell>
          <cell r="C113">
            <v>0.35000000055879354</v>
          </cell>
        </row>
        <row r="114">
          <cell r="C114">
            <v>0.35000000055879354</v>
          </cell>
        </row>
      </sheetData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yments"/>
      <sheetName val="Report "/>
      <sheetName val="MtM"/>
      <sheetName val="Analysis"/>
      <sheetName val="MTM Jan"/>
      <sheetName val="CR Jan"/>
      <sheetName val="Closed Jan "/>
      <sheetName val="Jan Fwd 1"/>
      <sheetName val="Retail"/>
      <sheetName val="App Over 1-99"/>
      <sheetName val="Dec98-Feb99"/>
    </sheetNames>
    <sheetDataSet>
      <sheetData sheetId="0" refreshError="1">
        <row r="1">
          <cell r="A1" t="str">
            <v>Payments</v>
          </cell>
        </row>
        <row r="3">
          <cell r="B3" t="str">
            <v>July</v>
          </cell>
          <cell r="D3" t="str">
            <v>August</v>
          </cell>
          <cell r="F3" t="str">
            <v>September</v>
          </cell>
          <cell r="H3" t="str">
            <v>October</v>
          </cell>
          <cell r="J3" t="str">
            <v>November</v>
          </cell>
          <cell r="L3" t="str">
            <v>December</v>
          </cell>
          <cell r="N3" t="str">
            <v>January</v>
          </cell>
          <cell r="P3" t="str">
            <v>February</v>
          </cell>
        </row>
        <row r="4">
          <cell r="B4" t="str">
            <v>Cash</v>
          </cell>
          <cell r="C4" t="str">
            <v xml:space="preserve">Cash </v>
          </cell>
          <cell r="D4" t="str">
            <v>Cash</v>
          </cell>
          <cell r="E4" t="str">
            <v xml:space="preserve">Cash </v>
          </cell>
          <cell r="F4" t="str">
            <v>Cash</v>
          </cell>
          <cell r="G4" t="str">
            <v xml:space="preserve">Cash </v>
          </cell>
          <cell r="H4" t="str">
            <v>Cash</v>
          </cell>
          <cell r="I4" t="str">
            <v xml:space="preserve">Cash </v>
          </cell>
          <cell r="J4" t="str">
            <v>Cash</v>
          </cell>
          <cell r="K4" t="str">
            <v xml:space="preserve">Cash </v>
          </cell>
          <cell r="L4" t="str">
            <v>Cash</v>
          </cell>
          <cell r="M4" t="str">
            <v xml:space="preserve">Cash </v>
          </cell>
          <cell r="N4" t="str">
            <v>Cash</v>
          </cell>
          <cell r="O4" t="str">
            <v xml:space="preserve">Cash </v>
          </cell>
          <cell r="P4" t="str">
            <v>Cash</v>
          </cell>
          <cell r="Q4" t="str">
            <v xml:space="preserve">Cash </v>
          </cell>
        </row>
        <row r="5">
          <cell r="A5" t="str">
            <v>Company</v>
          </cell>
          <cell r="B5" t="str">
            <v>Paid</v>
          </cell>
          <cell r="C5" t="str">
            <v>Received</v>
          </cell>
          <cell r="D5" t="str">
            <v>Paid</v>
          </cell>
          <cell r="E5" t="str">
            <v>Received</v>
          </cell>
          <cell r="F5" t="str">
            <v>Paid</v>
          </cell>
          <cell r="G5" t="str">
            <v>Received</v>
          </cell>
          <cell r="H5" t="str">
            <v>Paid</v>
          </cell>
          <cell r="I5" t="str">
            <v>Received</v>
          </cell>
          <cell r="J5" t="str">
            <v>Paid</v>
          </cell>
          <cell r="K5" t="str">
            <v>Received</v>
          </cell>
          <cell r="L5" t="str">
            <v>Paid</v>
          </cell>
          <cell r="M5" t="str">
            <v>Received</v>
          </cell>
          <cell r="N5" t="str">
            <v>Paid</v>
          </cell>
          <cell r="O5" t="str">
            <v>Received</v>
          </cell>
          <cell r="P5" t="str">
            <v>Paid</v>
          </cell>
          <cell r="Q5" t="str">
            <v>Received</v>
          </cell>
        </row>
        <row r="6">
          <cell r="A6" t="str">
            <v>American Electric Power Service Co. (AEPSPM)</v>
          </cell>
          <cell r="E6">
            <v>37840</v>
          </cell>
          <cell r="G6">
            <v>27654</v>
          </cell>
          <cell r="H6">
            <v>-126061.28</v>
          </cell>
          <cell r="I6">
            <v>58960</v>
          </cell>
          <cell r="J6">
            <v>-39520</v>
          </cell>
          <cell r="K6">
            <v>486310.40000000002</v>
          </cell>
        </row>
        <row r="7">
          <cell r="A7" t="str">
            <v>Amoco EnergyTrading Corporation (AMOCO)</v>
          </cell>
        </row>
        <row r="8">
          <cell r="A8" t="str">
            <v>Aquila Power Corporation (APCMID)</v>
          </cell>
          <cell r="E8">
            <v>17600</v>
          </cell>
          <cell r="G8">
            <v>33600</v>
          </cell>
          <cell r="I8">
            <v>72800</v>
          </cell>
          <cell r="K8">
            <v>55200</v>
          </cell>
          <cell r="L8">
            <v>-12000</v>
          </cell>
        </row>
        <row r="9">
          <cell r="A9" t="str">
            <v>Avista Energy Incorporated (</v>
          </cell>
        </row>
        <row r="10">
          <cell r="A10" t="str">
            <v>AYP Energy Inc. (AYP)</v>
          </cell>
          <cell r="B10">
            <v>-24000</v>
          </cell>
          <cell r="I10">
            <v>12800</v>
          </cell>
          <cell r="K10">
            <v>17800</v>
          </cell>
        </row>
        <row r="11">
          <cell r="A11" t="str">
            <v>Central Illinois Light Co. (CILMAR)</v>
          </cell>
        </row>
        <row r="12">
          <cell r="A12" t="str">
            <v>Cinergy Power Marketing &amp; Trading (CINERG)</v>
          </cell>
        </row>
        <row r="13">
          <cell r="A13" t="str">
            <v>Citizen's Power Sales (CPMW)</v>
          </cell>
          <cell r="G13">
            <v>56800</v>
          </cell>
          <cell r="H13">
            <v>-64000</v>
          </cell>
          <cell r="I13">
            <v>838600</v>
          </cell>
          <cell r="J13">
            <v>-885600</v>
          </cell>
          <cell r="K13">
            <v>476000</v>
          </cell>
        </row>
        <row r="14">
          <cell r="A14" t="str">
            <v>Commonweath Edison (COMEDW)</v>
          </cell>
          <cell r="F14">
            <v>-26400</v>
          </cell>
          <cell r="G14">
            <v>62000</v>
          </cell>
          <cell r="H14">
            <v>-245200</v>
          </cell>
          <cell r="I14">
            <v>133000</v>
          </cell>
          <cell r="K14">
            <v>296000</v>
          </cell>
        </row>
        <row r="15">
          <cell r="A15" t="str">
            <v>Constellation Power Source (CPSRC)</v>
          </cell>
          <cell r="E15">
            <v>36960</v>
          </cell>
          <cell r="F15">
            <v>-16400</v>
          </cell>
          <cell r="H15">
            <v>-398000</v>
          </cell>
          <cell r="K15">
            <v>15000</v>
          </cell>
          <cell r="M15">
            <v>36080</v>
          </cell>
        </row>
        <row r="16">
          <cell r="A16" t="str">
            <v>Duke Energy Trading &amp; Marketing (DETM)</v>
          </cell>
          <cell r="C16">
            <v>201200</v>
          </cell>
          <cell r="E16">
            <v>412800</v>
          </cell>
          <cell r="G16">
            <v>42400</v>
          </cell>
          <cell r="K16">
            <v>542000</v>
          </cell>
        </row>
        <row r="17">
          <cell r="A17" t="str">
            <v>Dynegy (formerly ECI)</v>
          </cell>
          <cell r="B17">
            <v>-72000</v>
          </cell>
          <cell r="I17">
            <v>58200</v>
          </cell>
        </row>
        <row r="18">
          <cell r="A18" t="str">
            <v>Enron Power Marketing (ENRONA)</v>
          </cell>
          <cell r="F18">
            <v>-955200</v>
          </cell>
          <cell r="H18">
            <v>-379760</v>
          </cell>
          <cell r="K18">
            <v>179200</v>
          </cell>
          <cell r="N18">
            <v>-86400</v>
          </cell>
          <cell r="P18">
            <v>-86400</v>
          </cell>
        </row>
        <row r="19">
          <cell r="A19" t="str">
            <v>Entergy Power Marketing Corp. (EPMC)</v>
          </cell>
          <cell r="B19">
            <v>-24800</v>
          </cell>
          <cell r="G19">
            <v>36000</v>
          </cell>
          <cell r="I19">
            <v>457600</v>
          </cell>
          <cell r="J19">
            <v>-477600</v>
          </cell>
          <cell r="K19">
            <v>20400</v>
          </cell>
        </row>
        <row r="20">
          <cell r="A20" t="str">
            <v>NorAm Energy Service, Inc. (NES)</v>
          </cell>
        </row>
        <row r="21">
          <cell r="A21" t="str">
            <v>Northern/AES Power (NAES)</v>
          </cell>
        </row>
        <row r="22">
          <cell r="A22" t="str">
            <v xml:space="preserve">Sempra Energy Trading </v>
          </cell>
          <cell r="B22">
            <v>-30800</v>
          </cell>
          <cell r="D22">
            <v>-9600</v>
          </cell>
        </row>
        <row r="23">
          <cell r="A23" t="str">
            <v>Sonat Power Marketing, L.P.</v>
          </cell>
        </row>
        <row r="24">
          <cell r="A24" t="str">
            <v>Southern Company Energy Marketing LP (SCEM)</v>
          </cell>
          <cell r="G24">
            <v>143400</v>
          </cell>
          <cell r="H24">
            <v>-591080</v>
          </cell>
          <cell r="I24">
            <v>2640</v>
          </cell>
          <cell r="J24">
            <v>-381880</v>
          </cell>
          <cell r="K24">
            <v>29600</v>
          </cell>
          <cell r="L24">
            <v>-40480</v>
          </cell>
        </row>
        <row r="25">
          <cell r="A25" t="str">
            <v>Southern Illinois Power Coop (SILCO)</v>
          </cell>
        </row>
        <row r="26">
          <cell r="A26" t="str">
            <v>Virginia Power (VAPGEN)</v>
          </cell>
          <cell r="I26">
            <v>26400</v>
          </cell>
        </row>
        <row r="27">
          <cell r="A27" t="str">
            <v>Williams Energy Service Co. (WESC)</v>
          </cell>
          <cell r="D27">
            <v>-24800</v>
          </cell>
          <cell r="G27">
            <v>788800</v>
          </cell>
          <cell r="I27">
            <v>82400</v>
          </cell>
          <cell r="K27">
            <v>140400</v>
          </cell>
        </row>
        <row r="28">
          <cell r="A28" t="str">
            <v xml:space="preserve">North American Energy Conservation (NAEC) </v>
          </cell>
          <cell r="F28">
            <v>-31200</v>
          </cell>
        </row>
        <row r="29">
          <cell r="A29" t="str">
            <v>Engage Energy US LP (ENGA)</v>
          </cell>
        </row>
        <row r="30">
          <cell r="A30" t="str">
            <v>PacifiCorp Power Marketing, Inc. (PPM)</v>
          </cell>
        </row>
        <row r="31">
          <cell r="A31" t="str">
            <v>WPS Energy Services, Inc. (WPSESI)</v>
          </cell>
        </row>
        <row r="32">
          <cell r="A32" t="str">
            <v>Northern Indiana Public Service Co. (NIPSGE)</v>
          </cell>
          <cell r="K32">
            <v>162000</v>
          </cell>
        </row>
        <row r="33">
          <cell r="B33">
            <v>-151600</v>
          </cell>
          <cell r="C33">
            <v>201200</v>
          </cell>
          <cell r="D33">
            <v>-34400</v>
          </cell>
          <cell r="E33">
            <v>505200</v>
          </cell>
          <cell r="F33">
            <v>-1029200</v>
          </cell>
          <cell r="G33">
            <v>1190654</v>
          </cell>
          <cell r="H33">
            <v>-1804101.28</v>
          </cell>
          <cell r="I33">
            <v>1743400</v>
          </cell>
          <cell r="J33">
            <v>-1784600</v>
          </cell>
          <cell r="K33">
            <v>2419910.4</v>
          </cell>
          <cell r="L33">
            <v>-52480</v>
          </cell>
          <cell r="M33">
            <v>36080</v>
          </cell>
          <cell r="N33">
            <v>-86400</v>
          </cell>
          <cell r="O33">
            <v>0</v>
          </cell>
          <cell r="P33">
            <v>-86400</v>
          </cell>
          <cell r="Q33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sumption"/>
      <sheetName val="Consumption &amp; Market Price"/>
      <sheetName val="158210 Native Current"/>
      <sheetName val="reconciliation"/>
      <sheetName val="158230 NonNative Current"/>
      <sheetName val="PACE Adjustment"/>
      <sheetName val="158220 NOx Non-Current"/>
      <sheetName val="joint owner's share"/>
      <sheetName val="New EGU redistribution"/>
    </sheetNames>
    <sheetDataSet>
      <sheetData sheetId="0"/>
      <sheetData sheetId="1"/>
      <sheetData sheetId="2"/>
      <sheetData sheetId="3"/>
      <sheetData sheetId="4">
        <row r="36">
          <cell r="H36">
            <v>3088.74</v>
          </cell>
        </row>
        <row r="48">
          <cell r="H48">
            <v>0</v>
          </cell>
        </row>
        <row r="60">
          <cell r="H60">
            <v>0</v>
          </cell>
        </row>
        <row r="74">
          <cell r="H74">
            <v>1735.1</v>
          </cell>
        </row>
        <row r="89">
          <cell r="H89">
            <v>1694.2036836403033</v>
          </cell>
        </row>
        <row r="102">
          <cell r="H102">
            <v>517.16999999999996</v>
          </cell>
        </row>
        <row r="113">
          <cell r="H113">
            <v>517.16</v>
          </cell>
        </row>
        <row r="125">
          <cell r="H125">
            <v>314.56</v>
          </cell>
        </row>
      </sheetData>
      <sheetData sheetId="5"/>
      <sheetData sheetId="6"/>
      <sheetData sheetId="7"/>
      <sheetData sheetId="8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"/>
      <sheetName val="Weather Stats"/>
      <sheetName val="BPSales"/>
      <sheetName val="Glossary"/>
      <sheetName val="Tornado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03 OCI Rollforward "/>
      <sheetName val="063003 Corp Mgmt Rpt"/>
      <sheetName val="Rsk Mgt &amp; Fin Instr - 6-30-03"/>
      <sheetName val="6-30-03 Ineff "/>
      <sheetName val="2Q03 YTD"/>
      <sheetName val="2QMTM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WD DATABASE t-30"/>
      <sheetName val="FWD DATABASE t-29"/>
      <sheetName val="FWD DATABASE t-28"/>
      <sheetName val="FWD DATABASE t-27"/>
      <sheetName val="FWD DATABASE t-26"/>
      <sheetName val="FWD DATABASE t-25"/>
      <sheetName val="FWD DATABASE t-24"/>
      <sheetName val="FWD DATABASE t-23"/>
      <sheetName val="FWD DATABASE t-22"/>
      <sheetName val="FWD DATABASE t-21"/>
      <sheetName val="FWD DATABASE t-20"/>
      <sheetName val="FWD DATABASE t-19"/>
      <sheetName val="FWD DATABASE t-18"/>
      <sheetName val="FWD DATABASE t-17"/>
      <sheetName val="FWD DATABASE t-16"/>
      <sheetName val="FWD DATABASE t-15"/>
      <sheetName val="FWD DATABASE t-14"/>
      <sheetName val="FWD DATABASE t-13"/>
      <sheetName val="FWD DATABASE t-12"/>
      <sheetName val="FWD DATABASE t-11"/>
      <sheetName val="FWD DATABASE t-10"/>
      <sheetName val="FWD DATABASE t-9"/>
      <sheetName val="FWD DATABASE t-8"/>
      <sheetName val="FWD DATABASE t-7"/>
      <sheetName val="FWD DATABASE t-6"/>
      <sheetName val="FWD DATABASE t-5"/>
      <sheetName val="FWD DATABASE t-4"/>
      <sheetName val="FWD DATABASE t-3"/>
      <sheetName val="FWD DATABASE t-2"/>
      <sheetName val="FWD DATABASE t-1"/>
      <sheetName val="FWD DATABASE t"/>
      <sheetName val="DatabaseLink"/>
      <sheetName val="Settlements"/>
      <sheetName val="Current DER"/>
      <sheetName val="Start"/>
      <sheetName val="Holiday"/>
      <sheetName val="Curve"/>
      <sheetName val="Ref_dat"/>
      <sheetName val="Counterparty_Position"/>
      <sheetName val="Sheet1"/>
      <sheetName val="Position"/>
      <sheetName val="Electricity"/>
      <sheetName val="swaptions"/>
      <sheetName val="trades"/>
      <sheetName val="Summar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 Folder"/>
      <sheetName val="January 99"/>
      <sheetName val="February 99"/>
      <sheetName val="March 99"/>
      <sheetName val="Sheet1"/>
      <sheetName val="Inpu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figuration"/>
      <sheetName val="2002"/>
      <sheetName val="2003"/>
      <sheetName val="2004"/>
      <sheetName val="2005"/>
      <sheetName val="Avg Cap Empl"/>
      <sheetName val="Data"/>
      <sheetName val="SQL"/>
      <sheetName val="Module1"/>
    </sheetNames>
    <sheetDataSet>
      <sheetData sheetId="0">
        <row r="3">
          <cell r="B3" t="str">
            <v>2002 9&amp;3 Forecast</v>
          </cell>
        </row>
        <row r="4">
          <cell r="B4" t="str">
            <v>October 23, 2002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uke Energy SEC FC 13 A-1"/>
      <sheetName val="12 ME SEC CALC 13 A-2"/>
      <sheetName val="Duke Capital 12-01 SEC 13 A-3 "/>
      <sheetName val="Dist Inc of Equity Invest 13-Z1"/>
      <sheetName val="RENTAL EXP 13 E-1"/>
      <sheetName val="DCC RENTAL EXP 13 E-2"/>
      <sheetName val="Duke Caital SEC FC XXX"/>
      <sheetName val="Duke Caital SEC FC B1"/>
    </sheetNames>
    <sheetDataSet>
      <sheetData sheetId="0" refreshError="1">
        <row r="1">
          <cell r="A1" t="str">
            <v>Duke Energy Corporation</v>
          </cell>
        </row>
        <row r="2">
          <cell r="A2" t="str">
            <v>Fixed Charges Coverage (calculated using SEC guidance)</v>
          </cell>
        </row>
        <row r="3">
          <cell r="A3" t="str">
            <v>For the YTD Period Ended</v>
          </cell>
          <cell r="C3">
            <v>37621</v>
          </cell>
        </row>
        <row r="5">
          <cell r="B5" t="str">
            <v>G:\finrpt\Reporting\EarnRelease\2002 ER\0212EarnRelease\[0212 SEC fixed charge ratio.xls]Duke Energy SEC FC 13 A-1</v>
          </cell>
        </row>
        <row r="6">
          <cell r="E6" t="str">
            <v>December 31</v>
          </cell>
          <cell r="G6" t="str">
            <v>December 31</v>
          </cell>
        </row>
        <row r="7">
          <cell r="E7">
            <v>2002</v>
          </cell>
          <cell r="G7">
            <v>2001</v>
          </cell>
        </row>
        <row r="9">
          <cell r="A9" t="str">
            <v>Calculation of "Earnings" for the Fixed Charges calculation</v>
          </cell>
        </row>
        <row r="10">
          <cell r="B10" t="str">
            <v>Net income (loss) from continuing operations,</v>
          </cell>
        </row>
        <row r="11">
          <cell r="B11" t="str">
            <v xml:space="preserve">   Before Extraordinary Items &amp; Cumulative Change in Accounting Principles</v>
          </cell>
          <cell r="D11" t="str">
            <v>Add</v>
          </cell>
          <cell r="E11">
            <v>1034</v>
          </cell>
          <cell r="F11" t="str">
            <v>Fr 13-C2</v>
          </cell>
          <cell r="G11">
            <v>1994.2</v>
          </cell>
          <cell r="H11" t="str">
            <v>Fr 13-B1</v>
          </cell>
        </row>
        <row r="13">
          <cell r="B13" t="str">
            <v xml:space="preserve">The following items should be excluded from net income from continuing operations:  </v>
          </cell>
        </row>
        <row r="14">
          <cell r="B14" t="str">
            <v xml:space="preserve">   Minority Interest expense</v>
          </cell>
          <cell r="D14" t="str">
            <v>Add</v>
          </cell>
          <cell r="E14">
            <v>107</v>
          </cell>
          <cell r="F14" t="str">
            <v>Fr 13-C2</v>
          </cell>
          <cell r="G14">
            <v>326.60000000000002</v>
          </cell>
          <cell r="H14" t="str">
            <v>Fr 13-B1</v>
          </cell>
        </row>
        <row r="15">
          <cell r="B15" t="str">
            <v xml:space="preserve">   Income taxes</v>
          </cell>
          <cell r="D15" t="str">
            <v>Add</v>
          </cell>
          <cell r="E15">
            <v>618.4</v>
          </cell>
          <cell r="F15" t="str">
            <v>Fr 13-C2</v>
          </cell>
          <cell r="G15">
            <v>1150.3</v>
          </cell>
          <cell r="H15" t="str">
            <v>Fr 13-B1</v>
          </cell>
        </row>
        <row r="16">
          <cell r="B16" t="str">
            <v xml:space="preserve">   Income or loss from equity investees</v>
          </cell>
          <cell r="D16" t="str">
            <v>Subtract</v>
          </cell>
          <cell r="E16">
            <v>232.9</v>
          </cell>
          <cell r="F16" t="str">
            <v>Fr 13-C1</v>
          </cell>
          <cell r="G16">
            <v>168.1</v>
          </cell>
          <cell r="H16" t="str">
            <v>Fr 13-B1</v>
          </cell>
        </row>
        <row r="18">
          <cell r="B18" t="str">
            <v>Pretax income from continuing operations (as defined for the Fixed Charges calculation)</v>
          </cell>
          <cell r="E18">
            <v>1526.5</v>
          </cell>
          <cell r="G18">
            <v>3303.0000000000005</v>
          </cell>
        </row>
        <row r="20">
          <cell r="B20" t="str">
            <v>Add:</v>
          </cell>
        </row>
        <row r="21">
          <cell r="B21" t="str">
            <v xml:space="preserve">   Fixed Charges (see detail calculation below)</v>
          </cell>
          <cell r="D21" t="str">
            <v>(A)</v>
          </cell>
          <cell r="E21">
            <v>1483.8082783530001</v>
          </cell>
          <cell r="G21">
            <v>1127.5</v>
          </cell>
        </row>
        <row r="22">
          <cell r="B22" t="str">
            <v xml:space="preserve">   Amortization of capitalized interest  (note 1)</v>
          </cell>
          <cell r="D22" t="str">
            <v>(B)</v>
          </cell>
          <cell r="E22">
            <v>0</v>
          </cell>
          <cell r="F22" t="str">
            <v>N/A</v>
          </cell>
          <cell r="G22">
            <v>0</v>
          </cell>
          <cell r="H22" t="str">
            <v>N/A</v>
          </cell>
        </row>
        <row r="23">
          <cell r="B23" t="str">
            <v xml:space="preserve">   Distributed income of equity investees</v>
          </cell>
          <cell r="E23">
            <v>234.25658300000001</v>
          </cell>
          <cell r="F23" t="str">
            <v>Fr 13-Z1</v>
          </cell>
          <cell r="G23">
            <v>155.69999999999999</v>
          </cell>
          <cell r="H23" t="str">
            <v>Fr 13-B1</v>
          </cell>
        </row>
        <row r="24">
          <cell r="B24" t="str">
            <v xml:space="preserve">   Duke's share of pre-tax losses of equity investees for which charges arising from</v>
          </cell>
        </row>
        <row r="25">
          <cell r="B25" t="str">
            <v xml:space="preserve">      guarantees are included in fixed charges </v>
          </cell>
          <cell r="E25">
            <v>0</v>
          </cell>
          <cell r="F25" t="str">
            <v>N/A</v>
          </cell>
          <cell r="G25">
            <v>0</v>
          </cell>
          <cell r="H25" t="str">
            <v>N/A</v>
          </cell>
        </row>
        <row r="26">
          <cell r="C26" t="str">
            <v>Total of additions</v>
          </cell>
          <cell r="E26">
            <v>1718.0648613530002</v>
          </cell>
          <cell r="G26">
            <v>1283.2</v>
          </cell>
        </row>
        <row r="28">
          <cell r="B28" t="str">
            <v>Deduct:</v>
          </cell>
        </row>
        <row r="29">
          <cell r="B29" t="str">
            <v xml:space="preserve">   Preference security dividend requirements of consolidated subsidiaries (note 2)</v>
          </cell>
        </row>
        <row r="30">
          <cell r="B30" t="str">
            <v xml:space="preserve">        Dividends on preferred members' interest of DEFS</v>
          </cell>
          <cell r="E30">
            <v>7.7</v>
          </cell>
          <cell r="F30" t="str">
            <v>Fr 13-AB1</v>
          </cell>
          <cell r="G30">
            <v>8.6</v>
          </cell>
          <cell r="H30" t="str">
            <v>Fr 13-B1</v>
          </cell>
        </row>
        <row r="31">
          <cell r="B31" t="str">
            <v xml:space="preserve">        Dividends on DEC and DCC Trust Preferred Securities</v>
          </cell>
          <cell r="E31">
            <v>108</v>
          </cell>
          <cell r="F31" t="str">
            <v>Fr 13-AA1</v>
          </cell>
          <cell r="G31">
            <v>108</v>
          </cell>
          <cell r="H31" t="str">
            <v>Fr 13-B1</v>
          </cell>
        </row>
        <row r="32">
          <cell r="B32" t="str">
            <v xml:space="preserve">        Dividends on DENA financing</v>
          </cell>
          <cell r="E32">
            <v>22</v>
          </cell>
          <cell r="F32" t="str">
            <v>Fr 13-AA1</v>
          </cell>
          <cell r="G32">
            <v>53</v>
          </cell>
          <cell r="H32" t="str">
            <v>Fr 13-B1</v>
          </cell>
        </row>
        <row r="33">
          <cell r="C33" t="str">
            <v>Subtotal of preference security dividend requirements</v>
          </cell>
          <cell r="D33" t="str">
            <v>(B)</v>
          </cell>
          <cell r="E33">
            <v>137.69999999999999</v>
          </cell>
          <cell r="G33">
            <v>169.6</v>
          </cell>
        </row>
        <row r="34">
          <cell r="B34" t="str">
            <v xml:space="preserve">   Interest capitalized</v>
          </cell>
          <cell r="E34">
            <v>192.9</v>
          </cell>
          <cell r="F34" t="str">
            <v>Fr 13-C2</v>
          </cell>
          <cell r="G34">
            <v>138.80000000000001</v>
          </cell>
          <cell r="H34" t="str">
            <v>Fr 13-B1</v>
          </cell>
        </row>
        <row r="35">
          <cell r="B35" t="str">
            <v xml:space="preserve">   Minority interest in pre-tax income of subsidiaries that have not incurred fixed charges (note 3)</v>
          </cell>
          <cell r="E35">
            <v>0</v>
          </cell>
          <cell r="F35" t="str">
            <v>N/A</v>
          </cell>
          <cell r="G35">
            <v>0</v>
          </cell>
          <cell r="H35" t="str">
            <v>N/A</v>
          </cell>
        </row>
        <row r="36">
          <cell r="C36" t="str">
            <v>Total of deductions</v>
          </cell>
          <cell r="E36">
            <v>330.6</v>
          </cell>
          <cell r="G36">
            <v>308.39999999999998</v>
          </cell>
        </row>
        <row r="38">
          <cell r="B38" t="str">
            <v>Total Earnings (as defined for the Fixed Charges calculation)</v>
          </cell>
          <cell r="E38">
            <v>2913.9648613530003</v>
          </cell>
          <cell r="G38">
            <v>4277.8000000000011</v>
          </cell>
        </row>
        <row r="41">
          <cell r="A41" t="str">
            <v>Calculation of Fixed Charges</v>
          </cell>
          <cell r="D41" t="str">
            <v xml:space="preserve"> </v>
          </cell>
        </row>
        <row r="42">
          <cell r="B42" t="str">
            <v xml:space="preserve">   Interest expensed and capitalized, including amortized premiums, discounts and </v>
          </cell>
        </row>
        <row r="43">
          <cell r="B43" t="str">
            <v xml:space="preserve">      capitalized expenses related to indebtedness</v>
          </cell>
          <cell r="D43" t="str">
            <v xml:space="preserve"> </v>
          </cell>
          <cell r="E43">
            <v>1302.4000000000001</v>
          </cell>
          <cell r="F43" t="str">
            <v>Fr 13-C2</v>
          </cell>
          <cell r="G43">
            <v>923.7</v>
          </cell>
          <cell r="H43" t="str">
            <v>Fr 13-B1</v>
          </cell>
        </row>
        <row r="44">
          <cell r="B44" t="str">
            <v xml:space="preserve">   Crescent capitalized interest</v>
          </cell>
          <cell r="D44" t="str">
            <v xml:space="preserve"> </v>
          </cell>
          <cell r="E44">
            <v>3.8</v>
          </cell>
          <cell r="F44" t="str">
            <v>Fr 13 D-1</v>
          </cell>
          <cell r="G44">
            <v>0</v>
          </cell>
          <cell r="H44" t="str">
            <v>Fr 13-B1</v>
          </cell>
        </row>
        <row r="45">
          <cell r="B45" t="str">
            <v xml:space="preserve">   Estimate of interest within rental expense</v>
          </cell>
          <cell r="D45" t="str">
            <v xml:space="preserve"> </v>
          </cell>
          <cell r="E45">
            <v>39.908278352999993</v>
          </cell>
          <cell r="F45" t="str">
            <v>Fr 13 E-1</v>
          </cell>
          <cell r="G45">
            <v>34.200000000000003</v>
          </cell>
          <cell r="H45" t="str">
            <v>Fr 13-B1</v>
          </cell>
        </row>
        <row r="46">
          <cell r="B46" t="str">
            <v xml:space="preserve">   Preference security dividend requirements of consolidated subsidiaries (see above)</v>
          </cell>
          <cell r="D46" t="str">
            <v>(B)</v>
          </cell>
          <cell r="E46">
            <v>137.69999999999999</v>
          </cell>
          <cell r="G46">
            <v>169.6</v>
          </cell>
        </row>
        <row r="47">
          <cell r="C47" t="str">
            <v>Total Fixed Charges</v>
          </cell>
          <cell r="D47" t="str">
            <v>(A)</v>
          </cell>
          <cell r="E47">
            <v>1483.8082783530001</v>
          </cell>
          <cell r="G47">
            <v>1127.5</v>
          </cell>
        </row>
        <row r="50">
          <cell r="A50" t="str">
            <v>Fixed Charges Coverage (as calculated using SEC guidance)</v>
          </cell>
          <cell r="D50" t="str">
            <v xml:space="preserve"> </v>
          </cell>
          <cell r="E50">
            <v>1.9638418951183152</v>
          </cell>
        </row>
        <row r="52">
          <cell r="A52" t="str">
            <v>Previously disclosed</v>
          </cell>
        </row>
        <row r="54">
          <cell r="A54" t="str">
            <v>note 1</v>
          </cell>
          <cell r="B54" t="str">
            <v>Public utilities following SFAS 71 should not add amortization of capitalized interest in determining earnings</v>
          </cell>
        </row>
        <row r="56">
          <cell r="A56" t="str">
            <v>note 2</v>
          </cell>
          <cell r="B56" t="str">
            <v>Per item 503 of S-K, we have included the preferential dividends for the financing Trusts, Project Thor, and preferred stock sold to Phillips (partner in Field Services).</v>
          </cell>
        </row>
        <row r="58">
          <cell r="A58" t="str">
            <v>note 3</v>
          </cell>
          <cell r="B58" t="str">
            <v>All of Duke's significant subsidiaries incurr either interest expense or rent expense and therefor have fixed charges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C_1520"/>
    </sheetNames>
    <sheetDataSet>
      <sheetData sheetId="0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mort. Debt"/>
      <sheetName val="Fixed Chg Covg"/>
      <sheetName val="Assum"/>
      <sheetName val="Configuration"/>
      <sheetName val="Link"/>
      <sheetName val="growth charts"/>
      <sheetName val="CapX"/>
      <sheetName val="Data"/>
      <sheetName val="EPSG"/>
      <sheetName val="ReturnG"/>
    </sheetNames>
    <sheetDataSet>
      <sheetData sheetId="0" refreshError="1">
        <row r="6">
          <cell r="B6" t="str">
            <v>Loan 1 Inputs and Results</v>
          </cell>
        </row>
        <row r="18">
          <cell r="AK18" t="str">
            <v>Interest</v>
          </cell>
          <cell r="AL18" t="str">
            <v>Principle</v>
          </cell>
        </row>
        <row r="32">
          <cell r="AL32">
            <v>0</v>
          </cell>
        </row>
      </sheetData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C_1520_NE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A721ED-53A1-4601-93B0-3278C121C0CC}">
  <sheetPr>
    <tabColor theme="5" tint="0.39997558519241921"/>
    <pageSetUpPr fitToPage="1"/>
  </sheetPr>
  <dimension ref="B2:S53"/>
  <sheetViews>
    <sheetView topLeftCell="A25" workbookViewId="0">
      <selection activeCell="D51" sqref="D51"/>
    </sheetView>
  </sheetViews>
  <sheetFormatPr defaultRowHeight="15" x14ac:dyDescent="0.25"/>
  <cols>
    <col min="1" max="1" width="2.7109375" customWidth="1"/>
    <col min="2" max="2" width="15.140625" bestFit="1" customWidth="1"/>
    <col min="3" max="3" width="4.7109375" customWidth="1"/>
    <col min="4" max="4" width="8.7109375" bestFit="1" customWidth="1"/>
    <col min="5" max="5" width="4.7109375" customWidth="1"/>
    <col min="6" max="6" width="11.28515625" bestFit="1" customWidth="1"/>
    <col min="7" max="7" width="4.7109375" customWidth="1"/>
    <col min="8" max="8" width="24.42578125" bestFit="1" customWidth="1"/>
    <col min="9" max="9" width="4.7109375" customWidth="1"/>
    <col min="10" max="10" width="8.7109375" bestFit="1" customWidth="1"/>
    <col min="11" max="11" width="4.7109375" customWidth="1"/>
    <col min="12" max="12" width="11.28515625" bestFit="1" customWidth="1"/>
    <col min="13" max="13" width="4.7109375" customWidth="1"/>
    <col min="14" max="14" width="26.5703125" bestFit="1" customWidth="1"/>
    <col min="15" max="15" width="4.7109375" customWidth="1"/>
    <col min="16" max="16" width="8.7109375" bestFit="1" customWidth="1"/>
    <col min="17" max="17" width="4.7109375" customWidth="1"/>
    <col min="18" max="18" width="11.28515625" bestFit="1" customWidth="1"/>
    <col min="19" max="19" width="8.28515625" bestFit="1" customWidth="1"/>
  </cols>
  <sheetData>
    <row r="2" spans="2:19" x14ac:dyDescent="0.25">
      <c r="B2" s="24" t="s">
        <v>21</v>
      </c>
      <c r="H2" s="25" t="s">
        <v>22</v>
      </c>
      <c r="N2" s="25" t="s">
        <v>23</v>
      </c>
    </row>
    <row r="4" spans="2:19" x14ac:dyDescent="0.25">
      <c r="B4" s="36" t="s">
        <v>30</v>
      </c>
      <c r="C4" s="37"/>
      <c r="D4" s="38">
        <v>227800</v>
      </c>
      <c r="E4" s="40"/>
      <c r="F4" s="41">
        <v>16232.610000000002</v>
      </c>
      <c r="H4" s="36" t="s">
        <v>30</v>
      </c>
      <c r="I4" s="37"/>
      <c r="J4" s="38">
        <v>14609</v>
      </c>
      <c r="K4" s="39"/>
      <c r="L4" s="41">
        <v>1991.2500000000002</v>
      </c>
      <c r="N4" s="36" t="s">
        <v>30</v>
      </c>
      <c r="O4" s="37"/>
      <c r="P4" s="38">
        <v>1730</v>
      </c>
      <c r="Q4" s="38"/>
      <c r="R4" s="41">
        <v>148.11000000000001</v>
      </c>
      <c r="S4" s="45">
        <f>IF(P4=0,0,ROUND(+R4/P4,2))</f>
        <v>0.09</v>
      </c>
    </row>
    <row r="6" spans="2:19" x14ac:dyDescent="0.25">
      <c r="B6" s="44">
        <v>45078</v>
      </c>
      <c r="D6" s="42">
        <v>-214</v>
      </c>
      <c r="F6" s="43">
        <v>-14.979999999999999</v>
      </c>
      <c r="H6" s="44">
        <v>45078</v>
      </c>
      <c r="J6" s="42">
        <v>-132</v>
      </c>
      <c r="L6" s="43">
        <v>-18.48</v>
      </c>
      <c r="N6" s="44">
        <v>45078</v>
      </c>
      <c r="P6" s="42">
        <v>-132</v>
      </c>
      <c r="Q6" s="42"/>
      <c r="R6" s="43">
        <v>-13.69</v>
      </c>
      <c r="S6" s="43"/>
    </row>
    <row r="8" spans="2:19" x14ac:dyDescent="0.25">
      <c r="B8" s="36" t="s">
        <v>31</v>
      </c>
      <c r="C8" s="37"/>
      <c r="D8" s="38">
        <f>SUM(D4:D7)</f>
        <v>227586</v>
      </c>
      <c r="E8" s="40"/>
      <c r="F8" s="41">
        <f>SUM(F4:F7)</f>
        <v>16217.630000000003</v>
      </c>
      <c r="H8" s="36" t="s">
        <v>31</v>
      </c>
      <c r="I8" s="37"/>
      <c r="J8" s="38">
        <f>SUM(J4:J7)</f>
        <v>14477</v>
      </c>
      <c r="K8" s="39"/>
      <c r="L8" s="41">
        <f>SUM(L4:L7)</f>
        <v>1972.7700000000002</v>
      </c>
      <c r="N8" s="36" t="s">
        <v>31</v>
      </c>
      <c r="O8" s="37"/>
      <c r="P8" s="38">
        <f>SUM(P4:P7)</f>
        <v>1598</v>
      </c>
      <c r="Q8" s="38"/>
      <c r="R8" s="41">
        <f>SUM(R4:R7)</f>
        <v>134.42000000000002</v>
      </c>
      <c r="S8" s="45">
        <f>IF(P8=0,0,ROUND(+R8/P8,2))</f>
        <v>0.08</v>
      </c>
    </row>
    <row r="10" spans="2:19" x14ac:dyDescent="0.25">
      <c r="B10" s="44">
        <v>45108</v>
      </c>
      <c r="D10" s="42">
        <v>-229</v>
      </c>
      <c r="F10" s="43">
        <v>-16.03</v>
      </c>
      <c r="H10" s="44">
        <v>45108</v>
      </c>
      <c r="J10" s="42">
        <v>-155</v>
      </c>
      <c r="L10" s="43">
        <v>-21.700000000000003</v>
      </c>
      <c r="N10" s="44">
        <v>45108</v>
      </c>
      <c r="P10" s="42">
        <v>-155</v>
      </c>
      <c r="Q10" s="42"/>
      <c r="R10" s="43">
        <v>-16.41</v>
      </c>
      <c r="S10" s="43"/>
    </row>
    <row r="12" spans="2:19" x14ac:dyDescent="0.25">
      <c r="B12" s="36" t="s">
        <v>32</v>
      </c>
      <c r="C12" s="37"/>
      <c r="D12" s="38">
        <f>SUM(D8:D11)</f>
        <v>227357</v>
      </c>
      <c r="E12" s="40"/>
      <c r="F12" s="41">
        <f>SUM(F8:F11)</f>
        <v>16201.600000000002</v>
      </c>
      <c r="H12" s="36" t="s">
        <v>32</v>
      </c>
      <c r="I12" s="37"/>
      <c r="J12" s="38">
        <f>SUM(J8:J11)</f>
        <v>14322</v>
      </c>
      <c r="K12" s="39"/>
      <c r="L12" s="41">
        <f>SUM(L8:L11)</f>
        <v>1951.0700000000002</v>
      </c>
      <c r="N12" s="36" t="s">
        <v>32</v>
      </c>
      <c r="O12" s="37"/>
      <c r="P12" s="38">
        <f>SUM(P8:P11)</f>
        <v>1443</v>
      </c>
      <c r="Q12" s="38"/>
      <c r="R12" s="41">
        <f>SUM(R8:R11)</f>
        <v>118.01000000000002</v>
      </c>
      <c r="S12" s="45">
        <f>IF(P12=0,0,ROUND(+R12/P12,2))</f>
        <v>0.08</v>
      </c>
    </row>
    <row r="14" spans="2:19" x14ac:dyDescent="0.25">
      <c r="B14" s="44">
        <v>45139</v>
      </c>
      <c r="D14" s="42">
        <v>-195</v>
      </c>
      <c r="F14" s="43">
        <v>-13.65</v>
      </c>
      <c r="H14" s="44">
        <v>45139</v>
      </c>
      <c r="J14" s="42">
        <v>-140</v>
      </c>
      <c r="L14" s="43">
        <v>-19.600000000000005</v>
      </c>
      <c r="N14" s="44">
        <v>45139</v>
      </c>
      <c r="P14" s="42">
        <v>-140</v>
      </c>
      <c r="Q14" s="42"/>
      <c r="R14" s="43">
        <v>-14.770000000000003</v>
      </c>
      <c r="S14" s="43"/>
    </row>
    <row r="16" spans="2:19" x14ac:dyDescent="0.25">
      <c r="B16" s="36" t="s">
        <v>33</v>
      </c>
      <c r="C16" s="37"/>
      <c r="D16" s="38">
        <f>SUM(D12:D15)</f>
        <v>227162</v>
      </c>
      <c r="E16" s="40"/>
      <c r="F16" s="41">
        <f>SUM(F12:F15)</f>
        <v>16187.950000000003</v>
      </c>
      <c r="H16" s="36" t="s">
        <v>33</v>
      </c>
      <c r="I16" s="37"/>
      <c r="J16" s="38">
        <f>SUM(J12:J15)</f>
        <v>14182</v>
      </c>
      <c r="K16" s="39"/>
      <c r="L16" s="41">
        <f>SUM(L12:L15)</f>
        <v>1931.4700000000003</v>
      </c>
      <c r="N16" s="36" t="s">
        <v>33</v>
      </c>
      <c r="O16" s="37"/>
      <c r="P16" s="38">
        <f>SUM(P12:P15)</f>
        <v>1303</v>
      </c>
      <c r="Q16" s="38"/>
      <c r="R16" s="41">
        <f>SUM(R12:R15)</f>
        <v>103.24000000000001</v>
      </c>
      <c r="S16" s="45">
        <f>IF(P16=0,0,ROUND(+R16/P16,2))</f>
        <v>0.08</v>
      </c>
    </row>
    <row r="18" spans="2:19" x14ac:dyDescent="0.25">
      <c r="B18" s="44">
        <v>45170</v>
      </c>
      <c r="D18" s="42">
        <v>-116</v>
      </c>
      <c r="F18" s="43">
        <v>-8.1199999999999992</v>
      </c>
      <c r="H18" s="44">
        <v>45170</v>
      </c>
      <c r="J18" s="42">
        <v>-81</v>
      </c>
      <c r="L18" s="43">
        <v>-11.340000000000002</v>
      </c>
      <c r="N18" s="44">
        <v>45170</v>
      </c>
      <c r="P18" s="42">
        <v>-81</v>
      </c>
      <c r="Q18" s="42"/>
      <c r="R18" s="43">
        <v>-8.1</v>
      </c>
      <c r="S18" s="43"/>
    </row>
    <row r="20" spans="2:19" x14ac:dyDescent="0.25">
      <c r="B20" s="36" t="s">
        <v>34</v>
      </c>
      <c r="C20" s="37"/>
      <c r="D20" s="38">
        <f>SUM(D16:D19)</f>
        <v>227046</v>
      </c>
      <c r="E20" s="40"/>
      <c r="F20" s="41">
        <f>SUM(F16:F19)</f>
        <v>16179.830000000002</v>
      </c>
      <c r="H20" s="36" t="s">
        <v>34</v>
      </c>
      <c r="I20" s="37"/>
      <c r="J20" s="38">
        <f>SUM(J16:J19)</f>
        <v>14101</v>
      </c>
      <c r="K20" s="39"/>
      <c r="L20" s="41">
        <f>SUM(L16:L19)</f>
        <v>1920.1300000000003</v>
      </c>
      <c r="N20" s="36" t="s">
        <v>34</v>
      </c>
      <c r="O20" s="37"/>
      <c r="P20" s="38">
        <f>SUM(P16:P19)</f>
        <v>1222</v>
      </c>
      <c r="Q20" s="38"/>
      <c r="R20" s="41">
        <f>SUM(R16:R19)</f>
        <v>95.140000000000015</v>
      </c>
      <c r="S20" s="45">
        <f>IF(P20=0,0,ROUND(+R20/P20,2))</f>
        <v>0.08</v>
      </c>
    </row>
    <row r="22" spans="2:19" x14ac:dyDescent="0.25">
      <c r="B22" s="44">
        <v>45200</v>
      </c>
      <c r="D22" s="42">
        <v>1</v>
      </c>
      <c r="F22" s="43">
        <v>7.0000000000000007E-2</v>
      </c>
      <c r="H22" s="44">
        <v>45200</v>
      </c>
      <c r="J22" s="42">
        <v>-31</v>
      </c>
      <c r="L22" s="43">
        <v>-4.3400000000000007</v>
      </c>
      <c r="N22" s="44">
        <v>45200</v>
      </c>
      <c r="P22" s="42">
        <v>0</v>
      </c>
      <c r="Q22" s="42"/>
      <c r="R22" s="43">
        <v>0</v>
      </c>
      <c r="S22" s="43"/>
    </row>
    <row r="24" spans="2:19" x14ac:dyDescent="0.25">
      <c r="B24" s="36" t="s">
        <v>35</v>
      </c>
      <c r="C24" s="37"/>
      <c r="D24" s="38">
        <f>SUM(D20:D23)</f>
        <v>227047</v>
      </c>
      <c r="E24" s="40"/>
      <c r="F24" s="41">
        <f>SUM(F20:F23)</f>
        <v>16179.900000000001</v>
      </c>
      <c r="H24" s="36" t="s">
        <v>35</v>
      </c>
      <c r="I24" s="37"/>
      <c r="J24" s="38">
        <f>SUM(J20:J23)</f>
        <v>14070</v>
      </c>
      <c r="K24" s="39"/>
      <c r="L24" s="41">
        <f>SUM(L20:L23)</f>
        <v>1915.7900000000004</v>
      </c>
      <c r="N24" s="36" t="s">
        <v>35</v>
      </c>
      <c r="O24" s="37"/>
      <c r="P24" s="38">
        <f>SUM(P20:P23)</f>
        <v>1222</v>
      </c>
      <c r="Q24" s="38"/>
      <c r="R24" s="41">
        <f>SUM(R20:R23)</f>
        <v>95.140000000000015</v>
      </c>
      <c r="S24" s="45">
        <f>IF(P24=0,0,ROUND(+R24/P24,2))</f>
        <v>0.08</v>
      </c>
    </row>
    <row r="26" spans="2:19" x14ac:dyDescent="0.25">
      <c r="B26" s="44">
        <v>45231</v>
      </c>
      <c r="D26" s="42">
        <v>-135</v>
      </c>
      <c r="F26" s="43">
        <v>-9.4499999999999993</v>
      </c>
      <c r="H26" s="44">
        <v>45231</v>
      </c>
      <c r="J26" s="42">
        <v>-165</v>
      </c>
      <c r="L26" s="43">
        <v>-23.100000000000005</v>
      </c>
      <c r="N26" s="44">
        <v>45231</v>
      </c>
      <c r="P26" s="42">
        <v>-3</v>
      </c>
      <c r="Q26" s="42"/>
      <c r="R26" s="43">
        <v>-0.30000000000000004</v>
      </c>
      <c r="S26" s="43"/>
    </row>
    <row r="28" spans="2:19" x14ac:dyDescent="0.25">
      <c r="B28" s="36" t="s">
        <v>36</v>
      </c>
      <c r="C28" s="37"/>
      <c r="D28" s="38">
        <f>SUM(D24:D27)</f>
        <v>226912</v>
      </c>
      <c r="E28" s="40"/>
      <c r="F28" s="41">
        <f>SUM(F24:F27)</f>
        <v>16170.45</v>
      </c>
      <c r="H28" s="36" t="s">
        <v>36</v>
      </c>
      <c r="I28" s="37"/>
      <c r="J28" s="38">
        <f>SUM(J24:J27)</f>
        <v>13905</v>
      </c>
      <c r="K28" s="39"/>
      <c r="L28" s="41">
        <f>SUM(L24:L27)</f>
        <v>1892.6900000000005</v>
      </c>
      <c r="N28" s="36" t="s">
        <v>36</v>
      </c>
      <c r="O28" s="37"/>
      <c r="P28" s="38">
        <f>SUM(P24:P27)</f>
        <v>1219</v>
      </c>
      <c r="Q28" s="38"/>
      <c r="R28" s="41">
        <f>SUM(R24:R27)</f>
        <v>94.840000000000018</v>
      </c>
      <c r="S28" s="45">
        <f>IF(P28=0,0,ROUND(+R28/P28,2))</f>
        <v>0.08</v>
      </c>
    </row>
    <row r="30" spans="2:19" x14ac:dyDescent="0.25">
      <c r="B30" s="44">
        <v>45261</v>
      </c>
      <c r="D30" s="42">
        <v>-188</v>
      </c>
      <c r="F30" s="43">
        <v>-13.16</v>
      </c>
      <c r="H30" s="44">
        <v>45261</v>
      </c>
      <c r="J30" s="42">
        <v>-207</v>
      </c>
      <c r="L30" s="43">
        <v>-28.980000000000004</v>
      </c>
      <c r="N30" s="44">
        <v>45261</v>
      </c>
      <c r="P30" s="42">
        <v>-1</v>
      </c>
      <c r="Q30" s="42"/>
      <c r="R30" s="43">
        <v>-0.1</v>
      </c>
      <c r="S30" s="43"/>
    </row>
    <row r="32" spans="2:19" x14ac:dyDescent="0.25">
      <c r="B32" s="36" t="s">
        <v>37</v>
      </c>
      <c r="C32" s="37"/>
      <c r="D32" s="38">
        <f>SUM(D28:D31)</f>
        <v>226724</v>
      </c>
      <c r="E32" s="40"/>
      <c r="F32" s="41">
        <f>SUM(F28:F31)</f>
        <v>16157.29</v>
      </c>
      <c r="H32" s="36" t="s">
        <v>37</v>
      </c>
      <c r="I32" s="37"/>
      <c r="J32" s="38">
        <f>SUM(J28:J31)</f>
        <v>13698</v>
      </c>
      <c r="K32" s="39"/>
      <c r="L32" s="41">
        <f>SUM(L28:L31)</f>
        <v>1863.7100000000005</v>
      </c>
      <c r="N32" s="36" t="s">
        <v>37</v>
      </c>
      <c r="O32" s="37"/>
      <c r="P32" s="38">
        <f>SUM(P28:P31)</f>
        <v>1218</v>
      </c>
      <c r="Q32" s="38"/>
      <c r="R32" s="41">
        <f>SUM(R28:R31)</f>
        <v>94.740000000000023</v>
      </c>
      <c r="S32" s="45">
        <f>IF(P32=0,0,ROUND(+R32/P32,2))</f>
        <v>0.08</v>
      </c>
    </row>
    <row r="34" spans="2:19" x14ac:dyDescent="0.25">
      <c r="B34" t="s">
        <v>42</v>
      </c>
      <c r="D34" s="42">
        <v>25041</v>
      </c>
      <c r="H34" t="s">
        <v>42</v>
      </c>
      <c r="J34" s="42">
        <v>3292</v>
      </c>
      <c r="N34" t="s">
        <v>42</v>
      </c>
      <c r="P34" s="42">
        <v>1064</v>
      </c>
      <c r="Q34" s="42"/>
      <c r="S34" s="43"/>
    </row>
    <row r="35" spans="2:19" x14ac:dyDescent="0.25">
      <c r="B35" s="44">
        <v>45292</v>
      </c>
      <c r="D35" s="42">
        <v>-160</v>
      </c>
      <c r="F35" s="43">
        <v>-9.6</v>
      </c>
      <c r="H35" s="44">
        <v>45292</v>
      </c>
      <c r="J35" s="42">
        <v>-127</v>
      </c>
      <c r="L35" s="43">
        <v>-13.97</v>
      </c>
      <c r="N35" s="44">
        <v>45292</v>
      </c>
      <c r="P35" s="42">
        <v>0</v>
      </c>
      <c r="Q35" s="42"/>
      <c r="R35" s="43">
        <v>0</v>
      </c>
      <c r="S35" s="43"/>
    </row>
    <row r="37" spans="2:19" x14ac:dyDescent="0.25">
      <c r="B37" s="36" t="s">
        <v>41</v>
      </c>
      <c r="C37" s="37"/>
      <c r="D37" s="38">
        <f>SUM(D32:D36)</f>
        <v>251605</v>
      </c>
      <c r="E37" s="40"/>
      <c r="F37" s="41">
        <f>SUM(F32:F36)</f>
        <v>16147.69</v>
      </c>
      <c r="H37" s="36" t="s">
        <v>41</v>
      </c>
      <c r="I37" s="37"/>
      <c r="J37" s="38">
        <f>SUM(J32:J36)</f>
        <v>16863</v>
      </c>
      <c r="K37" s="39"/>
      <c r="L37" s="41">
        <f>SUM(L32:L36)</f>
        <v>1849.7400000000005</v>
      </c>
      <c r="N37" s="36" t="s">
        <v>41</v>
      </c>
      <c r="O37" s="37"/>
      <c r="P37" s="38">
        <f>SUM(P32:P36)</f>
        <v>2282</v>
      </c>
      <c r="Q37" s="38"/>
      <c r="R37" s="41">
        <f>SUM(R32:R36)</f>
        <v>94.740000000000023</v>
      </c>
      <c r="S37" s="45">
        <f>IF(P37=0,0,ROUND(+R37/P37,2))</f>
        <v>0.04</v>
      </c>
    </row>
    <row r="39" spans="2:19" x14ac:dyDescent="0.25">
      <c r="B39" s="44">
        <v>45323</v>
      </c>
      <c r="D39" s="42">
        <v>-266</v>
      </c>
      <c r="F39" s="43">
        <v>-15.959999999999999</v>
      </c>
      <c r="H39" s="44">
        <v>45323</v>
      </c>
      <c r="J39" s="42">
        <v>-135</v>
      </c>
      <c r="L39" s="43">
        <v>-14.85</v>
      </c>
      <c r="N39" s="44">
        <v>45323</v>
      </c>
      <c r="P39" s="42">
        <v>0</v>
      </c>
      <c r="Q39" s="42"/>
      <c r="R39" s="43">
        <v>0</v>
      </c>
      <c r="S39" s="43"/>
    </row>
    <row r="41" spans="2:19" x14ac:dyDescent="0.25">
      <c r="B41" s="36" t="s">
        <v>40</v>
      </c>
      <c r="C41" s="37"/>
      <c r="D41" s="38">
        <f>SUM(D37:D40)</f>
        <v>251339</v>
      </c>
      <c r="E41" s="40"/>
      <c r="F41" s="41">
        <f>SUM(F37:F40)</f>
        <v>16131.730000000001</v>
      </c>
      <c r="H41" s="36" t="s">
        <v>40</v>
      </c>
      <c r="I41" s="37"/>
      <c r="J41" s="38">
        <f>SUM(J37:J40)</f>
        <v>16728</v>
      </c>
      <c r="K41" s="39"/>
      <c r="L41" s="41">
        <f>SUM(L37:L40)</f>
        <v>1834.8900000000006</v>
      </c>
      <c r="N41" s="36" t="s">
        <v>40</v>
      </c>
      <c r="O41" s="37"/>
      <c r="P41" s="38">
        <f>SUM(P37:P40)</f>
        <v>2282</v>
      </c>
      <c r="Q41" s="38"/>
      <c r="R41" s="41">
        <f>SUM(R37:R40)</f>
        <v>94.740000000000023</v>
      </c>
      <c r="S41" s="45">
        <f>IF(P41=0,0,ROUND(+R41/P41,2))</f>
        <v>0.04</v>
      </c>
    </row>
    <row r="43" spans="2:19" x14ac:dyDescent="0.25">
      <c r="B43" s="44">
        <v>45352</v>
      </c>
      <c r="D43" s="42">
        <v>-200</v>
      </c>
      <c r="F43" s="43">
        <v>-12</v>
      </c>
      <c r="H43" s="44">
        <v>45352</v>
      </c>
      <c r="J43" s="42">
        <v>-231</v>
      </c>
      <c r="L43" s="43">
        <v>-25.41</v>
      </c>
      <c r="N43" s="44">
        <v>45352</v>
      </c>
      <c r="P43" s="42">
        <v>0</v>
      </c>
      <c r="Q43" s="42"/>
      <c r="R43" s="43">
        <v>0</v>
      </c>
      <c r="S43" s="43"/>
    </row>
    <row r="45" spans="2:19" x14ac:dyDescent="0.25">
      <c r="B45" s="36" t="s">
        <v>39</v>
      </c>
      <c r="C45" s="37"/>
      <c r="D45" s="38">
        <f>SUM(D41:D44)</f>
        <v>251139</v>
      </c>
      <c r="E45" s="40"/>
      <c r="F45" s="41">
        <f>SUM(F41:F44)</f>
        <v>16119.730000000001</v>
      </c>
      <c r="H45" s="36" t="s">
        <v>39</v>
      </c>
      <c r="I45" s="37"/>
      <c r="J45" s="38">
        <f>SUM(J41:J44)</f>
        <v>16497</v>
      </c>
      <c r="K45" s="39"/>
      <c r="L45" s="41">
        <f>SUM(L41:L44)</f>
        <v>1809.4800000000005</v>
      </c>
      <c r="N45" s="36" t="s">
        <v>39</v>
      </c>
      <c r="O45" s="37"/>
      <c r="P45" s="38">
        <f>SUM(P41:P44)</f>
        <v>2282</v>
      </c>
      <c r="Q45" s="38"/>
      <c r="R45" s="41">
        <f>SUM(R41:R44)</f>
        <v>94.740000000000023</v>
      </c>
      <c r="S45" s="45">
        <f>IF(P45=0,0,ROUND(+R45/P45,2))</f>
        <v>0.04</v>
      </c>
    </row>
    <row r="47" spans="2:19" x14ac:dyDescent="0.25">
      <c r="B47" s="44">
        <v>45383</v>
      </c>
      <c r="D47" s="42">
        <v>-209</v>
      </c>
      <c r="F47" s="43">
        <v>-12.54</v>
      </c>
      <c r="H47" s="44">
        <v>45383</v>
      </c>
      <c r="J47" s="42">
        <v>-501</v>
      </c>
      <c r="L47" s="43">
        <v>-55.11</v>
      </c>
      <c r="N47" s="44">
        <v>45383</v>
      </c>
      <c r="P47" s="42">
        <v>0</v>
      </c>
      <c r="Q47" s="42"/>
      <c r="R47" s="43">
        <v>0</v>
      </c>
      <c r="S47" s="43"/>
    </row>
    <row r="49" spans="2:19" x14ac:dyDescent="0.25">
      <c r="B49" s="36" t="s">
        <v>38</v>
      </c>
      <c r="C49" s="37"/>
      <c r="D49" s="38">
        <f>SUM(D45:D48)</f>
        <v>250930</v>
      </c>
      <c r="E49" s="40"/>
      <c r="F49" s="41">
        <f>SUM(F45:F48)</f>
        <v>16107.19</v>
      </c>
      <c r="H49" s="36" t="s">
        <v>38</v>
      </c>
      <c r="I49" s="37"/>
      <c r="J49" s="38">
        <f>SUM(J45:J48)</f>
        <v>15996</v>
      </c>
      <c r="K49" s="39"/>
      <c r="L49" s="41">
        <f>SUM(L45:L48)</f>
        <v>1754.3700000000006</v>
      </c>
      <c r="N49" s="36" t="s">
        <v>38</v>
      </c>
      <c r="O49" s="37"/>
      <c r="P49" s="38">
        <f>SUM(P45:P48)</f>
        <v>2282</v>
      </c>
      <c r="Q49" s="38"/>
      <c r="R49" s="41">
        <f>SUM(R45:R48)</f>
        <v>94.740000000000023</v>
      </c>
      <c r="S49" s="45">
        <f>IF(P49=0,0,ROUND(+R49/P49,2))</f>
        <v>0.04</v>
      </c>
    </row>
    <row r="51" spans="2:19" x14ac:dyDescent="0.25">
      <c r="B51" s="44">
        <v>45413</v>
      </c>
      <c r="D51" s="42">
        <v>-45</v>
      </c>
      <c r="F51" s="43">
        <v>-2.7</v>
      </c>
      <c r="H51" s="44">
        <v>45413</v>
      </c>
      <c r="J51" s="42">
        <v>-134</v>
      </c>
      <c r="L51" s="43">
        <v>-14.739999999999998</v>
      </c>
      <c r="N51" s="44">
        <v>45413</v>
      </c>
      <c r="P51" s="42">
        <v>-120</v>
      </c>
      <c r="Q51" s="42"/>
      <c r="R51" s="43">
        <v>-10.639999999999999</v>
      </c>
      <c r="S51" s="43"/>
    </row>
    <row r="53" spans="2:19" x14ac:dyDescent="0.25">
      <c r="B53" s="36" t="s">
        <v>30</v>
      </c>
      <c r="C53" s="37"/>
      <c r="D53" s="38">
        <f>SUM(D49:D52)</f>
        <v>250885</v>
      </c>
      <c r="E53" s="40"/>
      <c r="F53" s="41">
        <f>SUM(F49:F52)</f>
        <v>16104.49</v>
      </c>
      <c r="H53" s="36" t="s">
        <v>30</v>
      </c>
      <c r="I53" s="37"/>
      <c r="J53" s="38">
        <f>SUM(J49:J52)</f>
        <v>15862</v>
      </c>
      <c r="K53" s="39"/>
      <c r="L53" s="41">
        <f>SUM(L49:L52)</f>
        <v>1739.6300000000006</v>
      </c>
      <c r="N53" s="36" t="s">
        <v>30</v>
      </c>
      <c r="O53" s="37"/>
      <c r="P53" s="38">
        <f>SUM(P49:P52)</f>
        <v>2162</v>
      </c>
      <c r="Q53" s="38"/>
      <c r="R53" s="41">
        <f>SUM(R49:R52)</f>
        <v>84.100000000000023</v>
      </c>
      <c r="S53" s="45">
        <f>IF(P53=0,0,ROUND(+R53/P53,2))</f>
        <v>0.04</v>
      </c>
    </row>
  </sheetData>
  <pageMargins left="0.27" right="0.42" top="0.75" bottom="0.75" header="0.3" footer="0.3"/>
  <pageSetup scale="61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BF4E67-BE1F-48CF-A175-CFC865C05E78}">
  <sheetPr>
    <tabColor theme="5" tint="0.39997558519241921"/>
    <pageSetUpPr fitToPage="1"/>
  </sheetPr>
  <dimension ref="A1:U72"/>
  <sheetViews>
    <sheetView view="pageLayout" zoomScaleNormal="100" workbookViewId="0"/>
  </sheetViews>
  <sheetFormatPr defaultColWidth="9.28515625" defaultRowHeight="12.75" x14ac:dyDescent="0.2"/>
  <cols>
    <col min="1" max="1" width="10.28515625" style="1" bestFit="1" customWidth="1"/>
    <col min="2" max="6" width="10.28515625" style="1" customWidth="1"/>
    <col min="7" max="7" width="11.28515625" style="1" bestFit="1" customWidth="1"/>
    <col min="8" max="9" width="11.28515625" style="1" customWidth="1"/>
    <col min="10" max="10" width="8" style="1" customWidth="1"/>
    <col min="11" max="11" width="11.28515625" style="1" bestFit="1" customWidth="1"/>
    <col min="12" max="12" width="10.28515625" style="1" customWidth="1"/>
    <col min="13" max="13" width="5.7109375" style="1" customWidth="1"/>
    <col min="14" max="14" width="17.28515625" style="1" customWidth="1"/>
    <col min="15" max="15" width="7" style="1" customWidth="1"/>
    <col min="16" max="16" width="13.7109375" style="1" customWidth="1"/>
    <col min="17" max="17" width="5.7109375" style="1" bestFit="1" customWidth="1"/>
    <col min="18" max="20" width="9.28515625" style="1"/>
    <col min="21" max="21" width="9.7109375" style="1" bestFit="1" customWidth="1"/>
    <col min="22" max="16384" width="9.28515625" style="1"/>
  </cols>
  <sheetData>
    <row r="1" spans="1:21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21" x14ac:dyDescent="0.2">
      <c r="A2" s="47">
        <v>2024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9"/>
      <c r="Q2" s="3"/>
    </row>
    <row r="3" spans="1:21" x14ac:dyDescent="0.2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Q3" s="10"/>
    </row>
    <row r="4" spans="1:21" ht="15" x14ac:dyDescent="0.25">
      <c r="A4" s="24" t="s">
        <v>43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22" t="s">
        <v>16</v>
      </c>
      <c r="O4" s="11"/>
      <c r="P4" s="21" t="s">
        <v>17</v>
      </c>
      <c r="U4" s="12"/>
    </row>
    <row r="5" spans="1:21" ht="15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27"/>
    </row>
    <row r="6" spans="1:21" ht="25.5" x14ac:dyDescent="0.2">
      <c r="A6" s="4"/>
      <c r="B6" s="18" t="s">
        <v>12</v>
      </c>
      <c r="C6" s="18" t="s">
        <v>13</v>
      </c>
      <c r="D6" s="18" t="s">
        <v>20</v>
      </c>
      <c r="E6" s="18" t="s">
        <v>25</v>
      </c>
      <c r="F6" s="18" t="s">
        <v>14</v>
      </c>
      <c r="G6" s="18" t="s">
        <v>18</v>
      </c>
      <c r="H6" s="18" t="s">
        <v>27</v>
      </c>
      <c r="I6" s="18" t="s">
        <v>28</v>
      </c>
      <c r="J6" s="18" t="s">
        <v>26</v>
      </c>
      <c r="K6" s="18" t="s">
        <v>29</v>
      </c>
      <c r="L6" s="4" t="s">
        <v>15</v>
      </c>
      <c r="M6" s="13"/>
      <c r="N6" s="5" t="s">
        <v>19</v>
      </c>
      <c r="O6" s="14"/>
      <c r="P6" s="5" t="s">
        <v>19</v>
      </c>
    </row>
    <row r="7" spans="1:21" ht="12.75" customHeight="1" x14ac:dyDescent="0.2">
      <c r="A7" s="6" t="s">
        <v>0</v>
      </c>
      <c r="B7" s="28">
        <f>'2023'!F18</f>
        <v>226724</v>
      </c>
      <c r="C7" s="28">
        <v>25041</v>
      </c>
      <c r="D7" s="23">
        <f>-N7</f>
        <v>-160</v>
      </c>
      <c r="E7" s="31">
        <v>0</v>
      </c>
      <c r="F7" s="17">
        <f t="shared" ref="F7:F18" si="0">SUM(B7:E7)</f>
        <v>251605</v>
      </c>
      <c r="G7" s="35">
        <f>'2023'!K18</f>
        <v>16157.289929000006</v>
      </c>
      <c r="H7" s="35">
        <v>0</v>
      </c>
      <c r="I7" s="34">
        <f>-P7</f>
        <v>-9.6</v>
      </c>
      <c r="J7" s="34"/>
      <c r="K7" s="34">
        <f t="shared" ref="K7:K18" si="1">SUM(G7:I7)</f>
        <v>16147.689929000006</v>
      </c>
      <c r="L7" s="30">
        <f t="shared" ref="L7:L18" si="2">ROUND(G7/(B7+C7),2)</f>
        <v>0.06</v>
      </c>
      <c r="N7" s="32">
        <v>160</v>
      </c>
      <c r="P7" s="9">
        <f t="shared" ref="P7:P18" si="3">N7*L7</f>
        <v>9.6</v>
      </c>
    </row>
    <row r="8" spans="1:21" x14ac:dyDescent="0.2">
      <c r="A8" s="6" t="s">
        <v>1</v>
      </c>
      <c r="B8" s="17">
        <f>F7</f>
        <v>251605</v>
      </c>
      <c r="C8" s="28">
        <v>0</v>
      </c>
      <c r="D8" s="23">
        <f t="shared" ref="D8:D18" si="4">-N8</f>
        <v>-266</v>
      </c>
      <c r="E8" s="31">
        <v>0</v>
      </c>
      <c r="F8" s="17">
        <f t="shared" si="0"/>
        <v>251339</v>
      </c>
      <c r="G8" s="34">
        <f>K7</f>
        <v>16147.689929000006</v>
      </c>
      <c r="H8" s="35">
        <v>0</v>
      </c>
      <c r="I8" s="34">
        <f t="shared" ref="I8:I18" si="5">-P8</f>
        <v>-15.959999999999999</v>
      </c>
      <c r="J8" s="34"/>
      <c r="K8" s="34">
        <f t="shared" si="1"/>
        <v>16131.729929000006</v>
      </c>
      <c r="L8" s="30">
        <f t="shared" si="2"/>
        <v>0.06</v>
      </c>
      <c r="M8" s="8"/>
      <c r="N8" s="33">
        <v>266</v>
      </c>
      <c r="P8" s="9">
        <f t="shared" si="3"/>
        <v>15.959999999999999</v>
      </c>
    </row>
    <row r="9" spans="1:21" x14ac:dyDescent="0.2">
      <c r="A9" s="6" t="s">
        <v>2</v>
      </c>
      <c r="B9" s="17">
        <f t="shared" ref="B9:B18" si="6">F8</f>
        <v>251339</v>
      </c>
      <c r="C9" s="28">
        <v>0</v>
      </c>
      <c r="D9" s="23">
        <f t="shared" si="4"/>
        <v>-200</v>
      </c>
      <c r="E9" s="31">
        <v>0</v>
      </c>
      <c r="F9" s="17">
        <f t="shared" si="0"/>
        <v>251139</v>
      </c>
      <c r="G9" s="34">
        <f t="shared" ref="G9:G18" si="7">K8</f>
        <v>16131.729929000006</v>
      </c>
      <c r="H9" s="35">
        <v>0</v>
      </c>
      <c r="I9" s="34">
        <f t="shared" si="5"/>
        <v>-12</v>
      </c>
      <c r="J9" s="34"/>
      <c r="K9" s="34">
        <f t="shared" si="1"/>
        <v>16119.729929000006</v>
      </c>
      <c r="L9" s="30">
        <f t="shared" si="2"/>
        <v>0.06</v>
      </c>
      <c r="M9" s="8"/>
      <c r="N9" s="32">
        <v>200</v>
      </c>
      <c r="P9" s="9">
        <f t="shared" si="3"/>
        <v>12</v>
      </c>
    </row>
    <row r="10" spans="1:21" x14ac:dyDescent="0.2">
      <c r="A10" s="6" t="s">
        <v>3</v>
      </c>
      <c r="B10" s="17">
        <f t="shared" si="6"/>
        <v>251139</v>
      </c>
      <c r="C10" s="28">
        <v>0</v>
      </c>
      <c r="D10" s="23">
        <f t="shared" si="4"/>
        <v>-209</v>
      </c>
      <c r="E10" s="31">
        <v>0</v>
      </c>
      <c r="F10" s="17">
        <f t="shared" si="0"/>
        <v>250930</v>
      </c>
      <c r="G10" s="34">
        <f t="shared" si="7"/>
        <v>16119.729929000006</v>
      </c>
      <c r="H10" s="35">
        <v>0</v>
      </c>
      <c r="I10" s="34">
        <f t="shared" si="5"/>
        <v>-12.54</v>
      </c>
      <c r="J10" s="34"/>
      <c r="K10" s="34">
        <f t="shared" si="1"/>
        <v>16107.189929000006</v>
      </c>
      <c r="L10" s="30">
        <f t="shared" si="2"/>
        <v>0.06</v>
      </c>
      <c r="M10" s="8"/>
      <c r="N10" s="32">
        <v>209</v>
      </c>
      <c r="O10" s="10"/>
      <c r="P10" s="9">
        <f t="shared" si="3"/>
        <v>12.54</v>
      </c>
    </row>
    <row r="11" spans="1:21" x14ac:dyDescent="0.2">
      <c r="A11" s="6" t="s">
        <v>4</v>
      </c>
      <c r="B11" s="17">
        <f t="shared" si="6"/>
        <v>250930</v>
      </c>
      <c r="C11" s="28">
        <v>0</v>
      </c>
      <c r="D11" s="23">
        <f t="shared" si="4"/>
        <v>-45</v>
      </c>
      <c r="E11" s="31">
        <v>0</v>
      </c>
      <c r="F11" s="17">
        <f t="shared" si="0"/>
        <v>250885</v>
      </c>
      <c r="G11" s="34">
        <f t="shared" si="7"/>
        <v>16107.189929000006</v>
      </c>
      <c r="H11" s="35">
        <v>0</v>
      </c>
      <c r="I11" s="34">
        <f t="shared" si="5"/>
        <v>-2.6999999999999997</v>
      </c>
      <c r="J11" s="34"/>
      <c r="K11" s="34">
        <f t="shared" si="1"/>
        <v>16104.489929000005</v>
      </c>
      <c r="L11" s="30">
        <f t="shared" si="2"/>
        <v>0.06</v>
      </c>
      <c r="M11" s="8"/>
      <c r="N11" s="32">
        <v>45</v>
      </c>
      <c r="O11" s="15"/>
      <c r="P11" s="9">
        <f t="shared" si="3"/>
        <v>2.6999999999999997</v>
      </c>
    </row>
    <row r="12" spans="1:21" x14ac:dyDescent="0.2">
      <c r="A12" s="6" t="s">
        <v>5</v>
      </c>
      <c r="B12" s="17">
        <f t="shared" si="6"/>
        <v>250885</v>
      </c>
      <c r="C12" s="28">
        <v>0</v>
      </c>
      <c r="D12" s="23">
        <f t="shared" si="4"/>
        <v>-257</v>
      </c>
      <c r="E12" s="31">
        <v>0</v>
      </c>
      <c r="F12" s="17">
        <f t="shared" si="0"/>
        <v>250628</v>
      </c>
      <c r="G12" s="34">
        <f t="shared" si="7"/>
        <v>16104.489929000005</v>
      </c>
      <c r="H12" s="35">
        <v>0</v>
      </c>
      <c r="I12" s="34">
        <f t="shared" si="5"/>
        <v>-15.42</v>
      </c>
      <c r="J12" s="34"/>
      <c r="K12" s="34">
        <f t="shared" si="1"/>
        <v>16089.069929000005</v>
      </c>
      <c r="L12" s="30">
        <f t="shared" si="2"/>
        <v>0.06</v>
      </c>
      <c r="M12" s="8"/>
      <c r="N12" s="32">
        <f>250+7</f>
        <v>257</v>
      </c>
      <c r="O12" s="15"/>
      <c r="P12" s="9">
        <f t="shared" si="3"/>
        <v>15.42</v>
      </c>
    </row>
    <row r="13" spans="1:21" x14ac:dyDescent="0.2">
      <c r="A13" s="6" t="s">
        <v>6</v>
      </c>
      <c r="B13" s="17">
        <f t="shared" si="6"/>
        <v>250628</v>
      </c>
      <c r="C13" s="28">
        <v>0</v>
      </c>
      <c r="D13" s="23">
        <f t="shared" si="4"/>
        <v>-257</v>
      </c>
      <c r="E13" s="31">
        <v>0</v>
      </c>
      <c r="F13" s="17">
        <f t="shared" si="0"/>
        <v>250371</v>
      </c>
      <c r="G13" s="34">
        <f t="shared" si="7"/>
        <v>16089.069929000005</v>
      </c>
      <c r="H13" s="35">
        <v>0</v>
      </c>
      <c r="I13" s="34">
        <f t="shared" si="5"/>
        <v>-15.42</v>
      </c>
      <c r="J13" s="34"/>
      <c r="K13" s="34">
        <f t="shared" si="1"/>
        <v>16073.649929000005</v>
      </c>
      <c r="L13" s="30">
        <f t="shared" si="2"/>
        <v>0.06</v>
      </c>
      <c r="M13" s="8"/>
      <c r="N13" s="32">
        <f>236+21</f>
        <v>257</v>
      </c>
      <c r="P13" s="9">
        <f t="shared" si="3"/>
        <v>15.42</v>
      </c>
    </row>
    <row r="14" spans="1:21" x14ac:dyDescent="0.2">
      <c r="A14" s="6" t="s">
        <v>7</v>
      </c>
      <c r="B14" s="17">
        <f t="shared" si="6"/>
        <v>250371</v>
      </c>
      <c r="C14" s="28">
        <v>0</v>
      </c>
      <c r="D14" s="23">
        <f t="shared" si="4"/>
        <v>-125</v>
      </c>
      <c r="E14" s="31">
        <v>0</v>
      </c>
      <c r="F14" s="17">
        <f t="shared" si="0"/>
        <v>250246</v>
      </c>
      <c r="G14" s="34">
        <f t="shared" si="7"/>
        <v>16073.649929000005</v>
      </c>
      <c r="H14" s="35">
        <v>0</v>
      </c>
      <c r="I14" s="34">
        <f t="shared" si="5"/>
        <v>-7.5</v>
      </c>
      <c r="J14" s="34"/>
      <c r="K14" s="34">
        <f t="shared" si="1"/>
        <v>16066.149929000005</v>
      </c>
      <c r="L14" s="30">
        <f t="shared" si="2"/>
        <v>0.06</v>
      </c>
      <c r="M14" s="8"/>
      <c r="N14" s="32">
        <f>93+32</f>
        <v>125</v>
      </c>
      <c r="O14" s="10"/>
      <c r="P14" s="9">
        <f t="shared" si="3"/>
        <v>7.5</v>
      </c>
    </row>
    <row r="15" spans="1:21" x14ac:dyDescent="0.2">
      <c r="A15" s="6" t="s">
        <v>8</v>
      </c>
      <c r="B15" s="17">
        <f t="shared" si="6"/>
        <v>250246</v>
      </c>
      <c r="C15" s="28">
        <v>0</v>
      </c>
      <c r="D15" s="23">
        <f t="shared" si="4"/>
        <v>-44</v>
      </c>
      <c r="E15" s="31">
        <v>0</v>
      </c>
      <c r="F15" s="17">
        <f t="shared" si="0"/>
        <v>250202</v>
      </c>
      <c r="G15" s="34">
        <f t="shared" si="7"/>
        <v>16066.149929000005</v>
      </c>
      <c r="H15" s="35">
        <v>0</v>
      </c>
      <c r="I15" s="34">
        <f t="shared" si="5"/>
        <v>-2.6399999999999997</v>
      </c>
      <c r="J15" s="34"/>
      <c r="K15" s="34">
        <f t="shared" si="1"/>
        <v>16063.509929000005</v>
      </c>
      <c r="L15" s="30">
        <f t="shared" si="2"/>
        <v>0.06</v>
      </c>
      <c r="M15" s="8"/>
      <c r="N15" s="32">
        <f>43+1</f>
        <v>44</v>
      </c>
      <c r="O15" s="10"/>
      <c r="P15" s="9">
        <f t="shared" si="3"/>
        <v>2.6399999999999997</v>
      </c>
    </row>
    <row r="16" spans="1:21" x14ac:dyDescent="0.2">
      <c r="A16" s="6" t="s">
        <v>9</v>
      </c>
      <c r="B16" s="17">
        <f t="shared" si="6"/>
        <v>250202</v>
      </c>
      <c r="C16" s="28">
        <v>0</v>
      </c>
      <c r="D16" s="23">
        <f t="shared" si="4"/>
        <v>0</v>
      </c>
      <c r="E16" s="31">
        <v>0</v>
      </c>
      <c r="F16" s="17">
        <f t="shared" si="0"/>
        <v>250202</v>
      </c>
      <c r="G16" s="34">
        <f t="shared" si="7"/>
        <v>16063.509929000005</v>
      </c>
      <c r="H16" s="35">
        <v>0</v>
      </c>
      <c r="I16" s="34">
        <f t="shared" si="5"/>
        <v>0</v>
      </c>
      <c r="J16" s="34"/>
      <c r="K16" s="34">
        <f t="shared" si="1"/>
        <v>16063.509929000005</v>
      </c>
      <c r="L16" s="30">
        <f t="shared" si="2"/>
        <v>0.06</v>
      </c>
      <c r="M16" s="8"/>
      <c r="N16" s="32">
        <v>0</v>
      </c>
      <c r="O16" s="10"/>
      <c r="P16" s="9">
        <f t="shared" si="3"/>
        <v>0</v>
      </c>
    </row>
    <row r="17" spans="1:16" x14ac:dyDescent="0.2">
      <c r="A17" s="6" t="s">
        <v>10</v>
      </c>
      <c r="B17" s="17">
        <f t="shared" si="6"/>
        <v>250202</v>
      </c>
      <c r="C17" s="28">
        <v>0</v>
      </c>
      <c r="D17" s="23">
        <f t="shared" si="4"/>
        <v>-86</v>
      </c>
      <c r="E17" s="31">
        <v>0</v>
      </c>
      <c r="F17" s="17">
        <f t="shared" si="0"/>
        <v>250116</v>
      </c>
      <c r="G17" s="34">
        <f t="shared" si="7"/>
        <v>16063.509929000005</v>
      </c>
      <c r="H17" s="35">
        <v>0</v>
      </c>
      <c r="I17" s="34">
        <f t="shared" si="5"/>
        <v>-5.16</v>
      </c>
      <c r="J17" s="34"/>
      <c r="K17" s="34">
        <f t="shared" si="1"/>
        <v>16058.349929000005</v>
      </c>
      <c r="L17" s="30">
        <f t="shared" si="2"/>
        <v>0.06</v>
      </c>
      <c r="M17" s="8"/>
      <c r="N17" s="32">
        <f>79+7</f>
        <v>86</v>
      </c>
      <c r="O17" s="10"/>
      <c r="P17" s="9">
        <f t="shared" si="3"/>
        <v>5.16</v>
      </c>
    </row>
    <row r="18" spans="1:16" x14ac:dyDescent="0.2">
      <c r="A18" s="6" t="s">
        <v>11</v>
      </c>
      <c r="B18" s="17">
        <f t="shared" si="6"/>
        <v>250116</v>
      </c>
      <c r="C18" s="28">
        <v>0</v>
      </c>
      <c r="D18" s="23">
        <f t="shared" si="4"/>
        <v>0</v>
      </c>
      <c r="E18" s="31">
        <v>0</v>
      </c>
      <c r="F18" s="17">
        <f t="shared" si="0"/>
        <v>250116</v>
      </c>
      <c r="G18" s="34">
        <f t="shared" si="7"/>
        <v>16058.349929000005</v>
      </c>
      <c r="H18" s="35">
        <v>0</v>
      </c>
      <c r="I18" s="34">
        <f t="shared" si="5"/>
        <v>0</v>
      </c>
      <c r="J18" s="34"/>
      <c r="K18" s="34">
        <f t="shared" si="1"/>
        <v>16058.349929000005</v>
      </c>
      <c r="L18" s="30">
        <f t="shared" si="2"/>
        <v>0.06</v>
      </c>
      <c r="M18" s="8"/>
      <c r="N18" s="32">
        <v>0</v>
      </c>
      <c r="O18" s="10"/>
      <c r="P18" s="9">
        <f t="shared" si="3"/>
        <v>0</v>
      </c>
    </row>
    <row r="19" spans="1:16" x14ac:dyDescent="0.2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16">
        <f>SUM(N7:N18)</f>
        <v>1649</v>
      </c>
      <c r="P19" s="46">
        <f>SUM(P7:P18)</f>
        <v>98.94</v>
      </c>
    </row>
    <row r="20" spans="1:16" x14ac:dyDescent="0.2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</row>
    <row r="21" spans="1:16" x14ac:dyDescent="0.2"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</row>
    <row r="22" spans="1:16" ht="15" x14ac:dyDescent="0.25">
      <c r="A22" s="25" t="s">
        <v>22</v>
      </c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22" t="s">
        <v>16</v>
      </c>
      <c r="O22" s="11"/>
      <c r="P22" s="21" t="s">
        <v>17</v>
      </c>
    </row>
    <row r="23" spans="1:16" ht="15" x14ac:dyDescent="0.25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27"/>
    </row>
    <row r="24" spans="1:16" ht="25.5" x14ac:dyDescent="0.2">
      <c r="A24" s="4"/>
      <c r="B24" s="18" t="s">
        <v>12</v>
      </c>
      <c r="C24" s="18" t="s">
        <v>13</v>
      </c>
      <c r="D24" s="18" t="s">
        <v>20</v>
      </c>
      <c r="E24" s="18" t="s">
        <v>25</v>
      </c>
      <c r="F24" s="18" t="s">
        <v>14</v>
      </c>
      <c r="G24" s="18" t="s">
        <v>18</v>
      </c>
      <c r="H24" s="18" t="s">
        <v>27</v>
      </c>
      <c r="I24" s="18" t="s">
        <v>28</v>
      </c>
      <c r="J24" s="18" t="s">
        <v>26</v>
      </c>
      <c r="K24" s="18" t="s">
        <v>29</v>
      </c>
      <c r="L24" s="4" t="s">
        <v>15</v>
      </c>
      <c r="M24" s="13"/>
      <c r="N24" s="5" t="s">
        <v>19</v>
      </c>
      <c r="O24" s="14"/>
      <c r="P24" s="5" t="s">
        <v>19</v>
      </c>
    </row>
    <row r="25" spans="1:16" x14ac:dyDescent="0.2">
      <c r="A25" s="6" t="s">
        <v>0</v>
      </c>
      <c r="B25" s="28">
        <f>'2023'!F36</f>
        <v>13698</v>
      </c>
      <c r="C25" s="28">
        <v>3292</v>
      </c>
      <c r="D25" s="23">
        <f>-N25</f>
        <v>-127</v>
      </c>
      <c r="E25" s="31">
        <v>0</v>
      </c>
      <c r="F25" s="17">
        <f t="shared" ref="F25:F36" si="8">SUM(B25:E25)</f>
        <v>16863</v>
      </c>
      <c r="G25" s="35">
        <f>'2023'!K36</f>
        <v>1863.713262950002</v>
      </c>
      <c r="H25" s="35">
        <v>0</v>
      </c>
      <c r="I25" s="34">
        <f>-P25</f>
        <v>-13.97</v>
      </c>
      <c r="J25" s="34"/>
      <c r="K25" s="34">
        <f t="shared" ref="K25:K36" si="9">SUM(G25:I25)</f>
        <v>1849.743262950002</v>
      </c>
      <c r="L25" s="30">
        <f t="shared" ref="L25:L36" si="10">ROUND(G25/(B25+C25),2)</f>
        <v>0.11</v>
      </c>
      <c r="N25" s="32">
        <v>127</v>
      </c>
      <c r="P25" s="9">
        <f>N25*L25</f>
        <v>13.97</v>
      </c>
    </row>
    <row r="26" spans="1:16" x14ac:dyDescent="0.2">
      <c r="A26" s="6" t="s">
        <v>1</v>
      </c>
      <c r="B26" s="17">
        <f>F25</f>
        <v>16863</v>
      </c>
      <c r="C26" s="28">
        <v>0</v>
      </c>
      <c r="D26" s="23">
        <f t="shared" ref="D26:D36" si="11">-N26</f>
        <v>-135</v>
      </c>
      <c r="E26" s="31">
        <v>0</v>
      </c>
      <c r="F26" s="17">
        <f t="shared" si="8"/>
        <v>16728</v>
      </c>
      <c r="G26" s="34">
        <f>K25</f>
        <v>1849.743262950002</v>
      </c>
      <c r="H26" s="35">
        <v>0</v>
      </c>
      <c r="I26" s="34">
        <f t="shared" ref="I26:I36" si="12">-P26</f>
        <v>-14.85</v>
      </c>
      <c r="J26" s="34"/>
      <c r="K26" s="34">
        <f t="shared" si="9"/>
        <v>1834.8932629500021</v>
      </c>
      <c r="L26" s="30">
        <f t="shared" si="10"/>
        <v>0.11</v>
      </c>
      <c r="M26" s="8"/>
      <c r="N26" s="33">
        <v>135</v>
      </c>
      <c r="P26" s="9">
        <f t="shared" ref="P26:P35" si="13">N26*L26</f>
        <v>14.85</v>
      </c>
    </row>
    <row r="27" spans="1:16" x14ac:dyDescent="0.2">
      <c r="A27" s="6" t="s">
        <v>2</v>
      </c>
      <c r="B27" s="17">
        <f t="shared" ref="B27:B36" si="14">F26</f>
        <v>16728</v>
      </c>
      <c r="C27" s="28">
        <v>0</v>
      </c>
      <c r="D27" s="23">
        <f t="shared" si="11"/>
        <v>-231</v>
      </c>
      <c r="E27" s="31">
        <v>0</v>
      </c>
      <c r="F27" s="17">
        <f t="shared" si="8"/>
        <v>16497</v>
      </c>
      <c r="G27" s="34">
        <f t="shared" ref="G27:G36" si="15">K26</f>
        <v>1834.8932629500021</v>
      </c>
      <c r="H27" s="35">
        <v>0</v>
      </c>
      <c r="I27" s="34">
        <f t="shared" si="12"/>
        <v>-25.41</v>
      </c>
      <c r="J27" s="34"/>
      <c r="K27" s="34">
        <f t="shared" si="9"/>
        <v>1809.483262950002</v>
      </c>
      <c r="L27" s="30">
        <f t="shared" si="10"/>
        <v>0.11</v>
      </c>
      <c r="M27" s="8"/>
      <c r="N27" s="32">
        <v>231</v>
      </c>
      <c r="P27" s="9">
        <f t="shared" si="13"/>
        <v>25.41</v>
      </c>
    </row>
    <row r="28" spans="1:16" x14ac:dyDescent="0.2">
      <c r="A28" s="6" t="s">
        <v>3</v>
      </c>
      <c r="B28" s="17">
        <f t="shared" si="14"/>
        <v>16497</v>
      </c>
      <c r="C28" s="28">
        <v>0</v>
      </c>
      <c r="D28" s="23">
        <f t="shared" si="11"/>
        <v>-501</v>
      </c>
      <c r="E28" s="31">
        <v>0</v>
      </c>
      <c r="F28" s="17">
        <f t="shared" si="8"/>
        <v>15996</v>
      </c>
      <c r="G28" s="34">
        <f t="shared" si="15"/>
        <v>1809.483262950002</v>
      </c>
      <c r="H28" s="35">
        <v>0</v>
      </c>
      <c r="I28" s="34">
        <f t="shared" si="12"/>
        <v>-55.11</v>
      </c>
      <c r="J28" s="34"/>
      <c r="K28" s="34">
        <f t="shared" si="9"/>
        <v>1754.3732629500021</v>
      </c>
      <c r="L28" s="30">
        <f t="shared" si="10"/>
        <v>0.11</v>
      </c>
      <c r="M28" s="8"/>
      <c r="N28" s="32">
        <v>501</v>
      </c>
      <c r="O28" s="10"/>
      <c r="P28" s="9">
        <f t="shared" si="13"/>
        <v>55.11</v>
      </c>
    </row>
    <row r="29" spans="1:16" x14ac:dyDescent="0.2">
      <c r="A29" s="6" t="s">
        <v>4</v>
      </c>
      <c r="B29" s="17">
        <f t="shared" si="14"/>
        <v>15996</v>
      </c>
      <c r="C29" s="28">
        <v>0</v>
      </c>
      <c r="D29" s="23">
        <f t="shared" si="11"/>
        <v>-134</v>
      </c>
      <c r="E29" s="31">
        <v>0</v>
      </c>
      <c r="F29" s="17">
        <f t="shared" si="8"/>
        <v>15862</v>
      </c>
      <c r="G29" s="34">
        <f t="shared" si="15"/>
        <v>1754.3732629500021</v>
      </c>
      <c r="H29" s="35">
        <v>0</v>
      </c>
      <c r="I29" s="34">
        <f t="shared" si="12"/>
        <v>-14.74</v>
      </c>
      <c r="J29" s="34"/>
      <c r="K29" s="34">
        <f t="shared" si="9"/>
        <v>1739.6332629500021</v>
      </c>
      <c r="L29" s="30">
        <f t="shared" si="10"/>
        <v>0.11</v>
      </c>
      <c r="M29" s="8"/>
      <c r="N29" s="32">
        <v>134</v>
      </c>
      <c r="O29" s="15"/>
      <c r="P29" s="9">
        <f t="shared" si="13"/>
        <v>14.74</v>
      </c>
    </row>
    <row r="30" spans="1:16" x14ac:dyDescent="0.2">
      <c r="A30" s="6" t="s">
        <v>5</v>
      </c>
      <c r="B30" s="17">
        <f t="shared" si="14"/>
        <v>15862</v>
      </c>
      <c r="C30" s="28">
        <v>0</v>
      </c>
      <c r="D30" s="23">
        <f t="shared" si="11"/>
        <v>-134</v>
      </c>
      <c r="E30" s="31">
        <v>0</v>
      </c>
      <c r="F30" s="17">
        <f t="shared" si="8"/>
        <v>15728</v>
      </c>
      <c r="G30" s="34">
        <f t="shared" si="15"/>
        <v>1739.6332629500021</v>
      </c>
      <c r="H30" s="35">
        <v>0</v>
      </c>
      <c r="I30" s="34">
        <f t="shared" si="12"/>
        <v>-14.74</v>
      </c>
      <c r="J30" s="34"/>
      <c r="K30" s="34">
        <f t="shared" si="9"/>
        <v>1724.8932629500021</v>
      </c>
      <c r="L30" s="30">
        <f t="shared" si="10"/>
        <v>0.11</v>
      </c>
      <c r="M30" s="8"/>
      <c r="N30" s="32">
        <v>134</v>
      </c>
      <c r="O30" s="15"/>
      <c r="P30" s="9">
        <f t="shared" si="13"/>
        <v>14.74</v>
      </c>
    </row>
    <row r="31" spans="1:16" x14ac:dyDescent="0.2">
      <c r="A31" s="6" t="s">
        <v>6</v>
      </c>
      <c r="B31" s="17">
        <f t="shared" si="14"/>
        <v>15728</v>
      </c>
      <c r="C31" s="28">
        <v>0</v>
      </c>
      <c r="D31" s="23">
        <f t="shared" si="11"/>
        <v>-156</v>
      </c>
      <c r="E31" s="31">
        <v>0</v>
      </c>
      <c r="F31" s="17">
        <f t="shared" si="8"/>
        <v>15572</v>
      </c>
      <c r="G31" s="34">
        <f t="shared" si="15"/>
        <v>1724.8932629500021</v>
      </c>
      <c r="H31" s="35">
        <v>0</v>
      </c>
      <c r="I31" s="34">
        <f t="shared" si="12"/>
        <v>-17.16</v>
      </c>
      <c r="J31" s="34"/>
      <c r="K31" s="34">
        <f t="shared" si="9"/>
        <v>1707.733262950002</v>
      </c>
      <c r="L31" s="30">
        <f t="shared" si="10"/>
        <v>0.11</v>
      </c>
      <c r="M31" s="8"/>
      <c r="N31" s="32">
        <v>156</v>
      </c>
      <c r="P31" s="9">
        <f t="shared" si="13"/>
        <v>17.16</v>
      </c>
    </row>
    <row r="32" spans="1:16" x14ac:dyDescent="0.2">
      <c r="A32" s="6" t="s">
        <v>7</v>
      </c>
      <c r="B32" s="17">
        <f t="shared" si="14"/>
        <v>15572</v>
      </c>
      <c r="C32" s="28">
        <v>0</v>
      </c>
      <c r="D32" s="23">
        <f t="shared" si="11"/>
        <v>-231</v>
      </c>
      <c r="E32" s="31">
        <v>0</v>
      </c>
      <c r="F32" s="17">
        <f t="shared" si="8"/>
        <v>15341</v>
      </c>
      <c r="G32" s="34">
        <f t="shared" si="15"/>
        <v>1707.733262950002</v>
      </c>
      <c r="H32" s="35">
        <v>0</v>
      </c>
      <c r="I32" s="34">
        <f t="shared" si="12"/>
        <v>-25.41</v>
      </c>
      <c r="J32" s="34"/>
      <c r="K32" s="34">
        <f t="shared" si="9"/>
        <v>1682.3232629500019</v>
      </c>
      <c r="L32" s="30">
        <f t="shared" si="10"/>
        <v>0.11</v>
      </c>
      <c r="M32" s="8"/>
      <c r="N32" s="32">
        <v>231</v>
      </c>
      <c r="O32" s="10"/>
      <c r="P32" s="9">
        <f t="shared" si="13"/>
        <v>25.41</v>
      </c>
    </row>
    <row r="33" spans="1:16" x14ac:dyDescent="0.2">
      <c r="A33" s="6" t="s">
        <v>8</v>
      </c>
      <c r="B33" s="17">
        <f t="shared" si="14"/>
        <v>15341</v>
      </c>
      <c r="C33" s="28">
        <v>0</v>
      </c>
      <c r="D33" s="23">
        <f t="shared" si="11"/>
        <v>-59</v>
      </c>
      <c r="E33" s="31">
        <v>0</v>
      </c>
      <c r="F33" s="17">
        <f t="shared" si="8"/>
        <v>15282</v>
      </c>
      <c r="G33" s="34">
        <f t="shared" si="15"/>
        <v>1682.3232629500019</v>
      </c>
      <c r="H33" s="35">
        <v>0</v>
      </c>
      <c r="I33" s="34">
        <f t="shared" si="12"/>
        <v>-6.49</v>
      </c>
      <c r="J33" s="34"/>
      <c r="K33" s="34">
        <f t="shared" si="9"/>
        <v>1675.8332629500019</v>
      </c>
      <c r="L33" s="30">
        <f t="shared" si="10"/>
        <v>0.11</v>
      </c>
      <c r="M33" s="8"/>
      <c r="N33" s="32">
        <v>59</v>
      </c>
      <c r="O33" s="10"/>
      <c r="P33" s="9">
        <f t="shared" si="13"/>
        <v>6.49</v>
      </c>
    </row>
    <row r="34" spans="1:16" x14ac:dyDescent="0.2">
      <c r="A34" s="6" t="s">
        <v>9</v>
      </c>
      <c r="B34" s="17">
        <f t="shared" si="14"/>
        <v>15282</v>
      </c>
      <c r="C34" s="28">
        <v>0</v>
      </c>
      <c r="D34" s="23">
        <f t="shared" si="11"/>
        <v>-60</v>
      </c>
      <c r="E34" s="31">
        <v>0</v>
      </c>
      <c r="F34" s="17">
        <f t="shared" si="8"/>
        <v>15222</v>
      </c>
      <c r="G34" s="34">
        <f t="shared" si="15"/>
        <v>1675.8332629500019</v>
      </c>
      <c r="H34" s="35">
        <v>0</v>
      </c>
      <c r="I34" s="34">
        <f t="shared" si="12"/>
        <v>-6.6</v>
      </c>
      <c r="J34" s="34"/>
      <c r="K34" s="34">
        <f t="shared" si="9"/>
        <v>1669.233262950002</v>
      </c>
      <c r="L34" s="30">
        <f>ROUND(G34/(B34+C34),2)</f>
        <v>0.11</v>
      </c>
      <c r="M34" s="8"/>
      <c r="N34" s="32">
        <v>60</v>
      </c>
      <c r="O34" s="10"/>
      <c r="P34" s="9">
        <f t="shared" si="13"/>
        <v>6.6</v>
      </c>
    </row>
    <row r="35" spans="1:16" x14ac:dyDescent="0.2">
      <c r="A35" s="6" t="s">
        <v>10</v>
      </c>
      <c r="B35" s="17">
        <f t="shared" si="14"/>
        <v>15222</v>
      </c>
      <c r="C35" s="28">
        <v>0</v>
      </c>
      <c r="D35" s="23">
        <f t="shared" si="11"/>
        <v>-254</v>
      </c>
      <c r="E35" s="31">
        <v>0</v>
      </c>
      <c r="F35" s="17">
        <f t="shared" si="8"/>
        <v>14968</v>
      </c>
      <c r="G35" s="34">
        <f t="shared" si="15"/>
        <v>1669.233262950002</v>
      </c>
      <c r="H35" s="35">
        <v>0</v>
      </c>
      <c r="I35" s="34">
        <f t="shared" si="12"/>
        <v>-27.94</v>
      </c>
      <c r="J35" s="34"/>
      <c r="K35" s="34">
        <f t="shared" si="9"/>
        <v>1641.2932629500019</v>
      </c>
      <c r="L35" s="30">
        <f t="shared" si="10"/>
        <v>0.11</v>
      </c>
      <c r="M35" s="8"/>
      <c r="N35" s="32">
        <v>254</v>
      </c>
      <c r="O35" s="10"/>
      <c r="P35" s="9">
        <f t="shared" si="13"/>
        <v>27.94</v>
      </c>
    </row>
    <row r="36" spans="1:16" x14ac:dyDescent="0.2">
      <c r="A36" s="6" t="s">
        <v>11</v>
      </c>
      <c r="B36" s="17">
        <f t="shared" si="14"/>
        <v>14968</v>
      </c>
      <c r="C36" s="28">
        <v>0</v>
      </c>
      <c r="D36" s="23">
        <f t="shared" si="11"/>
        <v>0</v>
      </c>
      <c r="E36" s="31">
        <v>0</v>
      </c>
      <c r="F36" s="17">
        <f t="shared" si="8"/>
        <v>14968</v>
      </c>
      <c r="G36" s="19">
        <f t="shared" si="15"/>
        <v>1641.2932629500019</v>
      </c>
      <c r="H36" s="29">
        <v>0</v>
      </c>
      <c r="I36" s="19">
        <f t="shared" si="12"/>
        <v>0</v>
      </c>
      <c r="J36" s="19"/>
      <c r="K36" s="19">
        <f t="shared" si="9"/>
        <v>1641.2932629500019</v>
      </c>
      <c r="L36" s="20">
        <f t="shared" si="10"/>
        <v>0.11</v>
      </c>
      <c r="M36" s="8"/>
      <c r="N36" s="32">
        <v>0</v>
      </c>
      <c r="O36" s="10"/>
      <c r="P36" s="9">
        <f>N36*L36</f>
        <v>0</v>
      </c>
    </row>
    <row r="37" spans="1:16" x14ac:dyDescent="0.2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16">
        <f>SUM(N25:N36)</f>
        <v>2022</v>
      </c>
      <c r="P37" s="46">
        <f>SUM(P25:P36)</f>
        <v>222.42</v>
      </c>
    </row>
    <row r="39" spans="1:16" ht="15" x14ac:dyDescent="0.25">
      <c r="A39" s="25" t="s">
        <v>23</v>
      </c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22" t="s">
        <v>16</v>
      </c>
      <c r="O39" s="11"/>
      <c r="P39" s="21" t="s">
        <v>17</v>
      </c>
    </row>
    <row r="40" spans="1:16" ht="15" x14ac:dyDescent="0.2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27"/>
    </row>
    <row r="41" spans="1:16" ht="25.5" x14ac:dyDescent="0.2">
      <c r="A41" s="4"/>
      <c r="B41" s="18" t="s">
        <v>12</v>
      </c>
      <c r="C41" s="18" t="s">
        <v>13</v>
      </c>
      <c r="D41" s="18" t="s">
        <v>20</v>
      </c>
      <c r="E41" s="18" t="s">
        <v>25</v>
      </c>
      <c r="F41" s="18" t="s">
        <v>14</v>
      </c>
      <c r="G41" s="18" t="s">
        <v>18</v>
      </c>
      <c r="H41" s="18" t="s">
        <v>27</v>
      </c>
      <c r="I41" s="18" t="s">
        <v>28</v>
      </c>
      <c r="J41" s="18" t="s">
        <v>26</v>
      </c>
      <c r="K41" s="18" t="s">
        <v>29</v>
      </c>
      <c r="L41" s="4" t="s">
        <v>15</v>
      </c>
      <c r="M41" s="13"/>
      <c r="N41" s="5" t="s">
        <v>19</v>
      </c>
      <c r="O41" s="14"/>
      <c r="P41" s="5" t="s">
        <v>19</v>
      </c>
    </row>
    <row r="42" spans="1:16" x14ac:dyDescent="0.2">
      <c r="A42" s="6" t="s">
        <v>0</v>
      </c>
      <c r="B42" s="28">
        <f>'2023'!F53</f>
        <v>1218</v>
      </c>
      <c r="C42" s="28">
        <v>1064</v>
      </c>
      <c r="D42" s="23">
        <f>-N42</f>
        <v>0</v>
      </c>
      <c r="E42" s="31">
        <v>0</v>
      </c>
      <c r="F42" s="17">
        <f t="shared" ref="F42:F53" si="16">SUM(B42:E42)</f>
        <v>2282</v>
      </c>
      <c r="G42" s="35">
        <f>'2023'!K53</f>
        <v>94.738978740001286</v>
      </c>
      <c r="H42" s="35">
        <v>0</v>
      </c>
      <c r="I42" s="34">
        <f>-P42</f>
        <v>0</v>
      </c>
      <c r="J42" s="34"/>
      <c r="K42" s="34">
        <f t="shared" ref="K42:K53" si="17">SUM(G42:I42)</f>
        <v>94.738978740001286</v>
      </c>
      <c r="L42" s="30">
        <f t="shared" ref="L42:L53" si="18">ROUND(G42/(B42+C42),2)</f>
        <v>0.04</v>
      </c>
      <c r="N42" s="32">
        <v>0</v>
      </c>
      <c r="P42" s="9">
        <f>N42*L42</f>
        <v>0</v>
      </c>
    </row>
    <row r="43" spans="1:16" x14ac:dyDescent="0.2">
      <c r="A43" s="6" t="s">
        <v>1</v>
      </c>
      <c r="B43" s="17">
        <f>F42</f>
        <v>2282</v>
      </c>
      <c r="C43" s="28">
        <v>0</v>
      </c>
      <c r="D43" s="23">
        <f t="shared" ref="D43:D53" si="19">-N43</f>
        <v>0</v>
      </c>
      <c r="E43" s="31">
        <v>0</v>
      </c>
      <c r="F43" s="17">
        <f t="shared" si="16"/>
        <v>2282</v>
      </c>
      <c r="G43" s="34">
        <f>K42</f>
        <v>94.738978740001286</v>
      </c>
      <c r="H43" s="35">
        <v>0</v>
      </c>
      <c r="I43" s="34">
        <f t="shared" ref="I43:I53" si="20">-P43</f>
        <v>0</v>
      </c>
      <c r="J43" s="34"/>
      <c r="K43" s="34">
        <f t="shared" si="17"/>
        <v>94.738978740001286</v>
      </c>
      <c r="L43" s="30">
        <f t="shared" si="18"/>
        <v>0.04</v>
      </c>
      <c r="M43" s="8"/>
      <c r="N43" s="33">
        <v>0</v>
      </c>
      <c r="P43" s="9">
        <f>N43*L43</f>
        <v>0</v>
      </c>
    </row>
    <row r="44" spans="1:16" x14ac:dyDescent="0.2">
      <c r="A44" s="6" t="s">
        <v>2</v>
      </c>
      <c r="B44" s="17">
        <f t="shared" ref="B44:B53" si="21">F43</f>
        <v>2282</v>
      </c>
      <c r="C44" s="28">
        <v>0</v>
      </c>
      <c r="D44" s="23">
        <f t="shared" si="19"/>
        <v>0</v>
      </c>
      <c r="E44" s="31">
        <v>0</v>
      </c>
      <c r="F44" s="17">
        <f t="shared" si="16"/>
        <v>2282</v>
      </c>
      <c r="G44" s="34">
        <f t="shared" ref="G44:G53" si="22">K43</f>
        <v>94.738978740001286</v>
      </c>
      <c r="H44" s="35">
        <v>0</v>
      </c>
      <c r="I44" s="34">
        <f t="shared" si="20"/>
        <v>0</v>
      </c>
      <c r="J44" s="34"/>
      <c r="K44" s="34">
        <f t="shared" si="17"/>
        <v>94.738978740001286</v>
      </c>
      <c r="L44" s="30">
        <f t="shared" si="18"/>
        <v>0.04</v>
      </c>
      <c r="M44" s="8"/>
      <c r="N44" s="32">
        <v>0</v>
      </c>
      <c r="P44" s="9">
        <f>N44*L44</f>
        <v>0</v>
      </c>
    </row>
    <row r="45" spans="1:16" x14ac:dyDescent="0.2">
      <c r="A45" s="6" t="s">
        <v>3</v>
      </c>
      <c r="B45" s="17">
        <f t="shared" si="21"/>
        <v>2282</v>
      </c>
      <c r="C45" s="28">
        <v>0</v>
      </c>
      <c r="D45" s="23">
        <f t="shared" si="19"/>
        <v>0</v>
      </c>
      <c r="E45" s="31">
        <v>0</v>
      </c>
      <c r="F45" s="17">
        <f t="shared" si="16"/>
        <v>2282</v>
      </c>
      <c r="G45" s="34">
        <f t="shared" si="22"/>
        <v>94.738978740001286</v>
      </c>
      <c r="H45" s="35">
        <v>0</v>
      </c>
      <c r="I45" s="34">
        <f t="shared" si="20"/>
        <v>0</v>
      </c>
      <c r="J45" s="34"/>
      <c r="K45" s="34">
        <f t="shared" si="17"/>
        <v>94.738978740001286</v>
      </c>
      <c r="L45" s="30">
        <f t="shared" si="18"/>
        <v>0.04</v>
      </c>
      <c r="M45" s="8"/>
      <c r="N45" s="32">
        <v>0</v>
      </c>
      <c r="O45" s="10"/>
      <c r="P45" s="9">
        <f>N45*L45</f>
        <v>0</v>
      </c>
    </row>
    <row r="46" spans="1:16" x14ac:dyDescent="0.2">
      <c r="A46" s="6" t="s">
        <v>4</v>
      </c>
      <c r="B46" s="17">
        <f t="shared" si="21"/>
        <v>2282</v>
      </c>
      <c r="C46" s="28">
        <v>0</v>
      </c>
      <c r="D46" s="23">
        <f t="shared" si="19"/>
        <v>-120</v>
      </c>
      <c r="E46" s="31">
        <v>0</v>
      </c>
      <c r="F46" s="17">
        <f t="shared" si="16"/>
        <v>2162</v>
      </c>
      <c r="G46" s="34">
        <f t="shared" si="22"/>
        <v>94.738978740001286</v>
      </c>
      <c r="H46" s="35">
        <v>0</v>
      </c>
      <c r="I46" s="34">
        <f t="shared" si="20"/>
        <v>-10.640039999999999</v>
      </c>
      <c r="J46" s="34"/>
      <c r="K46" s="34">
        <f t="shared" si="17"/>
        <v>84.098938740001287</v>
      </c>
      <c r="L46" s="30">
        <f t="shared" si="18"/>
        <v>0.04</v>
      </c>
      <c r="M46" s="8"/>
      <c r="N46" s="32">
        <v>120</v>
      </c>
      <c r="O46" s="15"/>
      <c r="P46" s="9">
        <f>N46*0.088667</f>
        <v>10.640039999999999</v>
      </c>
    </row>
    <row r="47" spans="1:16" x14ac:dyDescent="0.2">
      <c r="A47" s="6" t="s">
        <v>5</v>
      </c>
      <c r="B47" s="17">
        <f t="shared" si="21"/>
        <v>2162</v>
      </c>
      <c r="C47" s="28">
        <v>0</v>
      </c>
      <c r="D47" s="23">
        <f t="shared" si="19"/>
        <v>-133</v>
      </c>
      <c r="E47" s="31">
        <v>0</v>
      </c>
      <c r="F47" s="17">
        <f t="shared" si="16"/>
        <v>2029</v>
      </c>
      <c r="G47" s="34">
        <f t="shared" si="22"/>
        <v>84.098938740001287</v>
      </c>
      <c r="H47" s="35">
        <v>0</v>
      </c>
      <c r="I47" s="34">
        <f t="shared" si="20"/>
        <v>-11.170005</v>
      </c>
      <c r="J47" s="34"/>
      <c r="K47" s="34">
        <f t="shared" si="17"/>
        <v>72.928933740001284</v>
      </c>
      <c r="L47" s="30">
        <f t="shared" si="18"/>
        <v>0.04</v>
      </c>
      <c r="M47" s="8"/>
      <c r="N47" s="32">
        <f>5+128</f>
        <v>133</v>
      </c>
      <c r="O47" s="15"/>
      <c r="P47" s="9">
        <f>N47*0.083985</f>
        <v>11.170005</v>
      </c>
    </row>
    <row r="48" spans="1:16" x14ac:dyDescent="0.2">
      <c r="A48" s="6" t="s">
        <v>6</v>
      </c>
      <c r="B48" s="17">
        <f t="shared" si="21"/>
        <v>2029</v>
      </c>
      <c r="C48" s="28">
        <v>0</v>
      </c>
      <c r="D48" s="23">
        <f t="shared" si="19"/>
        <v>-156</v>
      </c>
      <c r="E48" s="31">
        <v>0</v>
      </c>
      <c r="F48" s="17">
        <f t="shared" si="16"/>
        <v>1873</v>
      </c>
      <c r="G48" s="34">
        <f t="shared" si="22"/>
        <v>72.928933740001284</v>
      </c>
      <c r="H48" s="35">
        <v>0</v>
      </c>
      <c r="I48" s="34">
        <f t="shared" si="20"/>
        <v>-12.280007999999999</v>
      </c>
      <c r="J48" s="34"/>
      <c r="K48" s="34">
        <f t="shared" si="17"/>
        <v>60.648925740001289</v>
      </c>
      <c r="L48" s="30">
        <f t="shared" si="18"/>
        <v>0.04</v>
      </c>
      <c r="M48" s="8"/>
      <c r="N48" s="32">
        <f>11+145</f>
        <v>156</v>
      </c>
      <c r="P48" s="9">
        <f>N48*0.078718</f>
        <v>12.280007999999999</v>
      </c>
    </row>
    <row r="49" spans="1:16" x14ac:dyDescent="0.2">
      <c r="A49" s="6" t="s">
        <v>7</v>
      </c>
      <c r="B49" s="17">
        <f t="shared" si="21"/>
        <v>1873</v>
      </c>
      <c r="C49" s="28">
        <v>0</v>
      </c>
      <c r="D49" s="23">
        <f t="shared" si="19"/>
        <v>-140</v>
      </c>
      <c r="E49" s="31">
        <v>0</v>
      </c>
      <c r="F49" s="17">
        <f t="shared" si="16"/>
        <v>1733</v>
      </c>
      <c r="G49" s="34">
        <f t="shared" si="22"/>
        <v>60.648925740001289</v>
      </c>
      <c r="H49" s="35">
        <v>0</v>
      </c>
      <c r="I49" s="34">
        <f t="shared" si="20"/>
        <v>-12.81</v>
      </c>
      <c r="J49" s="34"/>
      <c r="K49" s="34">
        <f t="shared" si="17"/>
        <v>47.838925740001287</v>
      </c>
      <c r="L49" s="30">
        <f t="shared" si="18"/>
        <v>0.03</v>
      </c>
      <c r="M49" s="8"/>
      <c r="N49" s="32">
        <f>7+133</f>
        <v>140</v>
      </c>
      <c r="O49" s="10"/>
      <c r="P49" s="9">
        <f>N49*0.0915</f>
        <v>12.81</v>
      </c>
    </row>
    <row r="50" spans="1:16" x14ac:dyDescent="0.2">
      <c r="A50" s="6" t="s">
        <v>8</v>
      </c>
      <c r="B50" s="17">
        <f t="shared" si="21"/>
        <v>1733</v>
      </c>
      <c r="C50" s="28">
        <v>0</v>
      </c>
      <c r="D50" s="23">
        <f t="shared" si="19"/>
        <v>-59</v>
      </c>
      <c r="E50" s="31">
        <v>0</v>
      </c>
      <c r="F50" s="17">
        <f t="shared" si="16"/>
        <v>1674</v>
      </c>
      <c r="G50" s="34">
        <f t="shared" si="22"/>
        <v>47.838925740001287</v>
      </c>
      <c r="H50" s="35">
        <v>0</v>
      </c>
      <c r="I50" s="34">
        <f t="shared" si="20"/>
        <v>-5.3999749999999995</v>
      </c>
      <c r="J50" s="34"/>
      <c r="K50" s="34">
        <f t="shared" si="17"/>
        <v>42.438950740001289</v>
      </c>
      <c r="L50" s="30">
        <f t="shared" si="18"/>
        <v>0.03</v>
      </c>
      <c r="M50" s="8"/>
      <c r="N50" s="32">
        <f>1+58</f>
        <v>59</v>
      </c>
      <c r="O50" s="10"/>
      <c r="P50" s="9">
        <f>N50*0.091525</f>
        <v>5.3999749999999995</v>
      </c>
    </row>
    <row r="51" spans="1:16" x14ac:dyDescent="0.2">
      <c r="A51" s="6" t="s">
        <v>9</v>
      </c>
      <c r="B51" s="17">
        <f t="shared" si="21"/>
        <v>1674</v>
      </c>
      <c r="C51" s="28">
        <v>0</v>
      </c>
      <c r="D51" s="23">
        <f t="shared" si="19"/>
        <v>-2</v>
      </c>
      <c r="E51" s="31">
        <v>0</v>
      </c>
      <c r="F51" s="17">
        <f t="shared" si="16"/>
        <v>1672</v>
      </c>
      <c r="G51" s="34">
        <f t="shared" si="22"/>
        <v>42.438950740001289</v>
      </c>
      <c r="H51" s="35">
        <v>0</v>
      </c>
      <c r="I51" s="34">
        <f t="shared" si="20"/>
        <v>-0.18</v>
      </c>
      <c r="J51" s="34"/>
      <c r="K51" s="34">
        <f t="shared" si="17"/>
        <v>42.258950740001289</v>
      </c>
      <c r="L51" s="30">
        <f>ROUND(G51/(B51+C51),2)</f>
        <v>0.03</v>
      </c>
      <c r="M51" s="8"/>
      <c r="N51" s="32">
        <v>2</v>
      </c>
      <c r="O51" s="10"/>
      <c r="P51" s="9">
        <f>N51*0.09</f>
        <v>0.18</v>
      </c>
    </row>
    <row r="52" spans="1:16" x14ac:dyDescent="0.2">
      <c r="A52" s="6" t="s">
        <v>10</v>
      </c>
      <c r="B52" s="17">
        <f t="shared" si="21"/>
        <v>1672</v>
      </c>
      <c r="C52" s="28">
        <v>0</v>
      </c>
      <c r="D52" s="23">
        <f t="shared" si="19"/>
        <v>0</v>
      </c>
      <c r="E52" s="31">
        <v>0</v>
      </c>
      <c r="F52" s="17">
        <f t="shared" si="16"/>
        <v>1672</v>
      </c>
      <c r="G52" s="34">
        <f t="shared" si="22"/>
        <v>42.258950740001289</v>
      </c>
      <c r="H52" s="35">
        <v>0</v>
      </c>
      <c r="I52" s="34">
        <f t="shared" si="20"/>
        <v>0</v>
      </c>
      <c r="J52" s="34"/>
      <c r="K52" s="34">
        <f t="shared" si="17"/>
        <v>42.258950740001289</v>
      </c>
      <c r="L52" s="30">
        <f t="shared" si="18"/>
        <v>0.03</v>
      </c>
      <c r="M52" s="8"/>
      <c r="N52" s="32">
        <v>0</v>
      </c>
      <c r="O52" s="10"/>
      <c r="P52" s="9">
        <f t="shared" ref="P52:P53" si="23">N52*L52</f>
        <v>0</v>
      </c>
    </row>
    <row r="53" spans="1:16" x14ac:dyDescent="0.2">
      <c r="A53" s="6" t="s">
        <v>11</v>
      </c>
      <c r="B53" s="17">
        <f t="shared" si="21"/>
        <v>1672</v>
      </c>
      <c r="C53" s="28">
        <v>0</v>
      </c>
      <c r="D53" s="23">
        <f t="shared" si="19"/>
        <v>0</v>
      </c>
      <c r="E53" s="31">
        <v>0</v>
      </c>
      <c r="F53" s="17">
        <f t="shared" si="16"/>
        <v>1672</v>
      </c>
      <c r="G53" s="19">
        <f t="shared" si="22"/>
        <v>42.258950740001289</v>
      </c>
      <c r="H53" s="29">
        <v>0</v>
      </c>
      <c r="I53" s="19">
        <f t="shared" si="20"/>
        <v>0</v>
      </c>
      <c r="J53" s="19"/>
      <c r="K53" s="19">
        <f t="shared" si="17"/>
        <v>42.258950740001289</v>
      </c>
      <c r="L53" s="20">
        <f t="shared" si="18"/>
        <v>0.03</v>
      </c>
      <c r="M53" s="8"/>
      <c r="N53" s="32"/>
      <c r="O53" s="10"/>
      <c r="P53" s="9">
        <f t="shared" si="23"/>
        <v>0</v>
      </c>
    </row>
    <row r="54" spans="1:16" x14ac:dyDescent="0.2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16">
        <f>SUM(N42:N53)</f>
        <v>610</v>
      </c>
      <c r="P54" s="46">
        <f>SUM(P42:P53)</f>
        <v>52.480027999999997</v>
      </c>
    </row>
    <row r="57" spans="1:16" ht="15" x14ac:dyDescent="0.25">
      <c r="A57" s="26" t="s">
        <v>24</v>
      </c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22" t="s">
        <v>16</v>
      </c>
      <c r="O57" s="11"/>
      <c r="P57" s="21" t="s">
        <v>17</v>
      </c>
    </row>
    <row r="58" spans="1:16" ht="15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27"/>
    </row>
    <row r="59" spans="1:16" ht="25.5" x14ac:dyDescent="0.2">
      <c r="A59" s="4"/>
      <c r="B59" s="18" t="s">
        <v>12</v>
      </c>
      <c r="C59" s="18" t="s">
        <v>13</v>
      </c>
      <c r="D59" s="18" t="s">
        <v>20</v>
      </c>
      <c r="E59" s="18" t="s">
        <v>25</v>
      </c>
      <c r="F59" s="18" t="s">
        <v>14</v>
      </c>
      <c r="G59" s="18" t="s">
        <v>18</v>
      </c>
      <c r="H59" s="18" t="s">
        <v>27</v>
      </c>
      <c r="I59" s="18" t="s">
        <v>28</v>
      </c>
      <c r="J59" s="18" t="s">
        <v>26</v>
      </c>
      <c r="K59" s="18" t="s">
        <v>29</v>
      </c>
      <c r="L59" s="4"/>
      <c r="M59" s="13"/>
      <c r="N59" s="5" t="s">
        <v>19</v>
      </c>
      <c r="O59" s="14"/>
      <c r="P59" s="5" t="s">
        <v>19</v>
      </c>
    </row>
    <row r="60" spans="1:16" x14ac:dyDescent="0.2">
      <c r="A60" s="6" t="s">
        <v>0</v>
      </c>
      <c r="B60" s="23">
        <f t="shared" ref="B60:E71" si="24">B7+B25+B42</f>
        <v>241640</v>
      </c>
      <c r="C60" s="23">
        <f t="shared" si="24"/>
        <v>29397</v>
      </c>
      <c r="D60" s="23">
        <f t="shared" si="24"/>
        <v>-287</v>
      </c>
      <c r="E60" s="23">
        <f t="shared" si="24"/>
        <v>0</v>
      </c>
      <c r="F60" s="17">
        <f t="shared" ref="F60:F71" si="25">SUM(B60:E60)</f>
        <v>270750</v>
      </c>
      <c r="G60" s="34">
        <f>G7+G25+G42-0.01</f>
        <v>18115.732170690011</v>
      </c>
      <c r="H60" s="19">
        <f t="shared" ref="H60:J71" si="26">H7+H25+H42</f>
        <v>0</v>
      </c>
      <c r="I60" s="19">
        <f t="shared" si="26"/>
        <v>-23.57</v>
      </c>
      <c r="J60" s="19">
        <f t="shared" si="26"/>
        <v>0</v>
      </c>
      <c r="K60" s="19">
        <f t="shared" ref="K60:K71" si="27">SUM(G60:I60)</f>
        <v>18092.162170690011</v>
      </c>
      <c r="L60" s="20"/>
      <c r="N60" s="7">
        <f>N7+N25+N42</f>
        <v>287</v>
      </c>
      <c r="P60" s="9">
        <f>P7+P25+P42</f>
        <v>23.57</v>
      </c>
    </row>
    <row r="61" spans="1:16" x14ac:dyDescent="0.2">
      <c r="A61" s="6" t="s">
        <v>1</v>
      </c>
      <c r="B61" s="23">
        <f t="shared" si="24"/>
        <v>270750</v>
      </c>
      <c r="C61" s="23">
        <f t="shared" si="24"/>
        <v>0</v>
      </c>
      <c r="D61" s="23">
        <f t="shared" si="24"/>
        <v>-401</v>
      </c>
      <c r="E61" s="23">
        <f t="shared" si="24"/>
        <v>0</v>
      </c>
      <c r="F61" s="17">
        <f t="shared" si="25"/>
        <v>270349</v>
      </c>
      <c r="G61" s="19">
        <f>K60</f>
        <v>18092.162170690011</v>
      </c>
      <c r="H61" s="19">
        <f t="shared" si="26"/>
        <v>0</v>
      </c>
      <c r="I61" s="19">
        <f t="shared" si="26"/>
        <v>-30.81</v>
      </c>
      <c r="J61" s="19">
        <f t="shared" si="26"/>
        <v>0</v>
      </c>
      <c r="K61" s="19">
        <f t="shared" si="27"/>
        <v>18061.35217069001</v>
      </c>
      <c r="L61" s="20"/>
      <c r="M61" s="8"/>
      <c r="N61" s="7">
        <f t="shared" ref="N61:N71" si="28">N8+N26+N43</f>
        <v>401</v>
      </c>
      <c r="P61" s="9">
        <f t="shared" ref="P61:P71" si="29">P8+P26+P43</f>
        <v>30.81</v>
      </c>
    </row>
    <row r="62" spans="1:16" x14ac:dyDescent="0.2">
      <c r="A62" s="6" t="s">
        <v>2</v>
      </c>
      <c r="B62" s="23">
        <f t="shared" si="24"/>
        <v>270349</v>
      </c>
      <c r="C62" s="23">
        <f t="shared" si="24"/>
        <v>0</v>
      </c>
      <c r="D62" s="23">
        <f t="shared" si="24"/>
        <v>-431</v>
      </c>
      <c r="E62" s="23">
        <f t="shared" si="24"/>
        <v>0</v>
      </c>
      <c r="F62" s="17">
        <f t="shared" si="25"/>
        <v>269918</v>
      </c>
      <c r="G62" s="19">
        <f t="shared" ref="G62:G71" si="30">K61</f>
        <v>18061.35217069001</v>
      </c>
      <c r="H62" s="19">
        <f t="shared" si="26"/>
        <v>0</v>
      </c>
      <c r="I62" s="19">
        <f t="shared" si="26"/>
        <v>-37.409999999999997</v>
      </c>
      <c r="J62" s="19">
        <f t="shared" si="26"/>
        <v>0</v>
      </c>
      <c r="K62" s="19">
        <f t="shared" si="27"/>
        <v>18023.94217069001</v>
      </c>
      <c r="L62" s="20"/>
      <c r="M62" s="8"/>
      <c r="N62" s="7">
        <f t="shared" si="28"/>
        <v>431</v>
      </c>
      <c r="P62" s="9">
        <f t="shared" si="29"/>
        <v>37.409999999999997</v>
      </c>
    </row>
    <row r="63" spans="1:16" x14ac:dyDescent="0.2">
      <c r="A63" s="6" t="s">
        <v>3</v>
      </c>
      <c r="B63" s="23">
        <f t="shared" si="24"/>
        <v>269918</v>
      </c>
      <c r="C63" s="23">
        <f t="shared" si="24"/>
        <v>0</v>
      </c>
      <c r="D63" s="23">
        <f t="shared" si="24"/>
        <v>-710</v>
      </c>
      <c r="E63" s="23">
        <f t="shared" si="24"/>
        <v>0</v>
      </c>
      <c r="F63" s="17">
        <f t="shared" si="25"/>
        <v>269208</v>
      </c>
      <c r="G63" s="19">
        <f t="shared" si="30"/>
        <v>18023.94217069001</v>
      </c>
      <c r="H63" s="19">
        <f t="shared" si="26"/>
        <v>0</v>
      </c>
      <c r="I63" s="19">
        <f t="shared" si="26"/>
        <v>-67.650000000000006</v>
      </c>
      <c r="J63" s="19">
        <f t="shared" si="26"/>
        <v>0</v>
      </c>
      <c r="K63" s="19">
        <f t="shared" si="27"/>
        <v>17956.292170690009</v>
      </c>
      <c r="L63" s="20"/>
      <c r="M63" s="8"/>
      <c r="N63" s="7">
        <f t="shared" si="28"/>
        <v>710</v>
      </c>
      <c r="O63" s="10"/>
      <c r="P63" s="9">
        <f t="shared" si="29"/>
        <v>67.650000000000006</v>
      </c>
    </row>
    <row r="64" spans="1:16" x14ac:dyDescent="0.2">
      <c r="A64" s="6" t="s">
        <v>4</v>
      </c>
      <c r="B64" s="23">
        <f t="shared" si="24"/>
        <v>269208</v>
      </c>
      <c r="C64" s="23">
        <f t="shared" si="24"/>
        <v>0</v>
      </c>
      <c r="D64" s="23">
        <f t="shared" si="24"/>
        <v>-299</v>
      </c>
      <c r="E64" s="23">
        <f t="shared" si="24"/>
        <v>0</v>
      </c>
      <c r="F64" s="17">
        <f t="shared" si="25"/>
        <v>268909</v>
      </c>
      <c r="G64" s="19">
        <f t="shared" si="30"/>
        <v>17956.292170690009</v>
      </c>
      <c r="H64" s="19">
        <f t="shared" si="26"/>
        <v>0</v>
      </c>
      <c r="I64" s="19">
        <f t="shared" si="26"/>
        <v>-28.08004</v>
      </c>
      <c r="J64" s="19">
        <f t="shared" si="26"/>
        <v>0</v>
      </c>
      <c r="K64" s="19">
        <f t="shared" si="27"/>
        <v>17928.212130690008</v>
      </c>
      <c r="L64" s="20"/>
      <c r="M64" s="8"/>
      <c r="N64" s="7">
        <f t="shared" si="28"/>
        <v>299</v>
      </c>
      <c r="O64" s="15"/>
      <c r="P64" s="9">
        <f t="shared" si="29"/>
        <v>28.08004</v>
      </c>
    </row>
    <row r="65" spans="1:16" x14ac:dyDescent="0.2">
      <c r="A65" s="6" t="s">
        <v>5</v>
      </c>
      <c r="B65" s="23">
        <f t="shared" si="24"/>
        <v>268909</v>
      </c>
      <c r="C65" s="23">
        <f t="shared" si="24"/>
        <v>0</v>
      </c>
      <c r="D65" s="23">
        <f t="shared" si="24"/>
        <v>-524</v>
      </c>
      <c r="E65" s="23">
        <f t="shared" si="24"/>
        <v>0</v>
      </c>
      <c r="F65" s="17">
        <f t="shared" si="25"/>
        <v>268385</v>
      </c>
      <c r="G65" s="19">
        <f t="shared" si="30"/>
        <v>17928.212130690008</v>
      </c>
      <c r="H65" s="19">
        <f t="shared" si="26"/>
        <v>0</v>
      </c>
      <c r="I65" s="19">
        <f t="shared" si="26"/>
        <v>-41.330005</v>
      </c>
      <c r="J65" s="19">
        <f t="shared" si="26"/>
        <v>0</v>
      </c>
      <c r="K65" s="19">
        <f t="shared" si="27"/>
        <v>17886.882125690008</v>
      </c>
      <c r="L65" s="20"/>
      <c r="M65" s="8"/>
      <c r="N65" s="7">
        <f t="shared" si="28"/>
        <v>524</v>
      </c>
      <c r="O65" s="15"/>
      <c r="P65" s="9">
        <f t="shared" si="29"/>
        <v>41.330005</v>
      </c>
    </row>
    <row r="66" spans="1:16" x14ac:dyDescent="0.2">
      <c r="A66" s="6" t="s">
        <v>6</v>
      </c>
      <c r="B66" s="23">
        <f t="shared" si="24"/>
        <v>268385</v>
      </c>
      <c r="C66" s="23">
        <f t="shared" si="24"/>
        <v>0</v>
      </c>
      <c r="D66" s="23">
        <f t="shared" si="24"/>
        <v>-569</v>
      </c>
      <c r="E66" s="23">
        <f t="shared" si="24"/>
        <v>0</v>
      </c>
      <c r="F66" s="17">
        <f t="shared" si="25"/>
        <v>267816</v>
      </c>
      <c r="G66" s="19">
        <f t="shared" si="30"/>
        <v>17886.882125690008</v>
      </c>
      <c r="H66" s="19">
        <f t="shared" si="26"/>
        <v>0</v>
      </c>
      <c r="I66" s="19">
        <f t="shared" si="26"/>
        <v>-44.860007999999993</v>
      </c>
      <c r="J66" s="19">
        <f t="shared" si="26"/>
        <v>0</v>
      </c>
      <c r="K66" s="19">
        <f t="shared" si="27"/>
        <v>17842.022117690009</v>
      </c>
      <c r="L66" s="20"/>
      <c r="M66" s="8"/>
      <c r="N66" s="7">
        <f t="shared" si="28"/>
        <v>569</v>
      </c>
      <c r="P66" s="9">
        <f t="shared" si="29"/>
        <v>44.860007999999993</v>
      </c>
    </row>
    <row r="67" spans="1:16" x14ac:dyDescent="0.2">
      <c r="A67" s="6" t="s">
        <v>7</v>
      </c>
      <c r="B67" s="23">
        <f t="shared" si="24"/>
        <v>267816</v>
      </c>
      <c r="C67" s="23">
        <f t="shared" si="24"/>
        <v>0</v>
      </c>
      <c r="D67" s="23">
        <f t="shared" si="24"/>
        <v>-496</v>
      </c>
      <c r="E67" s="23">
        <f t="shared" si="24"/>
        <v>0</v>
      </c>
      <c r="F67" s="17">
        <f t="shared" si="25"/>
        <v>267320</v>
      </c>
      <c r="G67" s="19">
        <f t="shared" si="30"/>
        <v>17842.022117690009</v>
      </c>
      <c r="H67" s="19">
        <f t="shared" si="26"/>
        <v>0</v>
      </c>
      <c r="I67" s="19">
        <f t="shared" si="26"/>
        <v>-45.72</v>
      </c>
      <c r="J67" s="19">
        <f t="shared" si="26"/>
        <v>0</v>
      </c>
      <c r="K67" s="19">
        <f t="shared" si="27"/>
        <v>17796.302117690007</v>
      </c>
      <c r="L67" s="20"/>
      <c r="M67" s="8"/>
      <c r="N67" s="7">
        <f t="shared" si="28"/>
        <v>496</v>
      </c>
      <c r="O67" s="10"/>
      <c r="P67" s="9">
        <f t="shared" si="29"/>
        <v>45.72</v>
      </c>
    </row>
    <row r="68" spans="1:16" x14ac:dyDescent="0.2">
      <c r="A68" s="6" t="s">
        <v>8</v>
      </c>
      <c r="B68" s="23">
        <f t="shared" si="24"/>
        <v>267320</v>
      </c>
      <c r="C68" s="23">
        <f t="shared" si="24"/>
        <v>0</v>
      </c>
      <c r="D68" s="23">
        <f t="shared" si="24"/>
        <v>-162</v>
      </c>
      <c r="E68" s="23">
        <f t="shared" si="24"/>
        <v>0</v>
      </c>
      <c r="F68" s="17">
        <f t="shared" si="25"/>
        <v>267158</v>
      </c>
      <c r="G68" s="19">
        <f t="shared" si="30"/>
        <v>17796.302117690007</v>
      </c>
      <c r="H68" s="19">
        <f t="shared" si="26"/>
        <v>0</v>
      </c>
      <c r="I68" s="19">
        <f t="shared" si="26"/>
        <v>-14.529974999999999</v>
      </c>
      <c r="J68" s="19">
        <f t="shared" si="26"/>
        <v>0</v>
      </c>
      <c r="K68" s="19">
        <f t="shared" si="27"/>
        <v>17781.772142690006</v>
      </c>
      <c r="L68" s="20"/>
      <c r="M68" s="8"/>
      <c r="N68" s="7">
        <f t="shared" si="28"/>
        <v>162</v>
      </c>
      <c r="O68" s="10"/>
      <c r="P68" s="9">
        <f t="shared" si="29"/>
        <v>14.529974999999999</v>
      </c>
    </row>
    <row r="69" spans="1:16" x14ac:dyDescent="0.2">
      <c r="A69" s="6" t="s">
        <v>9</v>
      </c>
      <c r="B69" s="23">
        <f t="shared" si="24"/>
        <v>267158</v>
      </c>
      <c r="C69" s="23">
        <f t="shared" si="24"/>
        <v>0</v>
      </c>
      <c r="D69" s="23">
        <f t="shared" si="24"/>
        <v>-62</v>
      </c>
      <c r="E69" s="23">
        <f t="shared" si="24"/>
        <v>0</v>
      </c>
      <c r="F69" s="17">
        <f t="shared" si="25"/>
        <v>267096</v>
      </c>
      <c r="G69" s="19">
        <f t="shared" si="30"/>
        <v>17781.772142690006</v>
      </c>
      <c r="H69" s="19">
        <f t="shared" si="26"/>
        <v>0</v>
      </c>
      <c r="I69" s="19">
        <f t="shared" si="26"/>
        <v>-6.7799999999999994</v>
      </c>
      <c r="J69" s="19">
        <f t="shared" si="26"/>
        <v>0</v>
      </c>
      <c r="K69" s="19">
        <f t="shared" si="27"/>
        <v>17774.992142690007</v>
      </c>
      <c r="L69" s="20"/>
      <c r="M69" s="8"/>
      <c r="N69" s="7">
        <f t="shared" si="28"/>
        <v>62</v>
      </c>
      <c r="O69" s="10"/>
      <c r="P69" s="9">
        <f t="shared" si="29"/>
        <v>6.7799999999999994</v>
      </c>
    </row>
    <row r="70" spans="1:16" x14ac:dyDescent="0.2">
      <c r="A70" s="6" t="s">
        <v>10</v>
      </c>
      <c r="B70" s="23">
        <f t="shared" si="24"/>
        <v>267096</v>
      </c>
      <c r="C70" s="23">
        <f t="shared" si="24"/>
        <v>0</v>
      </c>
      <c r="D70" s="23">
        <f t="shared" si="24"/>
        <v>-340</v>
      </c>
      <c r="E70" s="23">
        <f t="shared" si="24"/>
        <v>0</v>
      </c>
      <c r="F70" s="17">
        <f t="shared" si="25"/>
        <v>266756</v>
      </c>
      <c r="G70" s="19">
        <f t="shared" si="30"/>
        <v>17774.992142690007</v>
      </c>
      <c r="H70" s="19">
        <f t="shared" si="26"/>
        <v>0</v>
      </c>
      <c r="I70" s="19">
        <f t="shared" si="26"/>
        <v>-33.1</v>
      </c>
      <c r="J70" s="19">
        <f t="shared" si="26"/>
        <v>0</v>
      </c>
      <c r="K70" s="19">
        <f t="shared" si="27"/>
        <v>17741.892142690009</v>
      </c>
      <c r="L70" s="20"/>
      <c r="M70" s="8"/>
      <c r="N70" s="7">
        <f t="shared" si="28"/>
        <v>340</v>
      </c>
      <c r="O70" s="10"/>
      <c r="P70" s="9">
        <f t="shared" si="29"/>
        <v>33.1</v>
      </c>
    </row>
    <row r="71" spans="1:16" x14ac:dyDescent="0.2">
      <c r="A71" s="6" t="s">
        <v>11</v>
      </c>
      <c r="B71" s="23">
        <f t="shared" si="24"/>
        <v>266756</v>
      </c>
      <c r="C71" s="23">
        <f t="shared" si="24"/>
        <v>0</v>
      </c>
      <c r="D71" s="23">
        <f t="shared" si="24"/>
        <v>0</v>
      </c>
      <c r="E71" s="23">
        <f t="shared" si="24"/>
        <v>0</v>
      </c>
      <c r="F71" s="17">
        <f t="shared" si="25"/>
        <v>266756</v>
      </c>
      <c r="G71" s="19">
        <f t="shared" si="30"/>
        <v>17741.892142690009</v>
      </c>
      <c r="H71" s="19">
        <f t="shared" si="26"/>
        <v>0</v>
      </c>
      <c r="I71" s="19">
        <f t="shared" si="26"/>
        <v>0</v>
      </c>
      <c r="J71" s="19">
        <f t="shared" si="26"/>
        <v>0</v>
      </c>
      <c r="K71" s="19">
        <f t="shared" si="27"/>
        <v>17741.892142690009</v>
      </c>
      <c r="L71" s="20"/>
      <c r="M71" s="8"/>
      <c r="N71" s="7">
        <f t="shared" si="28"/>
        <v>0</v>
      </c>
      <c r="O71" s="10"/>
      <c r="P71" s="9">
        <f t="shared" si="29"/>
        <v>0</v>
      </c>
    </row>
    <row r="72" spans="1:16" x14ac:dyDescent="0.2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16">
        <f>SUM(N60:N71)</f>
        <v>4281</v>
      </c>
      <c r="P72" s="46">
        <f>SUM(P60:P71)</f>
        <v>373.84002800000002</v>
      </c>
    </row>
  </sheetData>
  <mergeCells count="1">
    <mergeCell ref="A2:P2"/>
  </mergeCells>
  <printOptions horizontalCentered="1"/>
  <pageMargins left="0.21" right="0.5" top="0.5" bottom="0.25" header="0.3" footer="0.3"/>
  <pageSetup scale="58" orientation="landscape" r:id="rId1"/>
  <headerFooter>
    <oddHeader>&amp;R&amp;"Times New Roman,Bold"&amp;10KyPSC Case No. 2025-00024
STAFF-DR-01-004 Attachment - 2024
Page &amp;P of &amp;N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61E16C-77D9-4F0E-AE71-643583DBE2BA}">
  <sheetPr>
    <tabColor theme="5" tint="0.39997558519241921"/>
    <pageSetUpPr fitToPage="1"/>
  </sheetPr>
  <dimension ref="A1:U72"/>
  <sheetViews>
    <sheetView view="pageLayout" topLeftCell="A53" zoomScaleNormal="100" workbookViewId="0"/>
  </sheetViews>
  <sheetFormatPr defaultColWidth="9.28515625" defaultRowHeight="12.75" x14ac:dyDescent="0.2"/>
  <cols>
    <col min="1" max="1" width="10.28515625" style="1" bestFit="1" customWidth="1"/>
    <col min="2" max="6" width="10.28515625" style="1" customWidth="1"/>
    <col min="7" max="7" width="11.28515625" style="1" bestFit="1" customWidth="1"/>
    <col min="8" max="9" width="11.28515625" style="1" customWidth="1"/>
    <col min="10" max="10" width="8" style="1" customWidth="1"/>
    <col min="11" max="11" width="11.28515625" style="1" bestFit="1" customWidth="1"/>
    <col min="12" max="12" width="10.28515625" style="1" customWidth="1"/>
    <col min="13" max="13" width="5.7109375" style="1" customWidth="1"/>
    <col min="14" max="14" width="17.28515625" style="1" customWidth="1"/>
    <col min="15" max="15" width="7" style="1" customWidth="1"/>
    <col min="16" max="16" width="13.7109375" style="1" customWidth="1"/>
    <col min="17" max="17" width="5.7109375" style="1" bestFit="1" customWidth="1"/>
    <col min="18" max="20" width="9.28515625" style="1"/>
    <col min="21" max="21" width="9.7109375" style="1" bestFit="1" customWidth="1"/>
    <col min="22" max="16384" width="9.28515625" style="1"/>
  </cols>
  <sheetData>
    <row r="1" spans="1:21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21" x14ac:dyDescent="0.2">
      <c r="A2" s="47">
        <v>2023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9"/>
      <c r="Q2" s="3"/>
    </row>
    <row r="3" spans="1:21" x14ac:dyDescent="0.2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Q3" s="10"/>
    </row>
    <row r="4" spans="1:21" ht="15" x14ac:dyDescent="0.25">
      <c r="A4" s="24" t="s">
        <v>43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22" t="s">
        <v>16</v>
      </c>
      <c r="O4" s="11"/>
      <c r="P4" s="21" t="s">
        <v>17</v>
      </c>
      <c r="U4" s="12"/>
    </row>
    <row r="5" spans="1:21" ht="15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27"/>
    </row>
    <row r="6" spans="1:21" ht="25.5" x14ac:dyDescent="0.2">
      <c r="A6" s="4"/>
      <c r="B6" s="18" t="s">
        <v>12</v>
      </c>
      <c r="C6" s="18" t="s">
        <v>13</v>
      </c>
      <c r="D6" s="18" t="s">
        <v>20</v>
      </c>
      <c r="E6" s="18" t="s">
        <v>25</v>
      </c>
      <c r="F6" s="18" t="s">
        <v>14</v>
      </c>
      <c r="G6" s="18" t="s">
        <v>18</v>
      </c>
      <c r="H6" s="18" t="s">
        <v>27</v>
      </c>
      <c r="I6" s="18" t="s">
        <v>28</v>
      </c>
      <c r="J6" s="18" t="s">
        <v>26</v>
      </c>
      <c r="K6" s="18" t="s">
        <v>29</v>
      </c>
      <c r="L6" s="4" t="s">
        <v>15</v>
      </c>
      <c r="M6" s="13"/>
      <c r="N6" s="5" t="s">
        <v>19</v>
      </c>
      <c r="O6" s="14"/>
      <c r="P6" s="5" t="s">
        <v>19</v>
      </c>
    </row>
    <row r="7" spans="1:21" ht="12.75" customHeight="1" x14ac:dyDescent="0.2">
      <c r="A7" s="6" t="s">
        <v>0</v>
      </c>
      <c r="B7" s="28">
        <f>'2022'!F18</f>
        <v>203239</v>
      </c>
      <c r="C7" s="28">
        <v>25041</v>
      </c>
      <c r="D7" s="23">
        <f>-N7</f>
        <v>-120</v>
      </c>
      <c r="E7" s="31">
        <v>0</v>
      </c>
      <c r="F7" s="17">
        <f t="shared" ref="F7:F18" si="0">SUM(B7:E7)</f>
        <v>228160</v>
      </c>
      <c r="G7" s="35">
        <f>'2022'!K18</f>
        <v>16266.209929000006</v>
      </c>
      <c r="H7" s="35">
        <v>0</v>
      </c>
      <c r="I7" s="34">
        <f>-P7</f>
        <v>-8.4</v>
      </c>
      <c r="J7" s="34"/>
      <c r="K7" s="34">
        <f t="shared" ref="K7:K18" si="1">SUM(G7:I7)</f>
        <v>16257.809929000006</v>
      </c>
      <c r="L7" s="30">
        <f t="shared" ref="L7:L18" si="2">ROUND(G7/(B7+C7),2)</f>
        <v>7.0000000000000007E-2</v>
      </c>
      <c r="N7" s="32">
        <v>120</v>
      </c>
      <c r="P7" s="9">
        <f t="shared" ref="P7:P18" si="3">N7*L7</f>
        <v>8.4</v>
      </c>
    </row>
    <row r="8" spans="1:21" x14ac:dyDescent="0.2">
      <c r="A8" s="6" t="s">
        <v>1</v>
      </c>
      <c r="B8" s="17">
        <f>F7</f>
        <v>228160</v>
      </c>
      <c r="C8" s="28">
        <v>0</v>
      </c>
      <c r="D8" s="23">
        <f t="shared" ref="D8:D18" si="4">-N8</f>
        <v>-27</v>
      </c>
      <c r="E8" s="31">
        <v>0</v>
      </c>
      <c r="F8" s="17">
        <f t="shared" si="0"/>
        <v>228133</v>
      </c>
      <c r="G8" s="34">
        <f>K7</f>
        <v>16257.809929000006</v>
      </c>
      <c r="H8" s="35">
        <v>0</v>
      </c>
      <c r="I8" s="34">
        <f t="shared" ref="I8:I18" si="5">-P8</f>
        <v>-1.8900000000000001</v>
      </c>
      <c r="J8" s="34"/>
      <c r="K8" s="34">
        <f t="shared" si="1"/>
        <v>16255.919929000007</v>
      </c>
      <c r="L8" s="30">
        <f t="shared" si="2"/>
        <v>7.0000000000000007E-2</v>
      </c>
      <c r="M8" s="8"/>
      <c r="N8" s="33">
        <v>27</v>
      </c>
      <c r="P8" s="9">
        <f t="shared" si="3"/>
        <v>1.8900000000000001</v>
      </c>
    </row>
    <row r="9" spans="1:21" x14ac:dyDescent="0.2">
      <c r="A9" s="6" t="s">
        <v>2</v>
      </c>
      <c r="B9" s="17">
        <f t="shared" ref="B9:B18" si="6">F8</f>
        <v>228133</v>
      </c>
      <c r="C9" s="28">
        <v>0</v>
      </c>
      <c r="D9" s="23">
        <f t="shared" si="4"/>
        <v>-75</v>
      </c>
      <c r="E9" s="31">
        <v>0</v>
      </c>
      <c r="F9" s="17">
        <f t="shared" si="0"/>
        <v>228058</v>
      </c>
      <c r="G9" s="34">
        <f t="shared" ref="G9:G18" si="7">K8</f>
        <v>16255.919929000007</v>
      </c>
      <c r="H9" s="35">
        <v>0</v>
      </c>
      <c r="I9" s="34">
        <f t="shared" si="5"/>
        <v>-5.2500000000000009</v>
      </c>
      <c r="J9" s="34"/>
      <c r="K9" s="34">
        <f t="shared" si="1"/>
        <v>16250.669929000007</v>
      </c>
      <c r="L9" s="30">
        <f t="shared" si="2"/>
        <v>7.0000000000000007E-2</v>
      </c>
      <c r="M9" s="8"/>
      <c r="N9" s="32">
        <v>75</v>
      </c>
      <c r="P9" s="9">
        <f t="shared" si="3"/>
        <v>5.2500000000000009</v>
      </c>
    </row>
    <row r="10" spans="1:21" x14ac:dyDescent="0.2">
      <c r="A10" s="6" t="s">
        <v>3</v>
      </c>
      <c r="B10" s="17">
        <f t="shared" si="6"/>
        <v>228058</v>
      </c>
      <c r="C10" s="28">
        <v>0</v>
      </c>
      <c r="D10" s="23">
        <f t="shared" si="4"/>
        <v>-139</v>
      </c>
      <c r="E10" s="31">
        <v>0</v>
      </c>
      <c r="F10" s="17">
        <f t="shared" si="0"/>
        <v>227919</v>
      </c>
      <c r="G10" s="34">
        <f t="shared" si="7"/>
        <v>16250.669929000007</v>
      </c>
      <c r="H10" s="35">
        <v>0</v>
      </c>
      <c r="I10" s="34">
        <f t="shared" si="5"/>
        <v>-9.73</v>
      </c>
      <c r="J10" s="34"/>
      <c r="K10" s="34">
        <f t="shared" si="1"/>
        <v>16240.939929000007</v>
      </c>
      <c r="L10" s="30">
        <f t="shared" si="2"/>
        <v>7.0000000000000007E-2</v>
      </c>
      <c r="M10" s="8"/>
      <c r="N10" s="32">
        <v>139</v>
      </c>
      <c r="O10" s="10"/>
      <c r="P10" s="9">
        <f t="shared" si="3"/>
        <v>9.73</v>
      </c>
    </row>
    <row r="11" spans="1:21" x14ac:dyDescent="0.2">
      <c r="A11" s="6" t="s">
        <v>4</v>
      </c>
      <c r="B11" s="17">
        <f t="shared" si="6"/>
        <v>227919</v>
      </c>
      <c r="C11" s="28">
        <v>0</v>
      </c>
      <c r="D11" s="23">
        <f t="shared" si="4"/>
        <v>-119</v>
      </c>
      <c r="E11" s="31">
        <v>0</v>
      </c>
      <c r="F11" s="17">
        <f t="shared" si="0"/>
        <v>227800</v>
      </c>
      <c r="G11" s="34">
        <f t="shared" si="7"/>
        <v>16240.939929000007</v>
      </c>
      <c r="H11" s="35">
        <v>0</v>
      </c>
      <c r="I11" s="34">
        <f t="shared" si="5"/>
        <v>-8.33</v>
      </c>
      <c r="J11" s="34"/>
      <c r="K11" s="34">
        <f t="shared" si="1"/>
        <v>16232.609929000007</v>
      </c>
      <c r="L11" s="30">
        <f t="shared" si="2"/>
        <v>7.0000000000000007E-2</v>
      </c>
      <c r="M11" s="8"/>
      <c r="N11" s="32">
        <v>119</v>
      </c>
      <c r="O11" s="15"/>
      <c r="P11" s="9">
        <f t="shared" si="3"/>
        <v>8.33</v>
      </c>
    </row>
    <row r="12" spans="1:21" x14ac:dyDescent="0.2">
      <c r="A12" s="6" t="s">
        <v>5</v>
      </c>
      <c r="B12" s="17">
        <f t="shared" si="6"/>
        <v>227800</v>
      </c>
      <c r="C12" s="28">
        <v>0</v>
      </c>
      <c r="D12" s="23">
        <f t="shared" si="4"/>
        <v>-214</v>
      </c>
      <c r="E12" s="31">
        <v>0</v>
      </c>
      <c r="F12" s="17">
        <f t="shared" si="0"/>
        <v>227586</v>
      </c>
      <c r="G12" s="34">
        <f t="shared" si="7"/>
        <v>16232.609929000007</v>
      </c>
      <c r="H12" s="35">
        <v>0</v>
      </c>
      <c r="I12" s="34">
        <f t="shared" si="5"/>
        <v>-14.980000000000002</v>
      </c>
      <c r="J12" s="34"/>
      <c r="K12" s="34">
        <f t="shared" si="1"/>
        <v>16217.629929000008</v>
      </c>
      <c r="L12" s="30">
        <f t="shared" si="2"/>
        <v>7.0000000000000007E-2</v>
      </c>
      <c r="M12" s="8"/>
      <c r="N12" s="32">
        <v>214</v>
      </c>
      <c r="O12" s="15"/>
      <c r="P12" s="9">
        <f t="shared" si="3"/>
        <v>14.980000000000002</v>
      </c>
    </row>
    <row r="13" spans="1:21" x14ac:dyDescent="0.2">
      <c r="A13" s="6" t="s">
        <v>6</v>
      </c>
      <c r="B13" s="17">
        <f t="shared" si="6"/>
        <v>227586</v>
      </c>
      <c r="C13" s="28">
        <v>0</v>
      </c>
      <c r="D13" s="23">
        <f t="shared" si="4"/>
        <v>-229</v>
      </c>
      <c r="E13" s="31">
        <v>0</v>
      </c>
      <c r="F13" s="17">
        <f t="shared" si="0"/>
        <v>227357</v>
      </c>
      <c r="G13" s="34">
        <f t="shared" si="7"/>
        <v>16217.629929000008</v>
      </c>
      <c r="H13" s="35">
        <v>0</v>
      </c>
      <c r="I13" s="34">
        <f t="shared" si="5"/>
        <v>-16.03</v>
      </c>
      <c r="J13" s="34"/>
      <c r="K13" s="34">
        <f t="shared" si="1"/>
        <v>16201.599929000007</v>
      </c>
      <c r="L13" s="30">
        <f t="shared" si="2"/>
        <v>7.0000000000000007E-2</v>
      </c>
      <c r="M13" s="8"/>
      <c r="N13" s="32">
        <v>229</v>
      </c>
      <c r="P13" s="9">
        <f t="shared" si="3"/>
        <v>16.03</v>
      </c>
    </row>
    <row r="14" spans="1:21" x14ac:dyDescent="0.2">
      <c r="A14" s="6" t="s">
        <v>7</v>
      </c>
      <c r="B14" s="17">
        <f t="shared" si="6"/>
        <v>227357</v>
      </c>
      <c r="C14" s="28">
        <v>0</v>
      </c>
      <c r="D14" s="23">
        <f t="shared" si="4"/>
        <v>-195</v>
      </c>
      <c r="E14" s="31">
        <v>0</v>
      </c>
      <c r="F14" s="17">
        <f t="shared" si="0"/>
        <v>227162</v>
      </c>
      <c r="G14" s="34">
        <f t="shared" si="7"/>
        <v>16201.599929000007</v>
      </c>
      <c r="H14" s="35">
        <v>0</v>
      </c>
      <c r="I14" s="34">
        <f t="shared" si="5"/>
        <v>-13.650000000000002</v>
      </c>
      <c r="J14" s="34"/>
      <c r="K14" s="34">
        <f t="shared" si="1"/>
        <v>16187.949929000008</v>
      </c>
      <c r="L14" s="30">
        <f t="shared" si="2"/>
        <v>7.0000000000000007E-2</v>
      </c>
      <c r="M14" s="8"/>
      <c r="N14" s="32">
        <v>195</v>
      </c>
      <c r="O14" s="10"/>
      <c r="P14" s="9">
        <f t="shared" si="3"/>
        <v>13.650000000000002</v>
      </c>
    </row>
    <row r="15" spans="1:21" x14ac:dyDescent="0.2">
      <c r="A15" s="6" t="s">
        <v>8</v>
      </c>
      <c r="B15" s="17">
        <f t="shared" si="6"/>
        <v>227162</v>
      </c>
      <c r="C15" s="28">
        <v>0</v>
      </c>
      <c r="D15" s="23">
        <f t="shared" si="4"/>
        <v>-116</v>
      </c>
      <c r="E15" s="31">
        <v>0</v>
      </c>
      <c r="F15" s="17">
        <f t="shared" si="0"/>
        <v>227046</v>
      </c>
      <c r="G15" s="34">
        <f t="shared" si="7"/>
        <v>16187.949929000008</v>
      </c>
      <c r="H15" s="35">
        <v>0</v>
      </c>
      <c r="I15" s="34">
        <f t="shared" si="5"/>
        <v>-8.120000000000001</v>
      </c>
      <c r="J15" s="34"/>
      <c r="K15" s="34">
        <f t="shared" si="1"/>
        <v>16179.829929000007</v>
      </c>
      <c r="L15" s="30">
        <f t="shared" si="2"/>
        <v>7.0000000000000007E-2</v>
      </c>
      <c r="M15" s="8"/>
      <c r="N15" s="32">
        <v>116</v>
      </c>
      <c r="O15" s="10"/>
      <c r="P15" s="9">
        <f t="shared" si="3"/>
        <v>8.120000000000001</v>
      </c>
    </row>
    <row r="16" spans="1:21" x14ac:dyDescent="0.2">
      <c r="A16" s="6" t="s">
        <v>9</v>
      </c>
      <c r="B16" s="17">
        <f t="shared" si="6"/>
        <v>227046</v>
      </c>
      <c r="C16" s="28">
        <v>0</v>
      </c>
      <c r="D16" s="23">
        <f t="shared" si="4"/>
        <v>1</v>
      </c>
      <c r="E16" s="31">
        <v>0</v>
      </c>
      <c r="F16" s="17">
        <f t="shared" si="0"/>
        <v>227047</v>
      </c>
      <c r="G16" s="34">
        <f t="shared" si="7"/>
        <v>16179.829929000007</v>
      </c>
      <c r="H16" s="35">
        <v>0</v>
      </c>
      <c r="I16" s="34">
        <f t="shared" si="5"/>
        <v>7.0000000000000007E-2</v>
      </c>
      <c r="J16" s="34"/>
      <c r="K16" s="34">
        <f t="shared" si="1"/>
        <v>16179.899929000007</v>
      </c>
      <c r="L16" s="30">
        <f t="shared" si="2"/>
        <v>7.0000000000000007E-2</v>
      </c>
      <c r="M16" s="8"/>
      <c r="N16" s="32">
        <v>-1</v>
      </c>
      <c r="O16" s="10"/>
      <c r="P16" s="9">
        <f t="shared" si="3"/>
        <v>-7.0000000000000007E-2</v>
      </c>
    </row>
    <row r="17" spans="1:16" x14ac:dyDescent="0.2">
      <c r="A17" s="6" t="s">
        <v>10</v>
      </c>
      <c r="B17" s="17">
        <f t="shared" si="6"/>
        <v>227047</v>
      </c>
      <c r="C17" s="28">
        <v>0</v>
      </c>
      <c r="D17" s="23">
        <f t="shared" si="4"/>
        <v>-135</v>
      </c>
      <c r="E17" s="31">
        <v>0</v>
      </c>
      <c r="F17" s="17">
        <f t="shared" si="0"/>
        <v>226912</v>
      </c>
      <c r="G17" s="34">
        <f t="shared" si="7"/>
        <v>16179.899929000007</v>
      </c>
      <c r="H17" s="35">
        <v>0</v>
      </c>
      <c r="I17" s="34">
        <f t="shared" si="5"/>
        <v>-9.4500000000000011</v>
      </c>
      <c r="J17" s="34"/>
      <c r="K17" s="34">
        <f t="shared" si="1"/>
        <v>16170.449929000006</v>
      </c>
      <c r="L17" s="30">
        <f t="shared" si="2"/>
        <v>7.0000000000000007E-2</v>
      </c>
      <c r="M17" s="8"/>
      <c r="N17" s="32">
        <v>135</v>
      </c>
      <c r="O17" s="10"/>
      <c r="P17" s="9">
        <f t="shared" si="3"/>
        <v>9.4500000000000011</v>
      </c>
    </row>
    <row r="18" spans="1:16" x14ac:dyDescent="0.2">
      <c r="A18" s="6" t="s">
        <v>11</v>
      </c>
      <c r="B18" s="17">
        <f t="shared" si="6"/>
        <v>226912</v>
      </c>
      <c r="C18" s="28">
        <v>0</v>
      </c>
      <c r="D18" s="23">
        <f t="shared" si="4"/>
        <v>-188</v>
      </c>
      <c r="E18" s="31">
        <v>0</v>
      </c>
      <c r="F18" s="17">
        <f t="shared" si="0"/>
        <v>226724</v>
      </c>
      <c r="G18" s="34">
        <f t="shared" si="7"/>
        <v>16170.449929000006</v>
      </c>
      <c r="H18" s="35">
        <v>0</v>
      </c>
      <c r="I18" s="34">
        <f t="shared" si="5"/>
        <v>-13.160000000000002</v>
      </c>
      <c r="J18" s="34"/>
      <c r="K18" s="34">
        <f t="shared" si="1"/>
        <v>16157.289929000006</v>
      </c>
      <c r="L18" s="30">
        <f t="shared" si="2"/>
        <v>7.0000000000000007E-2</v>
      </c>
      <c r="M18" s="8"/>
      <c r="N18" s="32">
        <v>188</v>
      </c>
      <c r="O18" s="10"/>
      <c r="P18" s="9">
        <f t="shared" si="3"/>
        <v>13.160000000000002</v>
      </c>
    </row>
    <row r="19" spans="1:16" x14ac:dyDescent="0.2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16">
        <f>SUM(N7:N18)</f>
        <v>1556</v>
      </c>
      <c r="P19" s="46">
        <f>SUM(P7:P18)</f>
        <v>108.92000000000003</v>
      </c>
    </row>
    <row r="20" spans="1:16" x14ac:dyDescent="0.2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</row>
    <row r="21" spans="1:16" x14ac:dyDescent="0.2"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</row>
    <row r="22" spans="1:16" ht="15" x14ac:dyDescent="0.25">
      <c r="A22" s="25" t="s">
        <v>22</v>
      </c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22" t="s">
        <v>16</v>
      </c>
      <c r="O22" s="11"/>
      <c r="P22" s="21" t="s">
        <v>17</v>
      </c>
    </row>
    <row r="23" spans="1:16" ht="15" x14ac:dyDescent="0.25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27"/>
    </row>
    <row r="24" spans="1:16" ht="25.5" x14ac:dyDescent="0.2">
      <c r="A24" s="4"/>
      <c r="B24" s="18" t="s">
        <v>12</v>
      </c>
      <c r="C24" s="18" t="s">
        <v>13</v>
      </c>
      <c r="D24" s="18" t="s">
        <v>20</v>
      </c>
      <c r="E24" s="18" t="s">
        <v>25</v>
      </c>
      <c r="F24" s="18" t="s">
        <v>14</v>
      </c>
      <c r="G24" s="18" t="s">
        <v>18</v>
      </c>
      <c r="H24" s="18" t="s">
        <v>27</v>
      </c>
      <c r="I24" s="18" t="s">
        <v>28</v>
      </c>
      <c r="J24" s="18" t="s">
        <v>26</v>
      </c>
      <c r="K24" s="18" t="s">
        <v>29</v>
      </c>
      <c r="L24" s="4" t="s">
        <v>15</v>
      </c>
      <c r="M24" s="13"/>
      <c r="N24" s="5" t="s">
        <v>19</v>
      </c>
      <c r="O24" s="14"/>
      <c r="P24" s="5" t="s">
        <v>19</v>
      </c>
    </row>
    <row r="25" spans="1:16" x14ac:dyDescent="0.2">
      <c r="A25" s="6" t="s">
        <v>0</v>
      </c>
      <c r="B25" s="28">
        <f>'2022'!F36</f>
        <v>12017</v>
      </c>
      <c r="C25" s="28">
        <v>3292</v>
      </c>
      <c r="D25" s="23">
        <f>-N25</f>
        <v>-291</v>
      </c>
      <c r="E25" s="31">
        <v>0</v>
      </c>
      <c r="F25" s="17">
        <f t="shared" ref="F25:F36" si="8">SUM(B25:E25)</f>
        <v>15018</v>
      </c>
      <c r="G25" s="35">
        <f>'2022'!K36</f>
        <v>2089.2532629500015</v>
      </c>
      <c r="H25" s="35">
        <v>0</v>
      </c>
      <c r="I25" s="34">
        <f>-P25</f>
        <v>-40.74</v>
      </c>
      <c r="J25" s="34"/>
      <c r="K25" s="34">
        <f t="shared" ref="K25:K36" si="9">SUM(G25:I25)</f>
        <v>2048.5132629500017</v>
      </c>
      <c r="L25" s="30">
        <f t="shared" ref="L25:L36" si="10">ROUND(G25/(B25+C25),2)</f>
        <v>0.14000000000000001</v>
      </c>
      <c r="N25" s="32">
        <v>291</v>
      </c>
      <c r="P25" s="9">
        <f>N25*L25</f>
        <v>40.74</v>
      </c>
    </row>
    <row r="26" spans="1:16" x14ac:dyDescent="0.2">
      <c r="A26" s="6" t="s">
        <v>1</v>
      </c>
      <c r="B26" s="17">
        <f>F25</f>
        <v>15018</v>
      </c>
      <c r="C26" s="28">
        <v>0</v>
      </c>
      <c r="D26" s="23">
        <f t="shared" ref="D26:D36" si="11">-N26</f>
        <v>-71</v>
      </c>
      <c r="E26" s="31">
        <v>0</v>
      </c>
      <c r="F26" s="17">
        <f t="shared" si="8"/>
        <v>14947</v>
      </c>
      <c r="G26" s="34">
        <f>K25</f>
        <v>2048.5132629500017</v>
      </c>
      <c r="H26" s="35">
        <v>0</v>
      </c>
      <c r="I26" s="34">
        <f t="shared" ref="I26:I36" si="12">-P26</f>
        <v>-9.9400000000000013</v>
      </c>
      <c r="J26" s="34"/>
      <c r="K26" s="34">
        <f t="shared" si="9"/>
        <v>2038.5732629500017</v>
      </c>
      <c r="L26" s="30">
        <f t="shared" si="10"/>
        <v>0.14000000000000001</v>
      </c>
      <c r="M26" s="8"/>
      <c r="N26" s="33">
        <v>71</v>
      </c>
      <c r="P26" s="9">
        <f t="shared" ref="P26:P35" si="13">N26*L26</f>
        <v>9.9400000000000013</v>
      </c>
    </row>
    <row r="27" spans="1:16" x14ac:dyDescent="0.2">
      <c r="A27" s="6" t="s">
        <v>2</v>
      </c>
      <c r="B27" s="17">
        <f t="shared" ref="B27:B36" si="14">F26</f>
        <v>14947</v>
      </c>
      <c r="C27" s="28">
        <v>0</v>
      </c>
      <c r="D27" s="23">
        <f t="shared" si="11"/>
        <v>-81</v>
      </c>
      <c r="E27" s="31">
        <v>0</v>
      </c>
      <c r="F27" s="17">
        <f t="shared" si="8"/>
        <v>14866</v>
      </c>
      <c r="G27" s="34">
        <f t="shared" ref="G27:G36" si="15">K26</f>
        <v>2038.5732629500017</v>
      </c>
      <c r="H27" s="35">
        <v>0</v>
      </c>
      <c r="I27" s="34">
        <f t="shared" si="12"/>
        <v>-11.340000000000002</v>
      </c>
      <c r="J27" s="34"/>
      <c r="K27" s="34">
        <f t="shared" si="9"/>
        <v>2027.2332629500017</v>
      </c>
      <c r="L27" s="30">
        <f t="shared" si="10"/>
        <v>0.14000000000000001</v>
      </c>
      <c r="M27" s="8"/>
      <c r="N27" s="32">
        <v>81</v>
      </c>
      <c r="P27" s="9">
        <f t="shared" si="13"/>
        <v>11.340000000000002</v>
      </c>
    </row>
    <row r="28" spans="1:16" x14ac:dyDescent="0.2">
      <c r="A28" s="6" t="s">
        <v>3</v>
      </c>
      <c r="B28" s="17">
        <f t="shared" si="14"/>
        <v>14866</v>
      </c>
      <c r="C28" s="28">
        <v>0</v>
      </c>
      <c r="D28" s="23">
        <f t="shared" si="11"/>
        <v>-127</v>
      </c>
      <c r="E28" s="31">
        <v>0</v>
      </c>
      <c r="F28" s="17">
        <f t="shared" si="8"/>
        <v>14739</v>
      </c>
      <c r="G28" s="34">
        <f t="shared" si="15"/>
        <v>2027.2332629500017</v>
      </c>
      <c r="H28" s="35">
        <v>0</v>
      </c>
      <c r="I28" s="34">
        <f t="shared" si="12"/>
        <v>-17.78</v>
      </c>
      <c r="J28" s="34"/>
      <c r="K28" s="34">
        <f t="shared" si="9"/>
        <v>2009.4532629500018</v>
      </c>
      <c r="L28" s="30">
        <f t="shared" si="10"/>
        <v>0.14000000000000001</v>
      </c>
      <c r="M28" s="8"/>
      <c r="N28" s="32">
        <v>127</v>
      </c>
      <c r="O28" s="10"/>
      <c r="P28" s="9">
        <f t="shared" si="13"/>
        <v>17.78</v>
      </c>
    </row>
    <row r="29" spans="1:16" x14ac:dyDescent="0.2">
      <c r="A29" s="6" t="s">
        <v>4</v>
      </c>
      <c r="B29" s="17">
        <f t="shared" si="14"/>
        <v>14739</v>
      </c>
      <c r="C29" s="28">
        <v>0</v>
      </c>
      <c r="D29" s="23">
        <f t="shared" si="11"/>
        <v>-130</v>
      </c>
      <c r="E29" s="31">
        <v>0</v>
      </c>
      <c r="F29" s="17">
        <f t="shared" si="8"/>
        <v>14609</v>
      </c>
      <c r="G29" s="34">
        <f t="shared" si="15"/>
        <v>2009.4532629500018</v>
      </c>
      <c r="H29" s="35">
        <v>0</v>
      </c>
      <c r="I29" s="34">
        <f t="shared" si="12"/>
        <v>-18.200000000000003</v>
      </c>
      <c r="J29" s="34"/>
      <c r="K29" s="34">
        <f t="shared" si="9"/>
        <v>1991.2532629500017</v>
      </c>
      <c r="L29" s="30">
        <f t="shared" si="10"/>
        <v>0.14000000000000001</v>
      </c>
      <c r="M29" s="8"/>
      <c r="N29" s="32">
        <v>130</v>
      </c>
      <c r="O29" s="15"/>
      <c r="P29" s="9">
        <f t="shared" si="13"/>
        <v>18.200000000000003</v>
      </c>
    </row>
    <row r="30" spans="1:16" x14ac:dyDescent="0.2">
      <c r="A30" s="6" t="s">
        <v>5</v>
      </c>
      <c r="B30" s="17">
        <f t="shared" si="14"/>
        <v>14609</v>
      </c>
      <c r="C30" s="28">
        <v>0</v>
      </c>
      <c r="D30" s="23">
        <f t="shared" si="11"/>
        <v>-132</v>
      </c>
      <c r="E30" s="31">
        <v>0</v>
      </c>
      <c r="F30" s="17">
        <f t="shared" si="8"/>
        <v>14477</v>
      </c>
      <c r="G30" s="34">
        <f t="shared" si="15"/>
        <v>1991.2532629500017</v>
      </c>
      <c r="H30" s="35">
        <v>0</v>
      </c>
      <c r="I30" s="34">
        <f t="shared" si="12"/>
        <v>-18.48</v>
      </c>
      <c r="J30" s="34"/>
      <c r="K30" s="34">
        <f t="shared" si="9"/>
        <v>1972.7732629500017</v>
      </c>
      <c r="L30" s="30">
        <f t="shared" si="10"/>
        <v>0.14000000000000001</v>
      </c>
      <c r="M30" s="8"/>
      <c r="N30" s="32">
        <v>132</v>
      </c>
      <c r="O30" s="15"/>
      <c r="P30" s="9">
        <f t="shared" si="13"/>
        <v>18.48</v>
      </c>
    </row>
    <row r="31" spans="1:16" x14ac:dyDescent="0.2">
      <c r="A31" s="6" t="s">
        <v>6</v>
      </c>
      <c r="B31" s="17">
        <f t="shared" si="14"/>
        <v>14477</v>
      </c>
      <c r="C31" s="28">
        <v>0</v>
      </c>
      <c r="D31" s="23">
        <f t="shared" si="11"/>
        <v>-155</v>
      </c>
      <c r="E31" s="31">
        <v>0</v>
      </c>
      <c r="F31" s="17">
        <f t="shared" si="8"/>
        <v>14322</v>
      </c>
      <c r="G31" s="34">
        <f t="shared" si="15"/>
        <v>1972.7732629500017</v>
      </c>
      <c r="H31" s="35">
        <v>0</v>
      </c>
      <c r="I31" s="34">
        <f t="shared" si="12"/>
        <v>-21.700000000000003</v>
      </c>
      <c r="J31" s="34"/>
      <c r="K31" s="34">
        <f t="shared" si="9"/>
        <v>1951.0732629500017</v>
      </c>
      <c r="L31" s="30">
        <f t="shared" si="10"/>
        <v>0.14000000000000001</v>
      </c>
      <c r="M31" s="8"/>
      <c r="N31" s="32">
        <v>155</v>
      </c>
      <c r="P31" s="9">
        <f t="shared" si="13"/>
        <v>21.700000000000003</v>
      </c>
    </row>
    <row r="32" spans="1:16" x14ac:dyDescent="0.2">
      <c r="A32" s="6" t="s">
        <v>7</v>
      </c>
      <c r="B32" s="17">
        <f t="shared" si="14"/>
        <v>14322</v>
      </c>
      <c r="C32" s="28">
        <v>0</v>
      </c>
      <c r="D32" s="23">
        <f t="shared" si="11"/>
        <v>-140</v>
      </c>
      <c r="E32" s="31">
        <v>0</v>
      </c>
      <c r="F32" s="17">
        <f t="shared" si="8"/>
        <v>14182</v>
      </c>
      <c r="G32" s="34">
        <f t="shared" si="15"/>
        <v>1951.0732629500017</v>
      </c>
      <c r="H32" s="35">
        <v>0</v>
      </c>
      <c r="I32" s="34">
        <f t="shared" si="12"/>
        <v>-19.600000000000001</v>
      </c>
      <c r="J32" s="34"/>
      <c r="K32" s="34">
        <f t="shared" si="9"/>
        <v>1931.4732629500018</v>
      </c>
      <c r="L32" s="30">
        <f t="shared" si="10"/>
        <v>0.14000000000000001</v>
      </c>
      <c r="M32" s="8"/>
      <c r="N32" s="32">
        <v>140</v>
      </c>
      <c r="O32" s="10"/>
      <c r="P32" s="9">
        <f t="shared" si="13"/>
        <v>19.600000000000001</v>
      </c>
    </row>
    <row r="33" spans="1:16" x14ac:dyDescent="0.2">
      <c r="A33" s="6" t="s">
        <v>8</v>
      </c>
      <c r="B33" s="17">
        <f t="shared" si="14"/>
        <v>14182</v>
      </c>
      <c r="C33" s="28">
        <v>0</v>
      </c>
      <c r="D33" s="23">
        <f t="shared" si="11"/>
        <v>-81</v>
      </c>
      <c r="E33" s="31">
        <v>0</v>
      </c>
      <c r="F33" s="17">
        <f t="shared" si="8"/>
        <v>14101</v>
      </c>
      <c r="G33" s="34">
        <f t="shared" si="15"/>
        <v>1931.4732629500018</v>
      </c>
      <c r="H33" s="35">
        <v>0</v>
      </c>
      <c r="I33" s="34">
        <f t="shared" si="12"/>
        <v>-11.340000000000002</v>
      </c>
      <c r="J33" s="34"/>
      <c r="K33" s="34">
        <f t="shared" si="9"/>
        <v>1920.1332629500018</v>
      </c>
      <c r="L33" s="30">
        <f t="shared" si="10"/>
        <v>0.14000000000000001</v>
      </c>
      <c r="M33" s="8"/>
      <c r="N33" s="32">
        <v>81</v>
      </c>
      <c r="O33" s="10"/>
      <c r="P33" s="9">
        <f t="shared" si="13"/>
        <v>11.340000000000002</v>
      </c>
    </row>
    <row r="34" spans="1:16" x14ac:dyDescent="0.2">
      <c r="A34" s="6" t="s">
        <v>9</v>
      </c>
      <c r="B34" s="17">
        <f t="shared" si="14"/>
        <v>14101</v>
      </c>
      <c r="C34" s="28">
        <v>0</v>
      </c>
      <c r="D34" s="23">
        <f t="shared" si="11"/>
        <v>-31</v>
      </c>
      <c r="E34" s="31">
        <v>0</v>
      </c>
      <c r="F34" s="17">
        <f t="shared" si="8"/>
        <v>14070</v>
      </c>
      <c r="G34" s="34">
        <f t="shared" si="15"/>
        <v>1920.1332629500018</v>
      </c>
      <c r="H34" s="35">
        <v>0</v>
      </c>
      <c r="I34" s="34">
        <f t="shared" si="12"/>
        <v>-4.3400000000000007</v>
      </c>
      <c r="J34" s="34"/>
      <c r="K34" s="34">
        <f t="shared" si="9"/>
        <v>1915.7932629500019</v>
      </c>
      <c r="L34" s="30">
        <f>ROUND(G34/(B34+C34),2)</f>
        <v>0.14000000000000001</v>
      </c>
      <c r="M34" s="8"/>
      <c r="N34" s="32">
        <v>31</v>
      </c>
      <c r="O34" s="10"/>
      <c r="P34" s="9">
        <f t="shared" si="13"/>
        <v>4.3400000000000007</v>
      </c>
    </row>
    <row r="35" spans="1:16" x14ac:dyDescent="0.2">
      <c r="A35" s="6" t="s">
        <v>10</v>
      </c>
      <c r="B35" s="17">
        <f t="shared" si="14"/>
        <v>14070</v>
      </c>
      <c r="C35" s="28">
        <v>0</v>
      </c>
      <c r="D35" s="23">
        <f t="shared" si="11"/>
        <v>-165</v>
      </c>
      <c r="E35" s="31">
        <v>0</v>
      </c>
      <c r="F35" s="17">
        <f t="shared" si="8"/>
        <v>13905</v>
      </c>
      <c r="G35" s="34">
        <f t="shared" si="15"/>
        <v>1915.7932629500019</v>
      </c>
      <c r="H35" s="35">
        <v>0</v>
      </c>
      <c r="I35" s="34">
        <f t="shared" si="12"/>
        <v>-23.1</v>
      </c>
      <c r="J35" s="34"/>
      <c r="K35" s="34">
        <f t="shared" si="9"/>
        <v>1892.693262950002</v>
      </c>
      <c r="L35" s="30">
        <f t="shared" si="10"/>
        <v>0.14000000000000001</v>
      </c>
      <c r="M35" s="8"/>
      <c r="N35" s="32">
        <v>165</v>
      </c>
      <c r="O35" s="10"/>
      <c r="P35" s="9">
        <f t="shared" si="13"/>
        <v>23.1</v>
      </c>
    </row>
    <row r="36" spans="1:16" x14ac:dyDescent="0.2">
      <c r="A36" s="6" t="s">
        <v>11</v>
      </c>
      <c r="B36" s="17">
        <f t="shared" si="14"/>
        <v>13905</v>
      </c>
      <c r="C36" s="28">
        <v>0</v>
      </c>
      <c r="D36" s="23">
        <f t="shared" si="11"/>
        <v>-207</v>
      </c>
      <c r="E36" s="31">
        <v>0</v>
      </c>
      <c r="F36" s="17">
        <f t="shared" si="8"/>
        <v>13698</v>
      </c>
      <c r="G36" s="34">
        <f t="shared" si="15"/>
        <v>1892.693262950002</v>
      </c>
      <c r="H36" s="35">
        <v>0</v>
      </c>
      <c r="I36" s="34">
        <f t="shared" si="12"/>
        <v>-28.980000000000004</v>
      </c>
      <c r="J36" s="34"/>
      <c r="K36" s="34">
        <f t="shared" si="9"/>
        <v>1863.713262950002</v>
      </c>
      <c r="L36" s="30">
        <f t="shared" si="10"/>
        <v>0.14000000000000001</v>
      </c>
      <c r="M36" s="8"/>
      <c r="N36" s="32">
        <v>207</v>
      </c>
      <c r="O36" s="10"/>
      <c r="P36" s="9">
        <f>N36*L36</f>
        <v>28.980000000000004</v>
      </c>
    </row>
    <row r="37" spans="1:16" x14ac:dyDescent="0.2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16">
        <f>SUM(N25:N36)</f>
        <v>1611</v>
      </c>
      <c r="P37" s="46">
        <f>SUM(P25:P36)</f>
        <v>225.54000000000002</v>
      </c>
    </row>
    <row r="39" spans="1:16" ht="15" x14ac:dyDescent="0.25">
      <c r="A39" s="25" t="s">
        <v>23</v>
      </c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22" t="s">
        <v>16</v>
      </c>
      <c r="O39" s="11"/>
      <c r="P39" s="21" t="s">
        <v>17</v>
      </c>
    </row>
    <row r="40" spans="1:16" ht="15" x14ac:dyDescent="0.2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27"/>
    </row>
    <row r="41" spans="1:16" ht="25.5" x14ac:dyDescent="0.2">
      <c r="A41" s="4"/>
      <c r="B41" s="18" t="s">
        <v>12</v>
      </c>
      <c r="C41" s="18" t="s">
        <v>13</v>
      </c>
      <c r="D41" s="18" t="s">
        <v>20</v>
      </c>
      <c r="E41" s="18" t="s">
        <v>25</v>
      </c>
      <c r="F41" s="18" t="s">
        <v>14</v>
      </c>
      <c r="G41" s="18" t="s">
        <v>18</v>
      </c>
      <c r="H41" s="18" t="s">
        <v>27</v>
      </c>
      <c r="I41" s="18" t="s">
        <v>28</v>
      </c>
      <c r="J41" s="18" t="s">
        <v>26</v>
      </c>
      <c r="K41" s="18" t="s">
        <v>29</v>
      </c>
      <c r="L41" s="4" t="s">
        <v>15</v>
      </c>
      <c r="M41" s="13"/>
      <c r="N41" s="5" t="s">
        <v>19</v>
      </c>
      <c r="O41" s="14"/>
      <c r="P41" s="5" t="s">
        <v>19</v>
      </c>
    </row>
    <row r="42" spans="1:16" x14ac:dyDescent="0.2">
      <c r="A42" s="6" t="s">
        <v>0</v>
      </c>
      <c r="B42" s="28">
        <f>'2022'!F53</f>
        <v>799</v>
      </c>
      <c r="C42" s="28">
        <v>1061</v>
      </c>
      <c r="D42" s="23">
        <f>-N42</f>
        <v>0</v>
      </c>
      <c r="E42" s="31">
        <v>0</v>
      </c>
      <c r="F42" s="17">
        <f t="shared" ref="F42:F53" si="16">SUM(B42:E42)</f>
        <v>1860</v>
      </c>
      <c r="G42" s="35">
        <f>'2022'!K53</f>
        <v>162.08890774000128</v>
      </c>
      <c r="H42" s="35">
        <v>0</v>
      </c>
      <c r="I42" s="34">
        <f>-P42</f>
        <v>0</v>
      </c>
      <c r="J42" s="34"/>
      <c r="K42" s="34">
        <f t="shared" ref="K42:K53" si="17">SUM(G42:I42)</f>
        <v>162.08890774000128</v>
      </c>
      <c r="L42" s="30">
        <f t="shared" ref="L42:L53" si="18">ROUND(G42/(B42+C42),2)</f>
        <v>0.09</v>
      </c>
      <c r="N42" s="32">
        <v>0</v>
      </c>
      <c r="P42" s="9">
        <f>N42*L42</f>
        <v>0</v>
      </c>
    </row>
    <row r="43" spans="1:16" x14ac:dyDescent="0.2">
      <c r="A43" s="6" t="s">
        <v>1</v>
      </c>
      <c r="B43" s="17">
        <f>F42</f>
        <v>1860</v>
      </c>
      <c r="C43" s="28">
        <v>0</v>
      </c>
      <c r="D43" s="23">
        <f t="shared" ref="D43:D53" si="19">-N43</f>
        <v>0</v>
      </c>
      <c r="E43" s="31">
        <v>0</v>
      </c>
      <c r="F43" s="17">
        <f t="shared" si="16"/>
        <v>1860</v>
      </c>
      <c r="G43" s="34">
        <f>K42</f>
        <v>162.08890774000128</v>
      </c>
      <c r="H43" s="35">
        <v>0</v>
      </c>
      <c r="I43" s="34">
        <f t="shared" ref="I43:I53" si="20">-P43</f>
        <v>0</v>
      </c>
      <c r="J43" s="34"/>
      <c r="K43" s="34">
        <f t="shared" si="17"/>
        <v>162.08890774000128</v>
      </c>
      <c r="L43" s="30">
        <f t="shared" si="18"/>
        <v>0.09</v>
      </c>
      <c r="M43" s="8"/>
      <c r="N43" s="33">
        <v>0</v>
      </c>
      <c r="P43" s="9">
        <f>N43*L43</f>
        <v>0</v>
      </c>
    </row>
    <row r="44" spans="1:16" x14ac:dyDescent="0.2">
      <c r="A44" s="6" t="s">
        <v>2</v>
      </c>
      <c r="B44" s="17">
        <f t="shared" ref="B44:B53" si="21">F43</f>
        <v>1860</v>
      </c>
      <c r="C44" s="28">
        <v>0</v>
      </c>
      <c r="D44" s="23">
        <f t="shared" si="19"/>
        <v>0</v>
      </c>
      <c r="E44" s="31">
        <v>0</v>
      </c>
      <c r="F44" s="17">
        <f t="shared" si="16"/>
        <v>1860</v>
      </c>
      <c r="G44" s="34">
        <f t="shared" ref="G44:G53" si="22">K43</f>
        <v>162.08890774000128</v>
      </c>
      <c r="H44" s="35">
        <v>0</v>
      </c>
      <c r="I44" s="34">
        <f t="shared" si="20"/>
        <v>0</v>
      </c>
      <c r="J44" s="34"/>
      <c r="K44" s="34">
        <f t="shared" si="17"/>
        <v>162.08890774000128</v>
      </c>
      <c r="L44" s="30">
        <f t="shared" si="18"/>
        <v>0.09</v>
      </c>
      <c r="M44" s="8"/>
      <c r="N44" s="32">
        <v>0</v>
      </c>
      <c r="P44" s="9">
        <f>N44*L44</f>
        <v>0</v>
      </c>
    </row>
    <row r="45" spans="1:16" x14ac:dyDescent="0.2">
      <c r="A45" s="6" t="s">
        <v>3</v>
      </c>
      <c r="B45" s="17">
        <f t="shared" si="21"/>
        <v>1860</v>
      </c>
      <c r="C45" s="28">
        <v>0</v>
      </c>
      <c r="D45" s="23">
        <f t="shared" si="19"/>
        <v>0</v>
      </c>
      <c r="E45" s="31">
        <v>0</v>
      </c>
      <c r="F45" s="17">
        <f t="shared" si="16"/>
        <v>1860</v>
      </c>
      <c r="G45" s="34">
        <f t="shared" si="22"/>
        <v>162.08890774000128</v>
      </c>
      <c r="H45" s="35">
        <v>0</v>
      </c>
      <c r="I45" s="34">
        <f t="shared" si="20"/>
        <v>0</v>
      </c>
      <c r="J45" s="34"/>
      <c r="K45" s="34">
        <f t="shared" si="17"/>
        <v>162.08890774000128</v>
      </c>
      <c r="L45" s="30">
        <f t="shared" si="18"/>
        <v>0.09</v>
      </c>
      <c r="M45" s="8"/>
      <c r="N45" s="32">
        <v>0</v>
      </c>
      <c r="O45" s="10"/>
      <c r="P45" s="9">
        <f>N45*L45</f>
        <v>0</v>
      </c>
    </row>
    <row r="46" spans="1:16" x14ac:dyDescent="0.2">
      <c r="A46" s="6" t="s">
        <v>4</v>
      </c>
      <c r="B46" s="17">
        <f t="shared" si="21"/>
        <v>1860</v>
      </c>
      <c r="C46" s="28">
        <v>0</v>
      </c>
      <c r="D46" s="23">
        <f t="shared" si="19"/>
        <v>-130</v>
      </c>
      <c r="E46" s="31">
        <v>0</v>
      </c>
      <c r="F46" s="17">
        <f t="shared" si="16"/>
        <v>1730</v>
      </c>
      <c r="G46" s="34">
        <f t="shared" si="22"/>
        <v>162.08890774000128</v>
      </c>
      <c r="H46" s="35">
        <v>0</v>
      </c>
      <c r="I46" s="34">
        <f t="shared" si="20"/>
        <v>-13.979939999999999</v>
      </c>
      <c r="J46" s="34"/>
      <c r="K46" s="34">
        <f t="shared" si="17"/>
        <v>148.10896774000128</v>
      </c>
      <c r="L46" s="30">
        <f t="shared" si="18"/>
        <v>0.09</v>
      </c>
      <c r="M46" s="8"/>
      <c r="N46" s="32">
        <v>130</v>
      </c>
      <c r="O46" s="15"/>
      <c r="P46" s="9">
        <f>N46*0.107538</f>
        <v>13.979939999999999</v>
      </c>
    </row>
    <row r="47" spans="1:16" x14ac:dyDescent="0.2">
      <c r="A47" s="6" t="s">
        <v>5</v>
      </c>
      <c r="B47" s="17">
        <f t="shared" si="21"/>
        <v>1730</v>
      </c>
      <c r="C47" s="28">
        <v>0</v>
      </c>
      <c r="D47" s="23">
        <f t="shared" si="19"/>
        <v>-132</v>
      </c>
      <c r="E47" s="31">
        <v>0</v>
      </c>
      <c r="F47" s="17">
        <f t="shared" si="16"/>
        <v>1598</v>
      </c>
      <c r="G47" s="34">
        <f t="shared" si="22"/>
        <v>148.10896774000128</v>
      </c>
      <c r="H47" s="35">
        <v>0</v>
      </c>
      <c r="I47" s="34">
        <f t="shared" si="20"/>
        <v>-13.689983999999999</v>
      </c>
      <c r="J47" s="34"/>
      <c r="K47" s="34">
        <f t="shared" si="17"/>
        <v>134.41898374000127</v>
      </c>
      <c r="L47" s="30">
        <f>(G47/(B47+C47))</f>
        <v>8.5612120080925599E-2</v>
      </c>
      <c r="M47" s="8"/>
      <c r="N47" s="32">
        <v>132</v>
      </c>
      <c r="O47" s="15"/>
      <c r="P47" s="9">
        <f>N47*0.103712</f>
        <v>13.689983999999999</v>
      </c>
    </row>
    <row r="48" spans="1:16" x14ac:dyDescent="0.2">
      <c r="A48" s="6" t="s">
        <v>6</v>
      </c>
      <c r="B48" s="17">
        <f t="shared" si="21"/>
        <v>1598</v>
      </c>
      <c r="C48" s="28">
        <v>0</v>
      </c>
      <c r="D48" s="23">
        <f t="shared" si="19"/>
        <v>-155</v>
      </c>
      <c r="E48" s="31">
        <v>0</v>
      </c>
      <c r="F48" s="17">
        <f t="shared" si="16"/>
        <v>1443</v>
      </c>
      <c r="G48" s="34">
        <f t="shared" si="22"/>
        <v>134.41898374000127</v>
      </c>
      <c r="H48" s="35">
        <v>0</v>
      </c>
      <c r="I48" s="34">
        <f t="shared" si="20"/>
        <v>-16.410005000000002</v>
      </c>
      <c r="J48" s="34"/>
      <c r="K48" s="34">
        <f t="shared" si="17"/>
        <v>118.00897874000127</v>
      </c>
      <c r="L48" s="30">
        <f t="shared" si="18"/>
        <v>0.08</v>
      </c>
      <c r="M48" s="8"/>
      <c r="N48" s="32">
        <v>155</v>
      </c>
      <c r="P48" s="9">
        <f>N48*0.105871</f>
        <v>16.410005000000002</v>
      </c>
    </row>
    <row r="49" spans="1:16" x14ac:dyDescent="0.2">
      <c r="A49" s="6" t="s">
        <v>7</v>
      </c>
      <c r="B49" s="17">
        <f t="shared" si="21"/>
        <v>1443</v>
      </c>
      <c r="C49" s="28">
        <v>0</v>
      </c>
      <c r="D49" s="23">
        <f t="shared" si="19"/>
        <v>-140</v>
      </c>
      <c r="E49" s="31">
        <v>0</v>
      </c>
      <c r="F49" s="17">
        <f t="shared" si="16"/>
        <v>1303</v>
      </c>
      <c r="G49" s="34">
        <f t="shared" si="22"/>
        <v>118.00897874000127</v>
      </c>
      <c r="H49" s="35">
        <v>0</v>
      </c>
      <c r="I49" s="34">
        <f t="shared" si="20"/>
        <v>-14.77</v>
      </c>
      <c r="J49" s="34"/>
      <c r="K49" s="34">
        <f t="shared" si="17"/>
        <v>103.23897874000127</v>
      </c>
      <c r="L49" s="30">
        <f t="shared" si="18"/>
        <v>0.08</v>
      </c>
      <c r="M49" s="8"/>
      <c r="N49" s="32">
        <v>140</v>
      </c>
      <c r="O49" s="10"/>
      <c r="P49" s="9">
        <f>N49*0.1055</f>
        <v>14.77</v>
      </c>
    </row>
    <row r="50" spans="1:16" x14ac:dyDescent="0.2">
      <c r="A50" s="6" t="s">
        <v>8</v>
      </c>
      <c r="B50" s="17">
        <f t="shared" si="21"/>
        <v>1303</v>
      </c>
      <c r="C50" s="28">
        <v>0</v>
      </c>
      <c r="D50" s="23">
        <f t="shared" si="19"/>
        <v>-81</v>
      </c>
      <c r="E50" s="31">
        <v>0</v>
      </c>
      <c r="F50" s="17">
        <f t="shared" si="16"/>
        <v>1222</v>
      </c>
      <c r="G50" s="34">
        <f t="shared" si="22"/>
        <v>103.23897874000127</v>
      </c>
      <c r="H50" s="35">
        <v>0</v>
      </c>
      <c r="I50" s="34">
        <f t="shared" si="20"/>
        <v>-8.1</v>
      </c>
      <c r="J50" s="34"/>
      <c r="K50" s="34">
        <f t="shared" si="17"/>
        <v>95.138978740001278</v>
      </c>
      <c r="L50" s="30">
        <f t="shared" si="18"/>
        <v>0.08</v>
      </c>
      <c r="M50" s="8"/>
      <c r="N50" s="32">
        <v>81</v>
      </c>
      <c r="O50" s="10"/>
      <c r="P50" s="9">
        <f>N50*0.1</f>
        <v>8.1</v>
      </c>
    </row>
    <row r="51" spans="1:16" x14ac:dyDescent="0.2">
      <c r="A51" s="6" t="s">
        <v>9</v>
      </c>
      <c r="B51" s="17">
        <f t="shared" si="21"/>
        <v>1222</v>
      </c>
      <c r="C51" s="28">
        <v>0</v>
      </c>
      <c r="D51" s="23">
        <f t="shared" si="19"/>
        <v>0</v>
      </c>
      <c r="E51" s="31">
        <v>0</v>
      </c>
      <c r="F51" s="17">
        <f t="shared" si="16"/>
        <v>1222</v>
      </c>
      <c r="G51" s="34">
        <f t="shared" si="22"/>
        <v>95.138978740001278</v>
      </c>
      <c r="H51" s="35">
        <v>0</v>
      </c>
      <c r="I51" s="34">
        <f t="shared" si="20"/>
        <v>0</v>
      </c>
      <c r="J51" s="34"/>
      <c r="K51" s="34">
        <f t="shared" si="17"/>
        <v>95.138978740001278</v>
      </c>
      <c r="L51" s="30">
        <f>ROUND(G51/(B51+C51),2)</f>
        <v>0.08</v>
      </c>
      <c r="M51" s="8"/>
      <c r="N51" s="32">
        <v>0</v>
      </c>
      <c r="O51" s="10"/>
      <c r="P51" s="9">
        <f t="shared" ref="P51" si="23">N51*L51</f>
        <v>0</v>
      </c>
    </row>
    <row r="52" spans="1:16" x14ac:dyDescent="0.2">
      <c r="A52" s="6" t="s">
        <v>10</v>
      </c>
      <c r="B52" s="17">
        <f t="shared" si="21"/>
        <v>1222</v>
      </c>
      <c r="C52" s="28">
        <v>0</v>
      </c>
      <c r="D52" s="23">
        <f t="shared" si="19"/>
        <v>-3</v>
      </c>
      <c r="E52" s="31">
        <v>0</v>
      </c>
      <c r="F52" s="17">
        <f t="shared" si="16"/>
        <v>1219</v>
      </c>
      <c r="G52" s="34">
        <f t="shared" si="22"/>
        <v>95.138978740001278</v>
      </c>
      <c r="H52" s="35">
        <v>0</v>
      </c>
      <c r="I52" s="34">
        <f t="shared" si="20"/>
        <v>-0.30000000000000004</v>
      </c>
      <c r="J52" s="34"/>
      <c r="K52" s="34">
        <f t="shared" si="17"/>
        <v>94.838978740001281</v>
      </c>
      <c r="L52" s="30">
        <f t="shared" si="18"/>
        <v>0.08</v>
      </c>
      <c r="M52" s="8"/>
      <c r="N52" s="32">
        <v>3</v>
      </c>
      <c r="O52" s="10"/>
      <c r="P52" s="9">
        <f>N52*0.1</f>
        <v>0.30000000000000004</v>
      </c>
    </row>
    <row r="53" spans="1:16" x14ac:dyDescent="0.2">
      <c r="A53" s="6" t="s">
        <v>11</v>
      </c>
      <c r="B53" s="17">
        <f t="shared" si="21"/>
        <v>1219</v>
      </c>
      <c r="C53" s="28">
        <v>0</v>
      </c>
      <c r="D53" s="23">
        <f t="shared" si="19"/>
        <v>-1</v>
      </c>
      <c r="E53" s="31">
        <v>0</v>
      </c>
      <c r="F53" s="17">
        <f t="shared" si="16"/>
        <v>1218</v>
      </c>
      <c r="G53" s="34">
        <f t="shared" si="22"/>
        <v>94.838978740001281</v>
      </c>
      <c r="H53" s="35">
        <v>0</v>
      </c>
      <c r="I53" s="34">
        <f t="shared" si="20"/>
        <v>-0.1</v>
      </c>
      <c r="J53" s="34"/>
      <c r="K53" s="34">
        <f t="shared" si="17"/>
        <v>94.738978740001286</v>
      </c>
      <c r="L53" s="30">
        <f t="shared" si="18"/>
        <v>0.08</v>
      </c>
      <c r="M53" s="8"/>
      <c r="N53" s="32">
        <v>1</v>
      </c>
      <c r="O53" s="10"/>
      <c r="P53" s="9">
        <f>N53*0.1</f>
        <v>0.1</v>
      </c>
    </row>
    <row r="54" spans="1:16" x14ac:dyDescent="0.2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16">
        <f>SUM(N42:N53)</f>
        <v>642</v>
      </c>
      <c r="P54" s="46">
        <f>SUM(P42:P53)</f>
        <v>67.349928999999989</v>
      </c>
    </row>
    <row r="57" spans="1:16" ht="15" x14ac:dyDescent="0.25">
      <c r="A57" s="26" t="s">
        <v>24</v>
      </c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22" t="s">
        <v>16</v>
      </c>
      <c r="O57" s="11"/>
      <c r="P57" s="21" t="s">
        <v>17</v>
      </c>
    </row>
    <row r="58" spans="1:16" ht="15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27"/>
    </row>
    <row r="59" spans="1:16" ht="25.5" x14ac:dyDescent="0.2">
      <c r="A59" s="4"/>
      <c r="B59" s="18" t="s">
        <v>12</v>
      </c>
      <c r="C59" s="18" t="s">
        <v>13</v>
      </c>
      <c r="D59" s="18" t="s">
        <v>20</v>
      </c>
      <c r="E59" s="18" t="s">
        <v>25</v>
      </c>
      <c r="F59" s="18" t="s">
        <v>14</v>
      </c>
      <c r="G59" s="18" t="s">
        <v>18</v>
      </c>
      <c r="H59" s="18" t="s">
        <v>27</v>
      </c>
      <c r="I59" s="18" t="s">
        <v>28</v>
      </c>
      <c r="J59" s="18" t="s">
        <v>26</v>
      </c>
      <c r="K59" s="18" t="s">
        <v>29</v>
      </c>
      <c r="L59" s="4"/>
      <c r="M59" s="13"/>
      <c r="N59" s="5" t="s">
        <v>19</v>
      </c>
      <c r="O59" s="14"/>
      <c r="P59" s="5" t="s">
        <v>19</v>
      </c>
    </row>
    <row r="60" spans="1:16" x14ac:dyDescent="0.2">
      <c r="A60" s="6" t="s">
        <v>0</v>
      </c>
      <c r="B60" s="23">
        <f t="shared" ref="B60:E71" si="24">B7+B25+B42</f>
        <v>216055</v>
      </c>
      <c r="C60" s="23">
        <f t="shared" si="24"/>
        <v>29394</v>
      </c>
      <c r="D60" s="23">
        <f t="shared" si="24"/>
        <v>-411</v>
      </c>
      <c r="E60" s="23">
        <f t="shared" si="24"/>
        <v>0</v>
      </c>
      <c r="F60" s="17">
        <f t="shared" ref="F60:F71" si="25">SUM(B60:E60)</f>
        <v>245038</v>
      </c>
      <c r="G60" s="34">
        <f>G7+G25+G42-0.01</f>
        <v>18517.54209969001</v>
      </c>
      <c r="H60" s="34">
        <f t="shared" ref="H60:J60" si="26">H7+H25+H42</f>
        <v>0</v>
      </c>
      <c r="I60" s="34">
        <f t="shared" si="26"/>
        <v>-49.14</v>
      </c>
      <c r="J60" s="34">
        <f t="shared" si="26"/>
        <v>0</v>
      </c>
      <c r="K60" s="34">
        <f t="shared" ref="K60:K71" si="27">SUM(G60:I60)</f>
        <v>18468.402099690011</v>
      </c>
      <c r="L60" s="30"/>
      <c r="N60" s="7">
        <f>N7+N25+N42</f>
        <v>411</v>
      </c>
      <c r="P60" s="9">
        <f>P7+P25+P42</f>
        <v>49.14</v>
      </c>
    </row>
    <row r="61" spans="1:16" x14ac:dyDescent="0.2">
      <c r="A61" s="6" t="s">
        <v>1</v>
      </c>
      <c r="B61" s="23">
        <f t="shared" si="24"/>
        <v>245038</v>
      </c>
      <c r="C61" s="23">
        <f t="shared" si="24"/>
        <v>0</v>
      </c>
      <c r="D61" s="23">
        <f t="shared" si="24"/>
        <v>-98</v>
      </c>
      <c r="E61" s="23">
        <f t="shared" si="24"/>
        <v>0</v>
      </c>
      <c r="F61" s="17">
        <f t="shared" si="25"/>
        <v>244940</v>
      </c>
      <c r="G61" s="34">
        <f>K60</f>
        <v>18468.402099690011</v>
      </c>
      <c r="H61" s="34">
        <f t="shared" ref="H61:J63" si="28">H8+H26+H43</f>
        <v>0</v>
      </c>
      <c r="I61" s="34">
        <f t="shared" si="28"/>
        <v>-11.830000000000002</v>
      </c>
      <c r="J61" s="34">
        <f t="shared" si="28"/>
        <v>0</v>
      </c>
      <c r="K61" s="34">
        <f t="shared" si="27"/>
        <v>18456.572099690009</v>
      </c>
      <c r="L61" s="30"/>
      <c r="M61" s="8"/>
      <c r="N61" s="7">
        <f t="shared" ref="N61:N71" si="29">N8+N26+N43</f>
        <v>98</v>
      </c>
      <c r="P61" s="9">
        <f t="shared" ref="P61:P71" si="30">P8+P26+P43</f>
        <v>11.830000000000002</v>
      </c>
    </row>
    <row r="62" spans="1:16" x14ac:dyDescent="0.2">
      <c r="A62" s="6" t="s">
        <v>2</v>
      </c>
      <c r="B62" s="23">
        <f t="shared" si="24"/>
        <v>244940</v>
      </c>
      <c r="C62" s="23">
        <f t="shared" si="24"/>
        <v>0</v>
      </c>
      <c r="D62" s="23">
        <f t="shared" si="24"/>
        <v>-156</v>
      </c>
      <c r="E62" s="23">
        <f t="shared" si="24"/>
        <v>0</v>
      </c>
      <c r="F62" s="17">
        <f t="shared" si="25"/>
        <v>244784</v>
      </c>
      <c r="G62" s="34">
        <f t="shared" ref="G62:G71" si="31">K61</f>
        <v>18456.572099690009</v>
      </c>
      <c r="H62" s="34">
        <f t="shared" si="28"/>
        <v>0</v>
      </c>
      <c r="I62" s="34">
        <f t="shared" si="28"/>
        <v>-16.590000000000003</v>
      </c>
      <c r="J62" s="34">
        <f t="shared" si="28"/>
        <v>0</v>
      </c>
      <c r="K62" s="34">
        <f t="shared" si="27"/>
        <v>18439.982099690009</v>
      </c>
      <c r="L62" s="30"/>
      <c r="M62" s="8"/>
      <c r="N62" s="7">
        <f t="shared" si="29"/>
        <v>156</v>
      </c>
      <c r="P62" s="9">
        <f t="shared" si="30"/>
        <v>16.590000000000003</v>
      </c>
    </row>
    <row r="63" spans="1:16" x14ac:dyDescent="0.2">
      <c r="A63" s="6" t="s">
        <v>3</v>
      </c>
      <c r="B63" s="23">
        <f t="shared" si="24"/>
        <v>244784</v>
      </c>
      <c r="C63" s="23">
        <f t="shared" si="24"/>
        <v>0</v>
      </c>
      <c r="D63" s="23">
        <f t="shared" si="24"/>
        <v>-266</v>
      </c>
      <c r="E63" s="23">
        <f t="shared" si="24"/>
        <v>0</v>
      </c>
      <c r="F63" s="17">
        <f t="shared" si="25"/>
        <v>244518</v>
      </c>
      <c r="G63" s="34">
        <f t="shared" si="31"/>
        <v>18439.982099690009</v>
      </c>
      <c r="H63" s="34">
        <f t="shared" si="28"/>
        <v>0</v>
      </c>
      <c r="I63" s="34">
        <f t="shared" si="28"/>
        <v>-27.51</v>
      </c>
      <c r="J63" s="34">
        <f t="shared" si="28"/>
        <v>0</v>
      </c>
      <c r="K63" s="34">
        <f t="shared" si="27"/>
        <v>18412.472099690011</v>
      </c>
      <c r="L63" s="30"/>
      <c r="M63" s="8"/>
      <c r="N63" s="7">
        <f t="shared" si="29"/>
        <v>266</v>
      </c>
      <c r="O63" s="10"/>
      <c r="P63" s="9">
        <f t="shared" si="30"/>
        <v>27.51</v>
      </c>
    </row>
    <row r="64" spans="1:16" x14ac:dyDescent="0.2">
      <c r="A64" s="6" t="s">
        <v>4</v>
      </c>
      <c r="B64" s="23">
        <f t="shared" si="24"/>
        <v>244518</v>
      </c>
      <c r="C64" s="23">
        <f t="shared" si="24"/>
        <v>0</v>
      </c>
      <c r="D64" s="23">
        <f t="shared" si="24"/>
        <v>-379</v>
      </c>
      <c r="E64" s="23">
        <f t="shared" si="24"/>
        <v>0</v>
      </c>
      <c r="F64" s="17">
        <f t="shared" si="25"/>
        <v>244139</v>
      </c>
      <c r="G64" s="34">
        <f t="shared" si="31"/>
        <v>18412.472099690011</v>
      </c>
      <c r="H64" s="34">
        <f t="shared" ref="H64:J71" si="32">H11+H29+H46</f>
        <v>0</v>
      </c>
      <c r="I64" s="34">
        <f t="shared" si="32"/>
        <v>-40.50994</v>
      </c>
      <c r="J64" s="34">
        <f t="shared" si="32"/>
        <v>0</v>
      </c>
      <c r="K64" s="34">
        <f t="shared" si="27"/>
        <v>18371.962159690011</v>
      </c>
      <c r="L64" s="30"/>
      <c r="M64" s="8"/>
      <c r="N64" s="7">
        <f t="shared" si="29"/>
        <v>379</v>
      </c>
      <c r="O64" s="15"/>
      <c r="P64" s="9">
        <f t="shared" si="30"/>
        <v>40.50994</v>
      </c>
    </row>
    <row r="65" spans="1:16" x14ac:dyDescent="0.2">
      <c r="A65" s="6" t="s">
        <v>5</v>
      </c>
      <c r="B65" s="23">
        <f t="shared" si="24"/>
        <v>244139</v>
      </c>
      <c r="C65" s="23">
        <f t="shared" si="24"/>
        <v>0</v>
      </c>
      <c r="D65" s="23">
        <f t="shared" si="24"/>
        <v>-478</v>
      </c>
      <c r="E65" s="23">
        <f t="shared" si="24"/>
        <v>0</v>
      </c>
      <c r="F65" s="17">
        <f t="shared" si="25"/>
        <v>243661</v>
      </c>
      <c r="G65" s="34">
        <f t="shared" si="31"/>
        <v>18371.962159690011</v>
      </c>
      <c r="H65" s="34">
        <f t="shared" si="32"/>
        <v>0</v>
      </c>
      <c r="I65" s="34">
        <f t="shared" si="32"/>
        <v>-47.149984000000003</v>
      </c>
      <c r="J65" s="34">
        <f t="shared" si="32"/>
        <v>0</v>
      </c>
      <c r="K65" s="34">
        <f t="shared" si="27"/>
        <v>18324.812175690011</v>
      </c>
      <c r="L65" s="30"/>
      <c r="M65" s="8"/>
      <c r="N65" s="7">
        <f t="shared" si="29"/>
        <v>478</v>
      </c>
      <c r="O65" s="15"/>
      <c r="P65" s="9">
        <f t="shared" si="30"/>
        <v>47.149984000000003</v>
      </c>
    </row>
    <row r="66" spans="1:16" x14ac:dyDescent="0.2">
      <c r="A66" s="6" t="s">
        <v>6</v>
      </c>
      <c r="B66" s="23">
        <f t="shared" si="24"/>
        <v>243661</v>
      </c>
      <c r="C66" s="23">
        <f t="shared" si="24"/>
        <v>0</v>
      </c>
      <c r="D66" s="23">
        <f t="shared" si="24"/>
        <v>-539</v>
      </c>
      <c r="E66" s="23">
        <f t="shared" si="24"/>
        <v>0</v>
      </c>
      <c r="F66" s="17">
        <f t="shared" si="25"/>
        <v>243122</v>
      </c>
      <c r="G66" s="34">
        <f t="shared" si="31"/>
        <v>18324.812175690011</v>
      </c>
      <c r="H66" s="34">
        <f t="shared" si="32"/>
        <v>0</v>
      </c>
      <c r="I66" s="34">
        <f t="shared" si="32"/>
        <v>-54.140005000000002</v>
      </c>
      <c r="J66" s="34">
        <f t="shared" si="32"/>
        <v>0</v>
      </c>
      <c r="K66" s="34">
        <f t="shared" si="27"/>
        <v>18270.67217069001</v>
      </c>
      <c r="L66" s="30"/>
      <c r="M66" s="8"/>
      <c r="N66" s="7">
        <f t="shared" si="29"/>
        <v>539</v>
      </c>
      <c r="P66" s="9">
        <f t="shared" si="30"/>
        <v>54.140005000000002</v>
      </c>
    </row>
    <row r="67" spans="1:16" x14ac:dyDescent="0.2">
      <c r="A67" s="6" t="s">
        <v>7</v>
      </c>
      <c r="B67" s="23">
        <f t="shared" si="24"/>
        <v>243122</v>
      </c>
      <c r="C67" s="23">
        <f t="shared" si="24"/>
        <v>0</v>
      </c>
      <c r="D67" s="23">
        <f t="shared" si="24"/>
        <v>-475</v>
      </c>
      <c r="E67" s="23">
        <f t="shared" si="24"/>
        <v>0</v>
      </c>
      <c r="F67" s="17">
        <f t="shared" si="25"/>
        <v>242647</v>
      </c>
      <c r="G67" s="34">
        <f t="shared" si="31"/>
        <v>18270.67217069001</v>
      </c>
      <c r="H67" s="34">
        <f t="shared" si="32"/>
        <v>0</v>
      </c>
      <c r="I67" s="34">
        <f t="shared" si="32"/>
        <v>-48.019999999999996</v>
      </c>
      <c r="J67" s="34">
        <f t="shared" si="32"/>
        <v>0</v>
      </c>
      <c r="K67" s="34">
        <f t="shared" si="27"/>
        <v>18222.652170690009</v>
      </c>
      <c r="L67" s="30"/>
      <c r="M67" s="8"/>
      <c r="N67" s="7">
        <f t="shared" si="29"/>
        <v>475</v>
      </c>
      <c r="O67" s="10"/>
      <c r="P67" s="9">
        <f t="shared" si="30"/>
        <v>48.019999999999996</v>
      </c>
    </row>
    <row r="68" spans="1:16" x14ac:dyDescent="0.2">
      <c r="A68" s="6" t="s">
        <v>8</v>
      </c>
      <c r="B68" s="23">
        <f t="shared" si="24"/>
        <v>242647</v>
      </c>
      <c r="C68" s="23">
        <f t="shared" si="24"/>
        <v>0</v>
      </c>
      <c r="D68" s="23">
        <f t="shared" si="24"/>
        <v>-278</v>
      </c>
      <c r="E68" s="23">
        <f t="shared" si="24"/>
        <v>0</v>
      </c>
      <c r="F68" s="17">
        <f t="shared" si="25"/>
        <v>242369</v>
      </c>
      <c r="G68" s="19">
        <f t="shared" si="31"/>
        <v>18222.652170690009</v>
      </c>
      <c r="H68" s="19">
        <f t="shared" si="32"/>
        <v>0</v>
      </c>
      <c r="I68" s="19">
        <f t="shared" si="32"/>
        <v>-27.560000000000002</v>
      </c>
      <c r="J68" s="19">
        <f t="shared" si="32"/>
        <v>0</v>
      </c>
      <c r="K68" s="19">
        <f t="shared" si="27"/>
        <v>18195.092170690008</v>
      </c>
      <c r="L68" s="20"/>
      <c r="M68" s="8"/>
      <c r="N68" s="7">
        <f t="shared" si="29"/>
        <v>278</v>
      </c>
      <c r="O68" s="10"/>
      <c r="P68" s="9">
        <f t="shared" si="30"/>
        <v>27.560000000000002</v>
      </c>
    </row>
    <row r="69" spans="1:16" x14ac:dyDescent="0.2">
      <c r="A69" s="6" t="s">
        <v>9</v>
      </c>
      <c r="B69" s="23">
        <f t="shared" si="24"/>
        <v>242369</v>
      </c>
      <c r="C69" s="23">
        <f t="shared" si="24"/>
        <v>0</v>
      </c>
      <c r="D69" s="23">
        <f t="shared" si="24"/>
        <v>-30</v>
      </c>
      <c r="E69" s="23">
        <f t="shared" si="24"/>
        <v>0</v>
      </c>
      <c r="F69" s="17">
        <f t="shared" si="25"/>
        <v>242339</v>
      </c>
      <c r="G69" s="19">
        <f t="shared" si="31"/>
        <v>18195.092170690008</v>
      </c>
      <c r="H69" s="19">
        <f t="shared" si="32"/>
        <v>0</v>
      </c>
      <c r="I69" s="19">
        <f t="shared" si="32"/>
        <v>-4.2700000000000005</v>
      </c>
      <c r="J69" s="19">
        <f t="shared" si="32"/>
        <v>0</v>
      </c>
      <c r="K69" s="19">
        <f t="shared" si="27"/>
        <v>18190.822170690008</v>
      </c>
      <c r="L69" s="20"/>
      <c r="M69" s="8"/>
      <c r="N69" s="7">
        <f t="shared" si="29"/>
        <v>30</v>
      </c>
      <c r="O69" s="10"/>
      <c r="P69" s="9">
        <f t="shared" si="30"/>
        <v>4.2700000000000005</v>
      </c>
    </row>
    <row r="70" spans="1:16" x14ac:dyDescent="0.2">
      <c r="A70" s="6" t="s">
        <v>10</v>
      </c>
      <c r="B70" s="23">
        <f t="shared" si="24"/>
        <v>242339</v>
      </c>
      <c r="C70" s="23">
        <f t="shared" si="24"/>
        <v>0</v>
      </c>
      <c r="D70" s="23">
        <f t="shared" si="24"/>
        <v>-303</v>
      </c>
      <c r="E70" s="23">
        <f t="shared" si="24"/>
        <v>0</v>
      </c>
      <c r="F70" s="17">
        <f t="shared" si="25"/>
        <v>242036</v>
      </c>
      <c r="G70" s="19">
        <f t="shared" si="31"/>
        <v>18190.822170690008</v>
      </c>
      <c r="H70" s="19">
        <f t="shared" si="32"/>
        <v>0</v>
      </c>
      <c r="I70" s="19">
        <f t="shared" si="32"/>
        <v>-32.85</v>
      </c>
      <c r="J70" s="19">
        <f t="shared" si="32"/>
        <v>0</v>
      </c>
      <c r="K70" s="19">
        <f t="shared" si="27"/>
        <v>18157.972170690009</v>
      </c>
      <c r="L70" s="20"/>
      <c r="M70" s="8"/>
      <c r="N70" s="7">
        <f t="shared" si="29"/>
        <v>303</v>
      </c>
      <c r="O70" s="10"/>
      <c r="P70" s="9">
        <f t="shared" si="30"/>
        <v>32.85</v>
      </c>
    </row>
    <row r="71" spans="1:16" x14ac:dyDescent="0.2">
      <c r="A71" s="6" t="s">
        <v>11</v>
      </c>
      <c r="B71" s="23">
        <f t="shared" si="24"/>
        <v>242036</v>
      </c>
      <c r="C71" s="23">
        <f t="shared" si="24"/>
        <v>0</v>
      </c>
      <c r="D71" s="23">
        <f t="shared" si="24"/>
        <v>-396</v>
      </c>
      <c r="E71" s="23">
        <f t="shared" si="24"/>
        <v>0</v>
      </c>
      <c r="F71" s="17">
        <f t="shared" si="25"/>
        <v>241640</v>
      </c>
      <c r="G71" s="19">
        <f t="shared" si="31"/>
        <v>18157.972170690009</v>
      </c>
      <c r="H71" s="19">
        <f t="shared" si="32"/>
        <v>0</v>
      </c>
      <c r="I71" s="19">
        <f t="shared" si="32"/>
        <v>-42.240000000000009</v>
      </c>
      <c r="J71" s="19">
        <f t="shared" si="32"/>
        <v>0</v>
      </c>
      <c r="K71" s="19">
        <f t="shared" si="27"/>
        <v>18115.732170690007</v>
      </c>
      <c r="L71" s="20"/>
      <c r="M71" s="8"/>
      <c r="N71" s="7">
        <f t="shared" si="29"/>
        <v>396</v>
      </c>
      <c r="O71" s="10"/>
      <c r="P71" s="9">
        <f t="shared" si="30"/>
        <v>42.240000000000009</v>
      </c>
    </row>
    <row r="72" spans="1:16" x14ac:dyDescent="0.2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16">
        <f>SUM(N60:N71)</f>
        <v>3809</v>
      </c>
      <c r="P72" s="46">
        <f>SUM(P60:P71)</f>
        <v>401.80992900000007</v>
      </c>
    </row>
  </sheetData>
  <mergeCells count="1">
    <mergeCell ref="A2:P2"/>
  </mergeCells>
  <printOptions horizontalCentered="1"/>
  <pageMargins left="0.21" right="0.5" top="0.63" bottom="0.25" header="0.3" footer="0.3"/>
  <pageSetup scale="57" orientation="landscape" r:id="rId1"/>
  <headerFooter>
    <oddHeader>&amp;R&amp;"Times New Roman,Bold"&amp;10KyPSC Case No. 2025-00024
STAFF-DR-01-004 Attachment - 2023
Page &amp;P of &amp;N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4DA0A9-D203-4308-BC82-18F6B1258B74}">
  <sheetPr>
    <tabColor theme="5" tint="0.39997558519241921"/>
    <pageSetUpPr fitToPage="1"/>
  </sheetPr>
  <dimension ref="A1:U72"/>
  <sheetViews>
    <sheetView tabSelected="1" view="pageLayout" zoomScaleNormal="100" workbookViewId="0"/>
  </sheetViews>
  <sheetFormatPr defaultColWidth="9.28515625" defaultRowHeight="12.75" x14ac:dyDescent="0.2"/>
  <cols>
    <col min="1" max="1" width="10.28515625" style="1" bestFit="1" customWidth="1"/>
    <col min="2" max="6" width="10.28515625" style="1" customWidth="1"/>
    <col min="7" max="7" width="11.28515625" style="1" bestFit="1" customWidth="1"/>
    <col min="8" max="10" width="11.28515625" style="1" customWidth="1"/>
    <col min="11" max="11" width="11.28515625" style="1" bestFit="1" customWidth="1"/>
    <col min="12" max="12" width="10.28515625" style="1" customWidth="1"/>
    <col min="13" max="13" width="5.7109375" style="1" customWidth="1"/>
    <col min="14" max="14" width="17.28515625" style="1" customWidth="1"/>
    <col min="15" max="15" width="7" style="1" customWidth="1"/>
    <col min="16" max="16" width="13.7109375" style="1" customWidth="1"/>
    <col min="17" max="17" width="5.7109375" style="1" bestFit="1" customWidth="1"/>
    <col min="18" max="20" width="9.28515625" style="1"/>
    <col min="21" max="21" width="9.7109375" style="1" bestFit="1" customWidth="1"/>
    <col min="22" max="16384" width="9.28515625" style="1"/>
  </cols>
  <sheetData>
    <row r="1" spans="1:21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21" x14ac:dyDescent="0.2">
      <c r="A2" s="47">
        <v>2022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9"/>
      <c r="Q2" s="3"/>
    </row>
    <row r="3" spans="1:21" x14ac:dyDescent="0.2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Q3" s="10"/>
    </row>
    <row r="4" spans="1:21" ht="15" x14ac:dyDescent="0.25">
      <c r="A4" s="24" t="s">
        <v>43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22" t="s">
        <v>16</v>
      </c>
      <c r="O4" s="11"/>
      <c r="P4" s="21" t="s">
        <v>17</v>
      </c>
      <c r="U4" s="12"/>
    </row>
    <row r="5" spans="1:21" ht="15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27"/>
    </row>
    <row r="6" spans="1:21" ht="25.5" x14ac:dyDescent="0.2">
      <c r="A6" s="4"/>
      <c r="B6" s="18" t="s">
        <v>12</v>
      </c>
      <c r="C6" s="18" t="s">
        <v>13</v>
      </c>
      <c r="D6" s="18" t="s">
        <v>20</v>
      </c>
      <c r="E6" s="18" t="s">
        <v>25</v>
      </c>
      <c r="F6" s="18" t="s">
        <v>14</v>
      </c>
      <c r="G6" s="18" t="s">
        <v>18</v>
      </c>
      <c r="H6" s="18" t="s">
        <v>27</v>
      </c>
      <c r="I6" s="18" t="s">
        <v>28</v>
      </c>
      <c r="J6" s="18" t="s">
        <v>26</v>
      </c>
      <c r="K6" s="18" t="s">
        <v>29</v>
      </c>
      <c r="L6" s="4" t="s">
        <v>15</v>
      </c>
      <c r="M6" s="13"/>
      <c r="N6" s="5" t="s">
        <v>19</v>
      </c>
      <c r="O6" s="14"/>
      <c r="P6" s="5" t="s">
        <v>19</v>
      </c>
    </row>
    <row r="7" spans="1:21" ht="12.75" customHeight="1" x14ac:dyDescent="0.2">
      <c r="A7" s="6" t="s">
        <v>0</v>
      </c>
      <c r="B7" s="28">
        <v>180020</v>
      </c>
      <c r="C7" s="28">
        <v>0</v>
      </c>
      <c r="D7" s="23">
        <f>-N7</f>
        <v>0</v>
      </c>
      <c r="E7" s="31">
        <v>0</v>
      </c>
      <c r="F7" s="17">
        <f t="shared" ref="F7:F18" si="0">SUM(B7:E7)</f>
        <v>180020</v>
      </c>
      <c r="G7" s="29">
        <v>16411.969923000008</v>
      </c>
      <c r="H7" s="29">
        <v>0</v>
      </c>
      <c r="I7" s="19">
        <f>-P7</f>
        <v>0</v>
      </c>
      <c r="J7" s="19"/>
      <c r="K7" s="19">
        <f>SUM(G7:J7)</f>
        <v>16411.969923000008</v>
      </c>
      <c r="L7" s="20">
        <f t="shared" ref="L7:L18" si="1">ROUND(G7/(B7+C7),2)</f>
        <v>0.09</v>
      </c>
      <c r="N7" s="32">
        <v>0</v>
      </c>
      <c r="P7" s="9">
        <f>N7*L7</f>
        <v>0</v>
      </c>
    </row>
    <row r="8" spans="1:21" x14ac:dyDescent="0.2">
      <c r="A8" s="6" t="s">
        <v>1</v>
      </c>
      <c r="B8" s="17">
        <f>F7</f>
        <v>180020</v>
      </c>
      <c r="C8" s="28">
        <v>25041</v>
      </c>
      <c r="D8" s="23">
        <f t="shared" ref="D8:D18" si="2">-N8</f>
        <v>-402</v>
      </c>
      <c r="E8" s="31">
        <v>0</v>
      </c>
      <c r="F8" s="17">
        <f t="shared" si="0"/>
        <v>204659</v>
      </c>
      <c r="G8" s="19">
        <f>K7</f>
        <v>16411.969923000008</v>
      </c>
      <c r="H8" s="29">
        <v>0</v>
      </c>
      <c r="I8" s="19">
        <f t="shared" ref="I8:I18" si="3">-P8</f>
        <v>-32.160000000000004</v>
      </c>
      <c r="J8" s="19"/>
      <c r="K8" s="19">
        <f t="shared" ref="K8:K18" si="4">SUM(G8:J8)</f>
        <v>16379.809923000008</v>
      </c>
      <c r="L8" s="20">
        <f t="shared" si="1"/>
        <v>0.08</v>
      </c>
      <c r="M8" s="8"/>
      <c r="N8" s="33">
        <v>402</v>
      </c>
      <c r="P8" s="9">
        <f>N8*L8</f>
        <v>32.160000000000004</v>
      </c>
    </row>
    <row r="9" spans="1:21" x14ac:dyDescent="0.2">
      <c r="A9" s="6" t="s">
        <v>2</v>
      </c>
      <c r="B9" s="17">
        <f t="shared" ref="B9:B18" si="5">F8</f>
        <v>204659</v>
      </c>
      <c r="C9" s="28">
        <v>0</v>
      </c>
      <c r="D9" s="23">
        <f t="shared" si="2"/>
        <v>-191</v>
      </c>
      <c r="E9" s="31">
        <v>0</v>
      </c>
      <c r="F9" s="17">
        <f t="shared" si="0"/>
        <v>204468</v>
      </c>
      <c r="G9" s="34">
        <f t="shared" ref="G9:G18" si="6">K8</f>
        <v>16379.809923000008</v>
      </c>
      <c r="H9" s="35">
        <v>0</v>
      </c>
      <c r="I9" s="34">
        <f t="shared" si="3"/>
        <v>-14.999994000000001</v>
      </c>
      <c r="J9" s="19"/>
      <c r="K9" s="19">
        <f t="shared" si="4"/>
        <v>16364.809929000008</v>
      </c>
      <c r="L9" s="20">
        <f>ROUND(G9/(B9+C9),2)</f>
        <v>0.08</v>
      </c>
      <c r="M9" s="8"/>
      <c r="N9" s="32">
        <v>191</v>
      </c>
      <c r="P9" s="9">
        <f>N9*0.078534</f>
        <v>14.999994000000001</v>
      </c>
    </row>
    <row r="10" spans="1:21" x14ac:dyDescent="0.2">
      <c r="A10" s="6" t="s">
        <v>3</v>
      </c>
      <c r="B10" s="17">
        <f t="shared" si="5"/>
        <v>204468</v>
      </c>
      <c r="C10" s="28">
        <v>0</v>
      </c>
      <c r="D10" s="23">
        <f t="shared" si="2"/>
        <v>0</v>
      </c>
      <c r="E10" s="31">
        <v>0</v>
      </c>
      <c r="F10" s="17">
        <f t="shared" si="0"/>
        <v>204468</v>
      </c>
      <c r="G10" s="34">
        <f t="shared" si="6"/>
        <v>16364.809929000008</v>
      </c>
      <c r="H10" s="35">
        <v>-0.28000000000000003</v>
      </c>
      <c r="I10" s="34">
        <f t="shared" si="3"/>
        <v>0</v>
      </c>
      <c r="J10" s="19"/>
      <c r="K10" s="19">
        <f t="shared" si="4"/>
        <v>16364.529929000008</v>
      </c>
      <c r="L10" s="20">
        <f t="shared" si="1"/>
        <v>0.08</v>
      </c>
      <c r="M10" s="8"/>
      <c r="N10" s="32">
        <v>0</v>
      </c>
      <c r="O10" s="10"/>
      <c r="P10" s="9">
        <f t="shared" ref="P10:P18" si="7">N10*L10</f>
        <v>0</v>
      </c>
    </row>
    <row r="11" spans="1:21" x14ac:dyDescent="0.2">
      <c r="A11" s="6" t="s">
        <v>4</v>
      </c>
      <c r="B11" s="17">
        <f t="shared" si="5"/>
        <v>204468</v>
      </c>
      <c r="C11" s="28">
        <v>0</v>
      </c>
      <c r="D11" s="23">
        <f t="shared" si="2"/>
        <v>-194</v>
      </c>
      <c r="E11" s="31">
        <v>0</v>
      </c>
      <c r="F11" s="17">
        <f t="shared" si="0"/>
        <v>204274</v>
      </c>
      <c r="G11" s="34">
        <f t="shared" si="6"/>
        <v>16364.529929000008</v>
      </c>
      <c r="H11" s="35">
        <v>0</v>
      </c>
      <c r="I11" s="34">
        <f t="shared" si="3"/>
        <v>-15.52</v>
      </c>
      <c r="J11" s="19"/>
      <c r="K11" s="19">
        <f t="shared" si="4"/>
        <v>16349.009929000007</v>
      </c>
      <c r="L11" s="20">
        <f t="shared" si="1"/>
        <v>0.08</v>
      </c>
      <c r="M11" s="8"/>
      <c r="N11" s="32">
        <v>194</v>
      </c>
      <c r="O11" s="15"/>
      <c r="P11" s="9">
        <f t="shared" si="7"/>
        <v>15.52</v>
      </c>
    </row>
    <row r="12" spans="1:21" x14ac:dyDescent="0.2">
      <c r="A12" s="6" t="s">
        <v>5</v>
      </c>
      <c r="B12" s="17">
        <f t="shared" si="5"/>
        <v>204274</v>
      </c>
      <c r="C12" s="31">
        <v>-134</v>
      </c>
      <c r="D12" s="23">
        <f t="shared" si="2"/>
        <v>-222</v>
      </c>
      <c r="E12" s="31">
        <v>0</v>
      </c>
      <c r="F12" s="17">
        <f t="shared" si="0"/>
        <v>203918</v>
      </c>
      <c r="G12" s="34">
        <f t="shared" si="6"/>
        <v>16349.009929000007</v>
      </c>
      <c r="H12" s="35">
        <f>C12*L11</f>
        <v>-10.72</v>
      </c>
      <c r="I12" s="34">
        <f t="shared" si="3"/>
        <v>-17.760000000000002</v>
      </c>
      <c r="J12" s="19"/>
      <c r="K12" s="19">
        <f t="shared" si="4"/>
        <v>16320.529929000008</v>
      </c>
      <c r="L12" s="20">
        <f t="shared" si="1"/>
        <v>0.08</v>
      </c>
      <c r="M12" s="8"/>
      <c r="N12" s="32">
        <v>222</v>
      </c>
      <c r="O12" s="15"/>
      <c r="P12" s="9">
        <f t="shared" si="7"/>
        <v>17.760000000000002</v>
      </c>
    </row>
    <row r="13" spans="1:21" x14ac:dyDescent="0.2">
      <c r="A13" s="6" t="s">
        <v>6</v>
      </c>
      <c r="B13" s="17">
        <f t="shared" si="5"/>
        <v>203918</v>
      </c>
      <c r="C13" s="28">
        <v>0</v>
      </c>
      <c r="D13" s="23">
        <f t="shared" si="2"/>
        <v>-223</v>
      </c>
      <c r="E13" s="31">
        <v>0</v>
      </c>
      <c r="F13" s="17">
        <f t="shared" si="0"/>
        <v>203695</v>
      </c>
      <c r="G13" s="34">
        <f t="shared" si="6"/>
        <v>16320.529929000008</v>
      </c>
      <c r="H13" s="35">
        <v>0</v>
      </c>
      <c r="I13" s="34">
        <f t="shared" si="3"/>
        <v>-17.84</v>
      </c>
      <c r="J13" s="19"/>
      <c r="K13" s="19">
        <f t="shared" si="4"/>
        <v>16302.689929000007</v>
      </c>
      <c r="L13" s="20">
        <f t="shared" si="1"/>
        <v>0.08</v>
      </c>
      <c r="M13" s="8"/>
      <c r="N13" s="32">
        <v>223</v>
      </c>
      <c r="P13" s="9">
        <f t="shared" si="7"/>
        <v>17.84</v>
      </c>
    </row>
    <row r="14" spans="1:21" x14ac:dyDescent="0.2">
      <c r="A14" s="6" t="s">
        <v>7</v>
      </c>
      <c r="B14" s="17">
        <f t="shared" si="5"/>
        <v>203695</v>
      </c>
      <c r="C14" s="28">
        <v>0</v>
      </c>
      <c r="D14" s="23">
        <f t="shared" si="2"/>
        <v>-90</v>
      </c>
      <c r="E14" s="31">
        <v>0</v>
      </c>
      <c r="F14" s="17">
        <f t="shared" si="0"/>
        <v>203605</v>
      </c>
      <c r="G14" s="19">
        <f t="shared" si="6"/>
        <v>16302.689929000007</v>
      </c>
      <c r="H14" s="29">
        <v>0</v>
      </c>
      <c r="I14" s="19">
        <f t="shared" si="3"/>
        <v>-7.2</v>
      </c>
      <c r="J14" s="19"/>
      <c r="K14" s="19">
        <f t="shared" si="4"/>
        <v>16295.489929000007</v>
      </c>
      <c r="L14" s="20">
        <f t="shared" si="1"/>
        <v>0.08</v>
      </c>
      <c r="M14" s="8"/>
      <c r="N14" s="32">
        <v>90</v>
      </c>
      <c r="O14" s="10"/>
      <c r="P14" s="9">
        <f t="shared" si="7"/>
        <v>7.2</v>
      </c>
    </row>
    <row r="15" spans="1:21" x14ac:dyDescent="0.2">
      <c r="A15" s="6" t="s">
        <v>8</v>
      </c>
      <c r="B15" s="17">
        <f t="shared" si="5"/>
        <v>203605</v>
      </c>
      <c r="C15" s="28">
        <v>0</v>
      </c>
      <c r="D15" s="23">
        <f t="shared" si="2"/>
        <v>-116</v>
      </c>
      <c r="E15" s="31">
        <v>0</v>
      </c>
      <c r="F15" s="17">
        <f t="shared" si="0"/>
        <v>203489</v>
      </c>
      <c r="G15" s="19">
        <f t="shared" si="6"/>
        <v>16295.489929000007</v>
      </c>
      <c r="H15" s="29">
        <v>0</v>
      </c>
      <c r="I15" s="19">
        <f t="shared" si="3"/>
        <v>-9.2799999999999994</v>
      </c>
      <c r="J15" s="19"/>
      <c r="K15" s="19">
        <f t="shared" si="4"/>
        <v>16286.209929000006</v>
      </c>
      <c r="L15" s="20">
        <f t="shared" si="1"/>
        <v>0.08</v>
      </c>
      <c r="M15" s="8"/>
      <c r="N15" s="32">
        <v>116</v>
      </c>
      <c r="O15" s="10"/>
      <c r="P15" s="9">
        <f t="shared" si="7"/>
        <v>9.2799999999999994</v>
      </c>
    </row>
    <row r="16" spans="1:21" x14ac:dyDescent="0.2">
      <c r="A16" s="6" t="s">
        <v>9</v>
      </c>
      <c r="B16" s="17">
        <f t="shared" si="5"/>
        <v>203489</v>
      </c>
      <c r="C16" s="28">
        <v>0</v>
      </c>
      <c r="D16" s="23">
        <f t="shared" si="2"/>
        <v>0</v>
      </c>
      <c r="E16" s="31">
        <v>0</v>
      </c>
      <c r="F16" s="17">
        <f t="shared" si="0"/>
        <v>203489</v>
      </c>
      <c r="G16" s="19">
        <f t="shared" si="6"/>
        <v>16286.209929000006</v>
      </c>
      <c r="H16" s="29">
        <v>0</v>
      </c>
      <c r="I16" s="19">
        <f t="shared" si="3"/>
        <v>0</v>
      </c>
      <c r="J16" s="19"/>
      <c r="K16" s="19">
        <f t="shared" si="4"/>
        <v>16286.209929000006</v>
      </c>
      <c r="L16" s="20">
        <f t="shared" si="1"/>
        <v>0.08</v>
      </c>
      <c r="M16" s="8"/>
      <c r="N16" s="32">
        <v>0</v>
      </c>
      <c r="O16" s="10"/>
      <c r="P16" s="9">
        <f t="shared" si="7"/>
        <v>0</v>
      </c>
    </row>
    <row r="17" spans="1:16" x14ac:dyDescent="0.2">
      <c r="A17" s="6" t="s">
        <v>10</v>
      </c>
      <c r="B17" s="17">
        <f t="shared" si="5"/>
        <v>203489</v>
      </c>
      <c r="C17" s="28">
        <v>0</v>
      </c>
      <c r="D17" s="23">
        <f t="shared" si="2"/>
        <v>-117</v>
      </c>
      <c r="E17" s="31">
        <v>0</v>
      </c>
      <c r="F17" s="17">
        <f t="shared" si="0"/>
        <v>203372</v>
      </c>
      <c r="G17" s="19">
        <f t="shared" si="6"/>
        <v>16286.209929000006</v>
      </c>
      <c r="H17" s="29">
        <v>0</v>
      </c>
      <c r="I17" s="19">
        <f t="shared" si="3"/>
        <v>-9.36</v>
      </c>
      <c r="J17" s="19"/>
      <c r="K17" s="19">
        <f t="shared" si="4"/>
        <v>16276.849929000005</v>
      </c>
      <c r="L17" s="20">
        <f t="shared" si="1"/>
        <v>0.08</v>
      </c>
      <c r="M17" s="8"/>
      <c r="N17" s="32">
        <v>117</v>
      </c>
      <c r="O17" s="10"/>
      <c r="P17" s="9">
        <f t="shared" si="7"/>
        <v>9.36</v>
      </c>
    </row>
    <row r="18" spans="1:16" x14ac:dyDescent="0.2">
      <c r="A18" s="6" t="s">
        <v>11</v>
      </c>
      <c r="B18" s="17">
        <f t="shared" si="5"/>
        <v>203372</v>
      </c>
      <c r="C18" s="28">
        <v>0</v>
      </c>
      <c r="D18" s="23">
        <f t="shared" si="2"/>
        <v>-133</v>
      </c>
      <c r="E18" s="31">
        <v>0</v>
      </c>
      <c r="F18" s="17">
        <f t="shared" si="0"/>
        <v>203239</v>
      </c>
      <c r="G18" s="19">
        <f t="shared" si="6"/>
        <v>16276.849929000005</v>
      </c>
      <c r="H18" s="29">
        <v>0</v>
      </c>
      <c r="I18" s="19">
        <f t="shared" si="3"/>
        <v>-10.64</v>
      </c>
      <c r="J18" s="19"/>
      <c r="K18" s="19">
        <f t="shared" si="4"/>
        <v>16266.209929000006</v>
      </c>
      <c r="L18" s="20">
        <f t="shared" si="1"/>
        <v>0.08</v>
      </c>
      <c r="M18" s="8"/>
      <c r="N18" s="32">
        <v>133</v>
      </c>
      <c r="O18" s="10"/>
      <c r="P18" s="9">
        <f t="shared" si="7"/>
        <v>10.64</v>
      </c>
    </row>
    <row r="19" spans="1:16" x14ac:dyDescent="0.2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16">
        <f>SUM(N7:N18)</f>
        <v>1688</v>
      </c>
      <c r="P19" s="46">
        <f>SUM(P7:P18)</f>
        <v>134.75999400000001</v>
      </c>
    </row>
    <row r="20" spans="1:16" x14ac:dyDescent="0.2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</row>
    <row r="21" spans="1:16" x14ac:dyDescent="0.2"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</row>
    <row r="22" spans="1:16" ht="15" x14ac:dyDescent="0.25">
      <c r="A22" s="25" t="s">
        <v>22</v>
      </c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22" t="s">
        <v>16</v>
      </c>
      <c r="O22" s="11"/>
      <c r="P22" s="21" t="s">
        <v>17</v>
      </c>
    </row>
    <row r="23" spans="1:16" ht="15" x14ac:dyDescent="0.25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27"/>
    </row>
    <row r="24" spans="1:16" ht="25.5" x14ac:dyDescent="0.2">
      <c r="A24" s="4"/>
      <c r="B24" s="18" t="s">
        <v>12</v>
      </c>
      <c r="C24" s="18" t="s">
        <v>13</v>
      </c>
      <c r="D24" s="18" t="s">
        <v>20</v>
      </c>
      <c r="E24" s="18" t="s">
        <v>25</v>
      </c>
      <c r="F24" s="18" t="s">
        <v>14</v>
      </c>
      <c r="G24" s="18" t="s">
        <v>18</v>
      </c>
      <c r="H24" s="18" t="s">
        <v>27</v>
      </c>
      <c r="I24" s="18" t="s">
        <v>28</v>
      </c>
      <c r="J24" s="18" t="s">
        <v>26</v>
      </c>
      <c r="K24" s="18" t="s">
        <v>29</v>
      </c>
      <c r="L24" s="4" t="s">
        <v>15</v>
      </c>
      <c r="M24" s="13"/>
      <c r="N24" s="5" t="s">
        <v>19</v>
      </c>
      <c r="O24" s="14"/>
      <c r="P24" s="5" t="s">
        <v>19</v>
      </c>
    </row>
    <row r="25" spans="1:16" x14ac:dyDescent="0.2">
      <c r="A25" s="6" t="s">
        <v>0</v>
      </c>
      <c r="B25" s="28">
        <v>11025</v>
      </c>
      <c r="C25" s="28">
        <v>0</v>
      </c>
      <c r="D25" s="23">
        <f>-N25</f>
        <v>0</v>
      </c>
      <c r="E25" s="31">
        <v>0</v>
      </c>
      <c r="F25" s="17">
        <f t="shared" ref="F25:F36" si="8">SUM(B25:E25)</f>
        <v>11025</v>
      </c>
      <c r="G25" s="29">
        <v>2480.2532629500015</v>
      </c>
      <c r="H25" s="29">
        <v>0</v>
      </c>
      <c r="I25" s="19">
        <f>-P25</f>
        <v>0</v>
      </c>
      <c r="J25" s="19"/>
      <c r="K25" s="19">
        <f>SUM(G25:J25)</f>
        <v>2480.2532629500015</v>
      </c>
      <c r="L25" s="20">
        <f t="shared" ref="L25:L36" si="9">ROUND(G25/(B25+C25),2)</f>
        <v>0.22</v>
      </c>
      <c r="N25" s="32">
        <v>0</v>
      </c>
      <c r="P25" s="9">
        <f>N25*L25</f>
        <v>0</v>
      </c>
    </row>
    <row r="26" spans="1:16" x14ac:dyDescent="0.2">
      <c r="A26" s="6" t="s">
        <v>1</v>
      </c>
      <c r="B26" s="17">
        <f>F25</f>
        <v>11025</v>
      </c>
      <c r="C26" s="28">
        <v>3292</v>
      </c>
      <c r="D26" s="23">
        <f t="shared" ref="D26:D36" si="10">-N26</f>
        <v>-487</v>
      </c>
      <c r="E26" s="31">
        <v>0</v>
      </c>
      <c r="F26" s="17">
        <f t="shared" si="8"/>
        <v>13830</v>
      </c>
      <c r="G26" s="19">
        <f>K25</f>
        <v>2480.2532629500015</v>
      </c>
      <c r="H26" s="29">
        <v>0</v>
      </c>
      <c r="I26" s="19">
        <f t="shared" ref="I26:I36" si="11">-P26</f>
        <v>-82.79</v>
      </c>
      <c r="J26" s="19"/>
      <c r="K26" s="19">
        <f t="shared" ref="K26:K36" si="12">SUM(G26:J26)</f>
        <v>2397.4632629500015</v>
      </c>
      <c r="L26" s="20">
        <f t="shared" si="9"/>
        <v>0.17</v>
      </c>
      <c r="M26" s="8"/>
      <c r="N26" s="33">
        <v>487</v>
      </c>
      <c r="P26" s="9">
        <f t="shared" ref="P26:P35" si="13">N26*L26</f>
        <v>82.79</v>
      </c>
    </row>
    <row r="27" spans="1:16" x14ac:dyDescent="0.2">
      <c r="A27" s="6" t="s">
        <v>2</v>
      </c>
      <c r="B27" s="17">
        <f t="shared" ref="B27:B36" si="14">F26</f>
        <v>13830</v>
      </c>
      <c r="C27" s="28">
        <v>0</v>
      </c>
      <c r="D27" s="23">
        <f t="shared" si="10"/>
        <v>-198</v>
      </c>
      <c r="E27" s="31">
        <v>0</v>
      </c>
      <c r="F27" s="17">
        <f t="shared" si="8"/>
        <v>13632</v>
      </c>
      <c r="G27" s="19">
        <f t="shared" ref="G27:G36" si="15">K26</f>
        <v>2397.4632629500015</v>
      </c>
      <c r="H27" s="29">
        <v>0</v>
      </c>
      <c r="I27" s="19">
        <f t="shared" si="11"/>
        <v>-33.660000000000004</v>
      </c>
      <c r="J27" s="19"/>
      <c r="K27" s="19">
        <f t="shared" si="12"/>
        <v>2363.8032629500017</v>
      </c>
      <c r="L27" s="20">
        <f t="shared" si="9"/>
        <v>0.17</v>
      </c>
      <c r="M27" s="8"/>
      <c r="N27" s="32">
        <v>198</v>
      </c>
      <c r="P27" s="9">
        <f t="shared" si="13"/>
        <v>33.660000000000004</v>
      </c>
    </row>
    <row r="28" spans="1:16" x14ac:dyDescent="0.2">
      <c r="A28" s="6" t="s">
        <v>3</v>
      </c>
      <c r="B28" s="17">
        <f t="shared" si="14"/>
        <v>13632</v>
      </c>
      <c r="C28" s="28">
        <v>0</v>
      </c>
      <c r="D28" s="23">
        <f t="shared" si="10"/>
        <v>0</v>
      </c>
      <c r="E28" s="31">
        <v>0</v>
      </c>
      <c r="F28" s="17">
        <f t="shared" si="8"/>
        <v>13632</v>
      </c>
      <c r="G28" s="34">
        <f t="shared" si="15"/>
        <v>2363.8032629500017</v>
      </c>
      <c r="H28" s="35">
        <v>0</v>
      </c>
      <c r="I28" s="34">
        <f t="shared" si="11"/>
        <v>0</v>
      </c>
      <c r="J28" s="19"/>
      <c r="K28" s="19">
        <f t="shared" si="12"/>
        <v>2363.8032629500017</v>
      </c>
      <c r="L28" s="20">
        <f t="shared" si="9"/>
        <v>0.17</v>
      </c>
      <c r="M28" s="8"/>
      <c r="N28" s="32">
        <v>0</v>
      </c>
      <c r="O28" s="10"/>
      <c r="P28" s="9">
        <f t="shared" si="13"/>
        <v>0</v>
      </c>
    </row>
    <row r="29" spans="1:16" x14ac:dyDescent="0.2">
      <c r="A29" s="6" t="s">
        <v>4</v>
      </c>
      <c r="B29" s="17">
        <f t="shared" si="14"/>
        <v>13632</v>
      </c>
      <c r="C29" s="28">
        <v>0</v>
      </c>
      <c r="D29" s="23">
        <f t="shared" si="10"/>
        <v>-126</v>
      </c>
      <c r="E29" s="31">
        <v>0</v>
      </c>
      <c r="F29" s="17">
        <f t="shared" si="8"/>
        <v>13506</v>
      </c>
      <c r="G29" s="34">
        <f t="shared" si="15"/>
        <v>2363.8032629500017</v>
      </c>
      <c r="H29" s="35">
        <v>0</v>
      </c>
      <c r="I29" s="34">
        <f t="shared" si="11"/>
        <v>-21.42</v>
      </c>
      <c r="J29" s="19"/>
      <c r="K29" s="19">
        <f t="shared" si="12"/>
        <v>2342.3832629500016</v>
      </c>
      <c r="L29" s="20">
        <f t="shared" si="9"/>
        <v>0.17</v>
      </c>
      <c r="M29" s="8"/>
      <c r="N29" s="32">
        <v>126</v>
      </c>
      <c r="O29" s="15"/>
      <c r="P29" s="9">
        <f t="shared" si="13"/>
        <v>21.42</v>
      </c>
    </row>
    <row r="30" spans="1:16" x14ac:dyDescent="0.2">
      <c r="A30" s="6" t="s">
        <v>5</v>
      </c>
      <c r="B30" s="17">
        <f t="shared" si="14"/>
        <v>13506</v>
      </c>
      <c r="C30" s="31">
        <v>-137</v>
      </c>
      <c r="D30" s="23">
        <f t="shared" si="10"/>
        <v>-165</v>
      </c>
      <c r="E30" s="31">
        <v>0</v>
      </c>
      <c r="F30" s="17">
        <f t="shared" si="8"/>
        <v>13204</v>
      </c>
      <c r="G30" s="34">
        <f t="shared" si="15"/>
        <v>2342.3832629500016</v>
      </c>
      <c r="H30" s="35">
        <f>C30*L29</f>
        <v>-23.290000000000003</v>
      </c>
      <c r="I30" s="34">
        <f t="shared" si="11"/>
        <v>-28.05</v>
      </c>
      <c r="J30" s="19"/>
      <c r="K30" s="19">
        <f t="shared" si="12"/>
        <v>2291.0432629500015</v>
      </c>
      <c r="L30" s="20">
        <f t="shared" si="9"/>
        <v>0.18</v>
      </c>
      <c r="M30" s="8"/>
      <c r="N30" s="32">
        <v>165</v>
      </c>
      <c r="O30" s="15"/>
      <c r="P30" s="9">
        <f>N30*L29</f>
        <v>28.05</v>
      </c>
    </row>
    <row r="31" spans="1:16" x14ac:dyDescent="0.2">
      <c r="A31" s="6" t="s">
        <v>6</v>
      </c>
      <c r="B31" s="17">
        <f t="shared" si="14"/>
        <v>13204</v>
      </c>
      <c r="C31" s="28">
        <v>0</v>
      </c>
      <c r="D31" s="23">
        <f t="shared" si="10"/>
        <v>-243</v>
      </c>
      <c r="E31" s="31">
        <v>0</v>
      </c>
      <c r="F31" s="17">
        <f t="shared" si="8"/>
        <v>12961</v>
      </c>
      <c r="G31" s="34">
        <f t="shared" si="15"/>
        <v>2291.0432629500015</v>
      </c>
      <c r="H31" s="35">
        <v>0</v>
      </c>
      <c r="I31" s="34">
        <f t="shared" si="11"/>
        <v>-41.31</v>
      </c>
      <c r="J31" s="19"/>
      <c r="K31" s="19">
        <f t="shared" si="12"/>
        <v>2249.7332629500015</v>
      </c>
      <c r="L31" s="20">
        <f t="shared" si="9"/>
        <v>0.17</v>
      </c>
      <c r="M31" s="8"/>
      <c r="N31" s="32">
        <v>243</v>
      </c>
      <c r="P31" s="9">
        <f t="shared" si="13"/>
        <v>41.31</v>
      </c>
    </row>
    <row r="32" spans="1:16" x14ac:dyDescent="0.2">
      <c r="A32" s="6" t="s">
        <v>7</v>
      </c>
      <c r="B32" s="17">
        <f t="shared" si="14"/>
        <v>12961</v>
      </c>
      <c r="C32" s="28">
        <v>0</v>
      </c>
      <c r="D32" s="23">
        <f t="shared" si="10"/>
        <v>-109</v>
      </c>
      <c r="E32" s="31">
        <v>0</v>
      </c>
      <c r="F32" s="17">
        <f t="shared" si="8"/>
        <v>12852</v>
      </c>
      <c r="G32" s="34">
        <f t="shared" si="15"/>
        <v>2249.7332629500015</v>
      </c>
      <c r="H32" s="35">
        <v>0</v>
      </c>
      <c r="I32" s="34">
        <f t="shared" si="11"/>
        <v>-18.53</v>
      </c>
      <c r="J32" s="19"/>
      <c r="K32" s="19">
        <f t="shared" si="12"/>
        <v>2231.2032629500013</v>
      </c>
      <c r="L32" s="20">
        <f t="shared" si="9"/>
        <v>0.17</v>
      </c>
      <c r="M32" s="8"/>
      <c r="N32" s="32">
        <v>109</v>
      </c>
      <c r="O32" s="10"/>
      <c r="P32" s="9">
        <f t="shared" si="13"/>
        <v>18.53</v>
      </c>
    </row>
    <row r="33" spans="1:16" x14ac:dyDescent="0.2">
      <c r="A33" s="6" t="s">
        <v>8</v>
      </c>
      <c r="B33" s="17">
        <f t="shared" si="14"/>
        <v>12852</v>
      </c>
      <c r="C33" s="28">
        <v>0</v>
      </c>
      <c r="D33" s="23">
        <f t="shared" si="10"/>
        <v>-126</v>
      </c>
      <c r="E33" s="31">
        <v>0</v>
      </c>
      <c r="F33" s="17">
        <f t="shared" si="8"/>
        <v>12726</v>
      </c>
      <c r="G33" s="19">
        <f t="shared" si="15"/>
        <v>2231.2032629500013</v>
      </c>
      <c r="H33" s="29">
        <v>0</v>
      </c>
      <c r="I33" s="19">
        <f t="shared" si="11"/>
        <v>-21.42</v>
      </c>
      <c r="J33" s="19"/>
      <c r="K33" s="19">
        <f t="shared" si="12"/>
        <v>2209.7832629500012</v>
      </c>
      <c r="L33" s="20">
        <f t="shared" si="9"/>
        <v>0.17</v>
      </c>
      <c r="M33" s="8"/>
      <c r="N33" s="32">
        <v>126</v>
      </c>
      <c r="O33" s="10"/>
      <c r="P33" s="9">
        <f t="shared" si="13"/>
        <v>21.42</v>
      </c>
    </row>
    <row r="34" spans="1:16" x14ac:dyDescent="0.2">
      <c r="A34" s="6" t="s">
        <v>9</v>
      </c>
      <c r="B34" s="17">
        <f t="shared" si="14"/>
        <v>12726</v>
      </c>
      <c r="C34" s="28">
        <v>0</v>
      </c>
      <c r="D34" s="23">
        <f t="shared" si="10"/>
        <v>-10</v>
      </c>
      <c r="E34" s="31">
        <v>0</v>
      </c>
      <c r="F34" s="17">
        <f t="shared" si="8"/>
        <v>12716</v>
      </c>
      <c r="G34" s="19">
        <f t="shared" si="15"/>
        <v>2209.7832629500012</v>
      </c>
      <c r="H34" s="29">
        <v>0</v>
      </c>
      <c r="I34" s="19">
        <f t="shared" si="11"/>
        <v>-1.7000000000000002</v>
      </c>
      <c r="J34" s="19"/>
      <c r="K34" s="19">
        <f t="shared" si="12"/>
        <v>2208.0832629500014</v>
      </c>
      <c r="L34" s="30">
        <f>ROUND(G34/(B34+C34),2)</f>
        <v>0.17</v>
      </c>
      <c r="M34" s="8"/>
      <c r="N34" s="32">
        <v>10</v>
      </c>
      <c r="O34" s="10"/>
      <c r="P34" s="9">
        <f t="shared" si="13"/>
        <v>1.7000000000000002</v>
      </c>
    </row>
    <row r="35" spans="1:16" x14ac:dyDescent="0.2">
      <c r="A35" s="6" t="s">
        <v>10</v>
      </c>
      <c r="B35" s="17">
        <f t="shared" si="14"/>
        <v>12716</v>
      </c>
      <c r="C35" s="28">
        <v>0</v>
      </c>
      <c r="D35" s="23">
        <f t="shared" si="10"/>
        <v>-325</v>
      </c>
      <c r="E35" s="31">
        <v>0</v>
      </c>
      <c r="F35" s="17">
        <f t="shared" si="8"/>
        <v>12391</v>
      </c>
      <c r="G35" s="19">
        <f t="shared" si="15"/>
        <v>2208.0832629500014</v>
      </c>
      <c r="H35" s="29">
        <v>0</v>
      </c>
      <c r="I35" s="19">
        <f t="shared" si="11"/>
        <v>-55.250000000000007</v>
      </c>
      <c r="J35" s="19"/>
      <c r="K35" s="19">
        <f t="shared" si="12"/>
        <v>2152.8332629500014</v>
      </c>
      <c r="L35" s="20">
        <f t="shared" si="9"/>
        <v>0.17</v>
      </c>
      <c r="M35" s="8"/>
      <c r="N35" s="32">
        <v>325</v>
      </c>
      <c r="O35" s="10"/>
      <c r="P35" s="9">
        <f t="shared" si="13"/>
        <v>55.250000000000007</v>
      </c>
    </row>
    <row r="36" spans="1:16" x14ac:dyDescent="0.2">
      <c r="A36" s="6" t="s">
        <v>11</v>
      </c>
      <c r="B36" s="17">
        <f t="shared" si="14"/>
        <v>12391</v>
      </c>
      <c r="C36" s="28">
        <v>0</v>
      </c>
      <c r="D36" s="23">
        <f t="shared" si="10"/>
        <v>-374</v>
      </c>
      <c r="E36" s="31">
        <v>0</v>
      </c>
      <c r="F36" s="17">
        <f t="shared" si="8"/>
        <v>12017</v>
      </c>
      <c r="G36" s="19">
        <f t="shared" si="15"/>
        <v>2152.8332629500014</v>
      </c>
      <c r="H36" s="29">
        <v>0</v>
      </c>
      <c r="I36" s="19">
        <f t="shared" si="11"/>
        <v>-63.580000000000005</v>
      </c>
      <c r="J36" s="19"/>
      <c r="K36" s="19">
        <f t="shared" si="12"/>
        <v>2089.2532629500015</v>
      </c>
      <c r="L36" s="20">
        <f t="shared" si="9"/>
        <v>0.17</v>
      </c>
      <c r="M36" s="8"/>
      <c r="N36" s="32">
        <v>374</v>
      </c>
      <c r="O36" s="10"/>
      <c r="P36" s="9">
        <f>N36*L36</f>
        <v>63.580000000000005</v>
      </c>
    </row>
    <row r="37" spans="1:16" x14ac:dyDescent="0.2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16">
        <f>SUM(N25:N36)</f>
        <v>2163</v>
      </c>
      <c r="P37" s="46">
        <f>SUM(P25:P36)</f>
        <v>367.71</v>
      </c>
    </row>
    <row r="39" spans="1:16" ht="15" x14ac:dyDescent="0.25">
      <c r="A39" s="25" t="s">
        <v>23</v>
      </c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22" t="s">
        <v>16</v>
      </c>
      <c r="O39" s="11"/>
      <c r="P39" s="21" t="s">
        <v>17</v>
      </c>
    </row>
    <row r="40" spans="1:16" ht="15" x14ac:dyDescent="0.2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27"/>
    </row>
    <row r="41" spans="1:16" ht="25.5" x14ac:dyDescent="0.2">
      <c r="A41" s="4"/>
      <c r="B41" s="18" t="s">
        <v>12</v>
      </c>
      <c r="C41" s="18" t="s">
        <v>13</v>
      </c>
      <c r="D41" s="18" t="s">
        <v>20</v>
      </c>
      <c r="E41" s="18" t="s">
        <v>25</v>
      </c>
      <c r="F41" s="18" t="s">
        <v>14</v>
      </c>
      <c r="G41" s="18" t="s">
        <v>18</v>
      </c>
      <c r="H41" s="18" t="s">
        <v>27</v>
      </c>
      <c r="I41" s="18" t="s">
        <v>28</v>
      </c>
      <c r="J41" s="18" t="s">
        <v>26</v>
      </c>
      <c r="K41" s="18" t="s">
        <v>29</v>
      </c>
      <c r="L41" s="4" t="s">
        <v>15</v>
      </c>
      <c r="M41" s="13"/>
      <c r="N41" s="5" t="s">
        <v>19</v>
      </c>
      <c r="O41" s="14"/>
      <c r="P41" s="5" t="s">
        <v>19</v>
      </c>
    </row>
    <row r="42" spans="1:16" x14ac:dyDescent="0.2">
      <c r="A42" s="6" t="s">
        <v>0</v>
      </c>
      <c r="B42" s="28">
        <v>953</v>
      </c>
      <c r="C42" s="28">
        <v>0</v>
      </c>
      <c r="D42" s="23">
        <f>-N42</f>
        <v>0</v>
      </c>
      <c r="E42" s="31">
        <v>0</v>
      </c>
      <c r="F42" s="17">
        <f t="shared" ref="F42:F53" si="16">SUM(B42:E42)</f>
        <v>953</v>
      </c>
      <c r="G42" s="29">
        <v>206.3133537400013</v>
      </c>
      <c r="H42" s="29">
        <v>0</v>
      </c>
      <c r="I42" s="19">
        <f>-P42</f>
        <v>0</v>
      </c>
      <c r="J42" s="19"/>
      <c r="K42" s="19">
        <f>SUM(G42:J42)</f>
        <v>206.3133537400013</v>
      </c>
      <c r="L42" s="20">
        <f t="shared" ref="L42:L53" si="17">ROUND(G42/(B42+C42),2)</f>
        <v>0.22</v>
      </c>
      <c r="N42" s="32">
        <v>0</v>
      </c>
      <c r="P42" s="9">
        <f>N42*L42</f>
        <v>0</v>
      </c>
    </row>
    <row r="43" spans="1:16" x14ac:dyDescent="0.2">
      <c r="A43" s="6" t="s">
        <v>1</v>
      </c>
      <c r="B43" s="17">
        <f>F42</f>
        <v>953</v>
      </c>
      <c r="C43" s="28">
        <v>0</v>
      </c>
      <c r="D43" s="23">
        <f t="shared" ref="D43:D53" si="18">-N43</f>
        <v>0</v>
      </c>
      <c r="E43" s="31">
        <v>0</v>
      </c>
      <c r="F43" s="17">
        <f t="shared" si="16"/>
        <v>953</v>
      </c>
      <c r="G43" s="19">
        <f>K42</f>
        <v>206.3133537400013</v>
      </c>
      <c r="H43" s="29">
        <v>0</v>
      </c>
      <c r="I43" s="19">
        <f t="shared" ref="I43:I53" si="19">-P43</f>
        <v>0</v>
      </c>
      <c r="J43" s="19"/>
      <c r="K43" s="19">
        <f t="shared" ref="K43:K53" si="20">SUM(G43:J43)</f>
        <v>206.3133537400013</v>
      </c>
      <c r="L43" s="20">
        <f t="shared" si="17"/>
        <v>0.22</v>
      </c>
      <c r="M43" s="8"/>
      <c r="N43" s="33">
        <v>0</v>
      </c>
      <c r="P43" s="9">
        <f>N43*L43</f>
        <v>0</v>
      </c>
    </row>
    <row r="44" spans="1:16" x14ac:dyDescent="0.2">
      <c r="A44" s="6" t="s">
        <v>2</v>
      </c>
      <c r="B44" s="17">
        <f t="shared" ref="B44:B53" si="21">F43</f>
        <v>953</v>
      </c>
      <c r="C44" s="28">
        <v>0</v>
      </c>
      <c r="D44" s="23">
        <f t="shared" si="18"/>
        <v>0</v>
      </c>
      <c r="E44" s="31">
        <v>0</v>
      </c>
      <c r="F44" s="17">
        <f t="shared" si="16"/>
        <v>953</v>
      </c>
      <c r="G44" s="19">
        <f t="shared" ref="G44:G53" si="22">K43</f>
        <v>206.3133537400013</v>
      </c>
      <c r="H44" s="29">
        <v>0</v>
      </c>
      <c r="I44" s="19">
        <f t="shared" si="19"/>
        <v>0</v>
      </c>
      <c r="J44" s="19"/>
      <c r="K44" s="19">
        <f t="shared" si="20"/>
        <v>206.3133537400013</v>
      </c>
      <c r="L44" s="20">
        <f t="shared" si="17"/>
        <v>0.22</v>
      </c>
      <c r="M44" s="8"/>
      <c r="N44" s="32">
        <v>0</v>
      </c>
      <c r="P44" s="9">
        <f>N44*L44</f>
        <v>0</v>
      </c>
    </row>
    <row r="45" spans="1:16" x14ac:dyDescent="0.2">
      <c r="A45" s="6" t="s">
        <v>3</v>
      </c>
      <c r="B45" s="17">
        <f t="shared" si="21"/>
        <v>953</v>
      </c>
      <c r="C45" s="28">
        <v>0</v>
      </c>
      <c r="D45" s="23">
        <f t="shared" si="18"/>
        <v>0</v>
      </c>
      <c r="E45" s="31">
        <v>0</v>
      </c>
      <c r="F45" s="17">
        <f t="shared" si="16"/>
        <v>953</v>
      </c>
      <c r="G45" s="19">
        <f t="shared" si="22"/>
        <v>206.3133537400013</v>
      </c>
      <c r="H45" s="29">
        <v>0</v>
      </c>
      <c r="I45" s="19">
        <f t="shared" si="19"/>
        <v>0</v>
      </c>
      <c r="J45" s="19"/>
      <c r="K45" s="19">
        <f t="shared" si="20"/>
        <v>206.3133537400013</v>
      </c>
      <c r="L45" s="20">
        <f t="shared" si="17"/>
        <v>0.22</v>
      </c>
      <c r="M45" s="8"/>
      <c r="N45" s="32">
        <v>0</v>
      </c>
      <c r="O45" s="10"/>
      <c r="P45" s="9">
        <f>N45*L45</f>
        <v>0</v>
      </c>
    </row>
    <row r="46" spans="1:16" x14ac:dyDescent="0.2">
      <c r="A46" s="6" t="s">
        <v>4</v>
      </c>
      <c r="B46" s="17">
        <f t="shared" si="21"/>
        <v>953</v>
      </c>
      <c r="C46" s="28">
        <v>0</v>
      </c>
      <c r="D46" s="23">
        <f t="shared" si="18"/>
        <v>-126</v>
      </c>
      <c r="E46" s="31">
        <v>0</v>
      </c>
      <c r="F46" s="17">
        <f t="shared" si="16"/>
        <v>827</v>
      </c>
      <c r="G46" s="19">
        <f t="shared" si="22"/>
        <v>206.3133537400013</v>
      </c>
      <c r="H46" s="29">
        <v>0</v>
      </c>
      <c r="I46" s="19">
        <f t="shared" si="19"/>
        <v>-27.72</v>
      </c>
      <c r="J46" s="19"/>
      <c r="K46" s="19">
        <f t="shared" si="20"/>
        <v>178.59335374000131</v>
      </c>
      <c r="L46" s="20">
        <f t="shared" si="17"/>
        <v>0.22</v>
      </c>
      <c r="M46" s="8"/>
      <c r="N46" s="32">
        <v>126</v>
      </c>
      <c r="O46" s="15"/>
      <c r="P46" s="9">
        <f>N46*L46</f>
        <v>27.72</v>
      </c>
    </row>
    <row r="47" spans="1:16" x14ac:dyDescent="0.2">
      <c r="A47" s="6" t="s">
        <v>5</v>
      </c>
      <c r="B47" s="17">
        <f t="shared" si="21"/>
        <v>827</v>
      </c>
      <c r="C47" s="28">
        <v>0</v>
      </c>
      <c r="D47" s="23">
        <f t="shared" si="18"/>
        <v>-165</v>
      </c>
      <c r="E47" s="31">
        <v>-397</v>
      </c>
      <c r="F47" s="17">
        <f t="shared" si="16"/>
        <v>265</v>
      </c>
      <c r="G47" s="34">
        <f t="shared" si="22"/>
        <v>178.59335374000131</v>
      </c>
      <c r="H47" s="35">
        <v>0</v>
      </c>
      <c r="I47" s="34">
        <f t="shared" si="19"/>
        <v>-34.65</v>
      </c>
      <c r="J47" s="34">
        <f>E47*0.218262</f>
        <v>-86.650013999999999</v>
      </c>
      <c r="K47" s="34">
        <f t="shared" si="20"/>
        <v>57.293339740001301</v>
      </c>
      <c r="L47" s="30">
        <f t="shared" si="17"/>
        <v>0.22</v>
      </c>
      <c r="M47" s="8"/>
      <c r="N47" s="32">
        <v>165</v>
      </c>
      <c r="O47" s="15"/>
      <c r="P47" s="9">
        <f>N47*0.21</f>
        <v>34.65</v>
      </c>
    </row>
    <row r="48" spans="1:16" x14ac:dyDescent="0.2">
      <c r="A48" s="6" t="s">
        <v>6</v>
      </c>
      <c r="B48" s="17">
        <f t="shared" si="21"/>
        <v>265</v>
      </c>
      <c r="C48" s="28">
        <v>0</v>
      </c>
      <c r="D48" s="23">
        <f t="shared" si="18"/>
        <v>-243</v>
      </c>
      <c r="E48" s="31">
        <v>0</v>
      </c>
      <c r="F48" s="17">
        <f t="shared" si="16"/>
        <v>22</v>
      </c>
      <c r="G48" s="34">
        <f t="shared" si="22"/>
        <v>57.293339740001301</v>
      </c>
      <c r="H48" s="35">
        <v>0</v>
      </c>
      <c r="I48" s="34">
        <f t="shared" si="19"/>
        <v>-53.46</v>
      </c>
      <c r="J48" s="34"/>
      <c r="K48" s="34">
        <f t="shared" si="20"/>
        <v>3.8333397400012998</v>
      </c>
      <c r="L48" s="30">
        <f t="shared" si="17"/>
        <v>0.22</v>
      </c>
      <c r="M48" s="8"/>
      <c r="N48" s="32">
        <v>243</v>
      </c>
      <c r="P48" s="9">
        <f>N48*L48</f>
        <v>53.46</v>
      </c>
    </row>
    <row r="49" spans="1:16" x14ac:dyDescent="0.2">
      <c r="A49" s="6" t="s">
        <v>7</v>
      </c>
      <c r="B49" s="17">
        <f t="shared" si="21"/>
        <v>22</v>
      </c>
      <c r="C49" s="28">
        <v>1061</v>
      </c>
      <c r="D49" s="23">
        <f t="shared" si="18"/>
        <v>-108</v>
      </c>
      <c r="E49" s="31">
        <v>0</v>
      </c>
      <c r="F49" s="17">
        <f t="shared" si="16"/>
        <v>975</v>
      </c>
      <c r="G49" s="34">
        <f t="shared" si="22"/>
        <v>3.8333397400012998</v>
      </c>
      <c r="H49" s="35">
        <v>206.32</v>
      </c>
      <c r="I49" s="34">
        <f t="shared" si="19"/>
        <v>-18.360000000000003</v>
      </c>
      <c r="J49" s="34"/>
      <c r="K49" s="34">
        <f t="shared" si="20"/>
        <v>191.79333974000127</v>
      </c>
      <c r="L49" s="30">
        <f>ROUND((G49+H49)/(B49+C49),2)</f>
        <v>0.19</v>
      </c>
      <c r="M49" s="8"/>
      <c r="N49" s="32">
        <v>108</v>
      </c>
      <c r="O49" s="10"/>
      <c r="P49" s="9">
        <f>N49*0.17</f>
        <v>18.360000000000003</v>
      </c>
    </row>
    <row r="50" spans="1:16" x14ac:dyDescent="0.2">
      <c r="A50" s="6" t="s">
        <v>8</v>
      </c>
      <c r="B50" s="17">
        <f t="shared" si="21"/>
        <v>975</v>
      </c>
      <c r="C50" s="28">
        <v>0</v>
      </c>
      <c r="D50" s="23">
        <f t="shared" si="18"/>
        <v>-126</v>
      </c>
      <c r="E50" s="31">
        <v>-50</v>
      </c>
      <c r="F50" s="17">
        <f t="shared" si="16"/>
        <v>799</v>
      </c>
      <c r="G50" s="34">
        <f t="shared" si="22"/>
        <v>191.79333974000127</v>
      </c>
      <c r="H50" s="35">
        <v>0</v>
      </c>
      <c r="I50" s="34">
        <f t="shared" si="19"/>
        <v>-21.272832000000001</v>
      </c>
      <c r="J50" s="34">
        <f>E50*0.168832+0.01</f>
        <v>-8.4316000000000013</v>
      </c>
      <c r="K50" s="34">
        <f t="shared" si="20"/>
        <v>162.08890774000128</v>
      </c>
      <c r="L50" s="30">
        <f t="shared" si="17"/>
        <v>0.2</v>
      </c>
      <c r="M50" s="8"/>
      <c r="N50" s="32">
        <v>126</v>
      </c>
      <c r="O50" s="10"/>
      <c r="P50" s="9">
        <f>N50*0.168832</f>
        <v>21.272832000000001</v>
      </c>
    </row>
    <row r="51" spans="1:16" x14ac:dyDescent="0.2">
      <c r="A51" s="6" t="s">
        <v>9</v>
      </c>
      <c r="B51" s="17">
        <f t="shared" si="21"/>
        <v>799</v>
      </c>
      <c r="C51" s="28">
        <v>0</v>
      </c>
      <c r="D51" s="23">
        <f t="shared" si="18"/>
        <v>0</v>
      </c>
      <c r="E51" s="31">
        <v>0</v>
      </c>
      <c r="F51" s="17">
        <f t="shared" si="16"/>
        <v>799</v>
      </c>
      <c r="G51" s="19">
        <f t="shared" si="22"/>
        <v>162.08890774000128</v>
      </c>
      <c r="H51" s="29">
        <v>0</v>
      </c>
      <c r="I51" s="19">
        <f t="shared" si="19"/>
        <v>0</v>
      </c>
      <c r="J51" s="19"/>
      <c r="K51" s="19">
        <f t="shared" si="20"/>
        <v>162.08890774000128</v>
      </c>
      <c r="L51" s="20">
        <f t="shared" si="17"/>
        <v>0.2</v>
      </c>
      <c r="M51" s="8"/>
      <c r="N51" s="32">
        <v>0</v>
      </c>
      <c r="O51" s="10"/>
      <c r="P51" s="9">
        <f>N51*L51</f>
        <v>0</v>
      </c>
    </row>
    <row r="52" spans="1:16" x14ac:dyDescent="0.2">
      <c r="A52" s="6" t="s">
        <v>10</v>
      </c>
      <c r="B52" s="17">
        <f t="shared" si="21"/>
        <v>799</v>
      </c>
      <c r="C52" s="28">
        <v>0</v>
      </c>
      <c r="D52" s="23">
        <f t="shared" si="18"/>
        <v>0</v>
      </c>
      <c r="E52" s="31">
        <v>0</v>
      </c>
      <c r="F52" s="17">
        <f t="shared" si="16"/>
        <v>799</v>
      </c>
      <c r="G52" s="19">
        <f t="shared" si="22"/>
        <v>162.08890774000128</v>
      </c>
      <c r="H52" s="29">
        <v>0</v>
      </c>
      <c r="I52" s="19">
        <f t="shared" si="19"/>
        <v>0</v>
      </c>
      <c r="J52" s="19"/>
      <c r="K52" s="19">
        <f t="shared" si="20"/>
        <v>162.08890774000128</v>
      </c>
      <c r="L52" s="20">
        <f t="shared" si="17"/>
        <v>0.2</v>
      </c>
      <c r="M52" s="8"/>
      <c r="N52" s="32">
        <v>0</v>
      </c>
      <c r="O52" s="10"/>
      <c r="P52" s="9">
        <f>N52*L52</f>
        <v>0</v>
      </c>
    </row>
    <row r="53" spans="1:16" x14ac:dyDescent="0.2">
      <c r="A53" s="6" t="s">
        <v>11</v>
      </c>
      <c r="B53" s="17">
        <f t="shared" si="21"/>
        <v>799</v>
      </c>
      <c r="C53" s="28">
        <v>0</v>
      </c>
      <c r="D53" s="23">
        <f t="shared" si="18"/>
        <v>0</v>
      </c>
      <c r="E53" s="31">
        <v>0</v>
      </c>
      <c r="F53" s="17">
        <f t="shared" si="16"/>
        <v>799</v>
      </c>
      <c r="G53" s="19">
        <f t="shared" si="22"/>
        <v>162.08890774000128</v>
      </c>
      <c r="H53" s="29">
        <v>0</v>
      </c>
      <c r="I53" s="19">
        <f t="shared" si="19"/>
        <v>0</v>
      </c>
      <c r="J53" s="19"/>
      <c r="K53" s="19">
        <f t="shared" si="20"/>
        <v>162.08890774000128</v>
      </c>
      <c r="L53" s="20">
        <f t="shared" si="17"/>
        <v>0.2</v>
      </c>
      <c r="M53" s="8"/>
      <c r="N53" s="32">
        <v>0</v>
      </c>
      <c r="O53" s="10"/>
      <c r="P53" s="9">
        <f>N53*L53</f>
        <v>0</v>
      </c>
    </row>
    <row r="54" spans="1:16" x14ac:dyDescent="0.2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16">
        <f>SUM(N42:N53)</f>
        <v>768</v>
      </c>
      <c r="P54" s="46">
        <f>SUM(P42:P53)</f>
        <v>155.46283199999999</v>
      </c>
    </row>
    <row r="57" spans="1:16" ht="15" x14ac:dyDescent="0.25">
      <c r="A57" s="26" t="s">
        <v>24</v>
      </c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22" t="s">
        <v>16</v>
      </c>
      <c r="O57" s="11"/>
      <c r="P57" s="21" t="s">
        <v>17</v>
      </c>
    </row>
    <row r="58" spans="1:16" ht="15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27"/>
    </row>
    <row r="59" spans="1:16" ht="25.5" x14ac:dyDescent="0.2">
      <c r="A59" s="4"/>
      <c r="B59" s="18" t="s">
        <v>12</v>
      </c>
      <c r="C59" s="18" t="s">
        <v>13</v>
      </c>
      <c r="D59" s="18" t="s">
        <v>20</v>
      </c>
      <c r="E59" s="18" t="s">
        <v>25</v>
      </c>
      <c r="F59" s="18" t="s">
        <v>14</v>
      </c>
      <c r="G59" s="18" t="s">
        <v>18</v>
      </c>
      <c r="H59" s="18" t="s">
        <v>27</v>
      </c>
      <c r="I59" s="18" t="s">
        <v>28</v>
      </c>
      <c r="J59" s="18" t="s">
        <v>26</v>
      </c>
      <c r="K59" s="18" t="s">
        <v>29</v>
      </c>
      <c r="L59" s="4"/>
      <c r="M59" s="13"/>
      <c r="N59" s="5" t="s">
        <v>19</v>
      </c>
      <c r="O59" s="14"/>
      <c r="P59" s="5" t="s">
        <v>19</v>
      </c>
    </row>
    <row r="60" spans="1:16" x14ac:dyDescent="0.2">
      <c r="A60" s="6" t="s">
        <v>0</v>
      </c>
      <c r="B60" s="23">
        <f t="shared" ref="B60:E71" si="23">B7+B25+B42</f>
        <v>191998</v>
      </c>
      <c r="C60" s="23">
        <f t="shared" si="23"/>
        <v>0</v>
      </c>
      <c r="D60" s="23">
        <f t="shared" si="23"/>
        <v>0</v>
      </c>
      <c r="E60" s="23">
        <f t="shared" si="23"/>
        <v>0</v>
      </c>
      <c r="F60" s="17">
        <f t="shared" ref="F60:F71" si="24">SUM(B60:E60)</f>
        <v>191998</v>
      </c>
      <c r="G60" s="34">
        <f>G7+G25+G42-0.01</f>
        <v>19098.526539690014</v>
      </c>
      <c r="H60" s="34">
        <f t="shared" ref="H60:J60" si="25">H7+H25+H42</f>
        <v>0</v>
      </c>
      <c r="I60" s="19">
        <f t="shared" si="25"/>
        <v>0</v>
      </c>
      <c r="J60" s="19">
        <f t="shared" si="25"/>
        <v>0</v>
      </c>
      <c r="K60" s="19">
        <f>SUM(G60:J60)</f>
        <v>19098.526539690014</v>
      </c>
      <c r="L60" s="20"/>
      <c r="N60" s="7">
        <f>N7+N25+N42</f>
        <v>0</v>
      </c>
      <c r="P60" s="9">
        <f>P7+P25+P42</f>
        <v>0</v>
      </c>
    </row>
    <row r="61" spans="1:16" x14ac:dyDescent="0.2">
      <c r="A61" s="6" t="s">
        <v>1</v>
      </c>
      <c r="B61" s="23">
        <f t="shared" si="23"/>
        <v>191998</v>
      </c>
      <c r="C61" s="23">
        <f t="shared" si="23"/>
        <v>28333</v>
      </c>
      <c r="D61" s="23">
        <f t="shared" si="23"/>
        <v>-889</v>
      </c>
      <c r="E61" s="23">
        <f t="shared" si="23"/>
        <v>0</v>
      </c>
      <c r="F61" s="17">
        <f t="shared" si="24"/>
        <v>219442</v>
      </c>
      <c r="G61" s="34">
        <f>K60</f>
        <v>19098.526539690014</v>
      </c>
      <c r="H61" s="34">
        <f t="shared" ref="H61:J63" si="26">H8+H26+H43</f>
        <v>0</v>
      </c>
      <c r="I61" s="19">
        <f t="shared" si="26"/>
        <v>-114.95000000000002</v>
      </c>
      <c r="J61" s="19">
        <f t="shared" si="26"/>
        <v>0</v>
      </c>
      <c r="K61" s="19">
        <f t="shared" ref="K61:K71" si="27">SUM(G61:J61)</f>
        <v>18983.576539690013</v>
      </c>
      <c r="L61" s="20"/>
      <c r="M61" s="8"/>
      <c r="N61" s="7">
        <f t="shared" ref="N61:N71" si="28">N8+N26+N43</f>
        <v>889</v>
      </c>
      <c r="P61" s="9">
        <f t="shared" ref="P61:P71" si="29">P8+P26+P43</f>
        <v>114.95000000000002</v>
      </c>
    </row>
    <row r="62" spans="1:16" x14ac:dyDescent="0.2">
      <c r="A62" s="6" t="s">
        <v>2</v>
      </c>
      <c r="B62" s="23">
        <f t="shared" si="23"/>
        <v>219442</v>
      </c>
      <c r="C62" s="23">
        <f t="shared" si="23"/>
        <v>0</v>
      </c>
      <c r="D62" s="23">
        <f t="shared" si="23"/>
        <v>-389</v>
      </c>
      <c r="E62" s="23">
        <f t="shared" si="23"/>
        <v>0</v>
      </c>
      <c r="F62" s="17">
        <f t="shared" si="24"/>
        <v>219053</v>
      </c>
      <c r="G62" s="34">
        <f t="shared" ref="G62:G71" si="30">K61</f>
        <v>18983.576539690013</v>
      </c>
      <c r="H62" s="34">
        <f t="shared" si="26"/>
        <v>0</v>
      </c>
      <c r="I62" s="19">
        <f t="shared" si="26"/>
        <v>-48.659994000000005</v>
      </c>
      <c r="J62" s="19">
        <f t="shared" si="26"/>
        <v>0</v>
      </c>
      <c r="K62" s="19">
        <f t="shared" si="27"/>
        <v>18934.916545690012</v>
      </c>
      <c r="L62" s="20"/>
      <c r="M62" s="8"/>
      <c r="N62" s="7">
        <f t="shared" si="28"/>
        <v>389</v>
      </c>
      <c r="P62" s="9">
        <f t="shared" si="29"/>
        <v>48.659994000000005</v>
      </c>
    </row>
    <row r="63" spans="1:16" x14ac:dyDescent="0.2">
      <c r="A63" s="6" t="s">
        <v>3</v>
      </c>
      <c r="B63" s="23">
        <f t="shared" si="23"/>
        <v>219053</v>
      </c>
      <c r="C63" s="23">
        <f t="shared" si="23"/>
        <v>0</v>
      </c>
      <c r="D63" s="23">
        <f t="shared" si="23"/>
        <v>0</v>
      </c>
      <c r="E63" s="23">
        <f t="shared" si="23"/>
        <v>0</v>
      </c>
      <c r="F63" s="17">
        <f t="shared" si="24"/>
        <v>219053</v>
      </c>
      <c r="G63" s="34">
        <f t="shared" si="30"/>
        <v>18934.916545690012</v>
      </c>
      <c r="H63" s="34">
        <f t="shared" si="26"/>
        <v>-0.28000000000000003</v>
      </c>
      <c r="I63" s="19">
        <f t="shared" si="26"/>
        <v>0</v>
      </c>
      <c r="J63" s="19">
        <f t="shared" si="26"/>
        <v>0</v>
      </c>
      <c r="K63" s="19">
        <f t="shared" si="27"/>
        <v>18934.636545690013</v>
      </c>
      <c r="L63" s="20"/>
      <c r="M63" s="8"/>
      <c r="N63" s="7">
        <f t="shared" si="28"/>
        <v>0</v>
      </c>
      <c r="O63" s="10"/>
      <c r="P63" s="9">
        <f t="shared" si="29"/>
        <v>0</v>
      </c>
    </row>
    <row r="64" spans="1:16" x14ac:dyDescent="0.2">
      <c r="A64" s="6" t="s">
        <v>4</v>
      </c>
      <c r="B64" s="23">
        <f t="shared" si="23"/>
        <v>219053</v>
      </c>
      <c r="C64" s="23">
        <f t="shared" si="23"/>
        <v>0</v>
      </c>
      <c r="D64" s="23">
        <f t="shared" si="23"/>
        <v>-446</v>
      </c>
      <c r="E64" s="23">
        <f t="shared" si="23"/>
        <v>0</v>
      </c>
      <c r="F64" s="17">
        <f t="shared" si="24"/>
        <v>218607</v>
      </c>
      <c r="G64" s="34">
        <f t="shared" si="30"/>
        <v>18934.636545690013</v>
      </c>
      <c r="H64" s="34">
        <f t="shared" ref="H64:J71" si="31">H11+H29+H46</f>
        <v>0</v>
      </c>
      <c r="I64" s="19">
        <f t="shared" si="31"/>
        <v>-64.66</v>
      </c>
      <c r="J64" s="19">
        <f t="shared" si="31"/>
        <v>0</v>
      </c>
      <c r="K64" s="19">
        <f t="shared" si="27"/>
        <v>18869.976545690013</v>
      </c>
      <c r="L64" s="20"/>
      <c r="M64" s="8"/>
      <c r="N64" s="7">
        <f t="shared" si="28"/>
        <v>446</v>
      </c>
      <c r="O64" s="15"/>
      <c r="P64" s="9">
        <f t="shared" si="29"/>
        <v>64.66</v>
      </c>
    </row>
    <row r="65" spans="1:16" x14ac:dyDescent="0.2">
      <c r="A65" s="6" t="s">
        <v>5</v>
      </c>
      <c r="B65" s="23">
        <f t="shared" si="23"/>
        <v>218607</v>
      </c>
      <c r="C65" s="23">
        <f t="shared" si="23"/>
        <v>-271</v>
      </c>
      <c r="D65" s="23">
        <f t="shared" si="23"/>
        <v>-552</v>
      </c>
      <c r="E65" s="23">
        <f t="shared" si="23"/>
        <v>-397</v>
      </c>
      <c r="F65" s="17">
        <f t="shared" si="24"/>
        <v>217387</v>
      </c>
      <c r="G65" s="34">
        <f t="shared" si="30"/>
        <v>18869.976545690013</v>
      </c>
      <c r="H65" s="34">
        <f t="shared" si="31"/>
        <v>-34.010000000000005</v>
      </c>
      <c r="I65" s="19">
        <f t="shared" si="31"/>
        <v>-80.460000000000008</v>
      </c>
      <c r="J65" s="19">
        <f t="shared" si="31"/>
        <v>-86.650013999999999</v>
      </c>
      <c r="K65" s="19">
        <f t="shared" si="27"/>
        <v>18668.856531690017</v>
      </c>
      <c r="L65" s="20"/>
      <c r="M65" s="8"/>
      <c r="N65" s="7">
        <f t="shared" si="28"/>
        <v>552</v>
      </c>
      <c r="O65" s="15"/>
      <c r="P65" s="9">
        <f t="shared" si="29"/>
        <v>80.460000000000008</v>
      </c>
    </row>
    <row r="66" spans="1:16" x14ac:dyDescent="0.2">
      <c r="A66" s="6" t="s">
        <v>6</v>
      </c>
      <c r="B66" s="23">
        <f t="shared" si="23"/>
        <v>217387</v>
      </c>
      <c r="C66" s="23">
        <f t="shared" si="23"/>
        <v>0</v>
      </c>
      <c r="D66" s="23">
        <f t="shared" si="23"/>
        <v>-709</v>
      </c>
      <c r="E66" s="23">
        <f t="shared" si="23"/>
        <v>0</v>
      </c>
      <c r="F66" s="17">
        <f t="shared" si="24"/>
        <v>216678</v>
      </c>
      <c r="G66" s="34">
        <f t="shared" si="30"/>
        <v>18668.856531690017</v>
      </c>
      <c r="H66" s="34">
        <f t="shared" si="31"/>
        <v>0</v>
      </c>
      <c r="I66" s="19">
        <f t="shared" si="31"/>
        <v>-112.61000000000001</v>
      </c>
      <c r="J66" s="19">
        <f t="shared" si="31"/>
        <v>0</v>
      </c>
      <c r="K66" s="19">
        <f t="shared" si="27"/>
        <v>18556.246531690016</v>
      </c>
      <c r="L66" s="20"/>
      <c r="M66" s="8"/>
      <c r="N66" s="7">
        <f t="shared" si="28"/>
        <v>709</v>
      </c>
      <c r="P66" s="9">
        <f t="shared" si="29"/>
        <v>112.61000000000001</v>
      </c>
    </row>
    <row r="67" spans="1:16" x14ac:dyDescent="0.2">
      <c r="A67" s="6" t="s">
        <v>7</v>
      </c>
      <c r="B67" s="23">
        <f t="shared" si="23"/>
        <v>216678</v>
      </c>
      <c r="C67" s="23">
        <f t="shared" si="23"/>
        <v>1061</v>
      </c>
      <c r="D67" s="23">
        <f t="shared" si="23"/>
        <v>-307</v>
      </c>
      <c r="E67" s="23">
        <f t="shared" si="23"/>
        <v>0</v>
      </c>
      <c r="F67" s="17">
        <f t="shared" si="24"/>
        <v>217432</v>
      </c>
      <c r="G67" s="34">
        <f t="shared" si="30"/>
        <v>18556.246531690016</v>
      </c>
      <c r="H67" s="34">
        <f t="shared" si="31"/>
        <v>206.32</v>
      </c>
      <c r="I67" s="19">
        <f t="shared" si="31"/>
        <v>-44.09</v>
      </c>
      <c r="J67" s="19">
        <f t="shared" si="31"/>
        <v>0</v>
      </c>
      <c r="K67" s="19">
        <f t="shared" si="27"/>
        <v>18718.476531690016</v>
      </c>
      <c r="L67" s="20"/>
      <c r="M67" s="8"/>
      <c r="N67" s="7">
        <f t="shared" si="28"/>
        <v>307</v>
      </c>
      <c r="O67" s="10"/>
      <c r="P67" s="9">
        <f t="shared" si="29"/>
        <v>44.09</v>
      </c>
    </row>
    <row r="68" spans="1:16" x14ac:dyDescent="0.2">
      <c r="A68" s="6" t="s">
        <v>8</v>
      </c>
      <c r="B68" s="23">
        <f t="shared" si="23"/>
        <v>217432</v>
      </c>
      <c r="C68" s="23">
        <f t="shared" si="23"/>
        <v>0</v>
      </c>
      <c r="D68" s="23">
        <f t="shared" si="23"/>
        <v>-368</v>
      </c>
      <c r="E68" s="23">
        <f t="shared" si="23"/>
        <v>-50</v>
      </c>
      <c r="F68" s="17">
        <f t="shared" si="24"/>
        <v>217014</v>
      </c>
      <c r="G68" s="34">
        <f t="shared" si="30"/>
        <v>18718.476531690016</v>
      </c>
      <c r="H68" s="34">
        <f t="shared" si="31"/>
        <v>0</v>
      </c>
      <c r="I68" s="19">
        <f t="shared" si="31"/>
        <v>-51.972832000000004</v>
      </c>
      <c r="J68" s="19">
        <f t="shared" si="31"/>
        <v>-8.4316000000000013</v>
      </c>
      <c r="K68" s="19">
        <f t="shared" si="27"/>
        <v>18658.072099690016</v>
      </c>
      <c r="L68" s="20"/>
      <c r="M68" s="8"/>
      <c r="N68" s="7">
        <f t="shared" si="28"/>
        <v>368</v>
      </c>
      <c r="O68" s="10"/>
      <c r="P68" s="9">
        <f t="shared" si="29"/>
        <v>51.972832000000004</v>
      </c>
    </row>
    <row r="69" spans="1:16" x14ac:dyDescent="0.2">
      <c r="A69" s="6" t="s">
        <v>9</v>
      </c>
      <c r="B69" s="23">
        <f t="shared" si="23"/>
        <v>217014</v>
      </c>
      <c r="C69" s="23">
        <f t="shared" si="23"/>
        <v>0</v>
      </c>
      <c r="D69" s="23">
        <f t="shared" si="23"/>
        <v>-10</v>
      </c>
      <c r="E69" s="23">
        <f t="shared" si="23"/>
        <v>0</v>
      </c>
      <c r="F69" s="17">
        <f t="shared" si="24"/>
        <v>217004</v>
      </c>
      <c r="G69" s="19">
        <f t="shared" si="30"/>
        <v>18658.072099690016</v>
      </c>
      <c r="H69" s="19">
        <f t="shared" si="31"/>
        <v>0</v>
      </c>
      <c r="I69" s="19">
        <f t="shared" si="31"/>
        <v>-1.7000000000000002</v>
      </c>
      <c r="J69" s="19">
        <f t="shared" si="31"/>
        <v>0</v>
      </c>
      <c r="K69" s="19">
        <f t="shared" si="27"/>
        <v>18656.372099690016</v>
      </c>
      <c r="L69" s="20"/>
      <c r="M69" s="8"/>
      <c r="N69" s="7">
        <f t="shared" si="28"/>
        <v>10</v>
      </c>
      <c r="O69" s="10"/>
      <c r="P69" s="9">
        <f t="shared" si="29"/>
        <v>1.7000000000000002</v>
      </c>
    </row>
    <row r="70" spans="1:16" x14ac:dyDescent="0.2">
      <c r="A70" s="6" t="s">
        <v>10</v>
      </c>
      <c r="B70" s="23">
        <f t="shared" si="23"/>
        <v>217004</v>
      </c>
      <c r="C70" s="23">
        <f t="shared" si="23"/>
        <v>0</v>
      </c>
      <c r="D70" s="23">
        <f t="shared" si="23"/>
        <v>-442</v>
      </c>
      <c r="E70" s="23">
        <f t="shared" si="23"/>
        <v>0</v>
      </c>
      <c r="F70" s="17">
        <f t="shared" si="24"/>
        <v>216562</v>
      </c>
      <c r="G70" s="19">
        <f t="shared" si="30"/>
        <v>18656.372099690016</v>
      </c>
      <c r="H70" s="19">
        <f t="shared" si="31"/>
        <v>0</v>
      </c>
      <c r="I70" s="19">
        <f t="shared" si="31"/>
        <v>-64.610000000000014</v>
      </c>
      <c r="J70" s="19">
        <f t="shared" si="31"/>
        <v>0</v>
      </c>
      <c r="K70" s="19">
        <f t="shared" si="27"/>
        <v>18591.762099690015</v>
      </c>
      <c r="L70" s="20"/>
      <c r="M70" s="8"/>
      <c r="N70" s="7">
        <f t="shared" si="28"/>
        <v>442</v>
      </c>
      <c r="O70" s="10"/>
      <c r="P70" s="9">
        <f t="shared" si="29"/>
        <v>64.610000000000014</v>
      </c>
    </row>
    <row r="71" spans="1:16" x14ac:dyDescent="0.2">
      <c r="A71" s="6" t="s">
        <v>11</v>
      </c>
      <c r="B71" s="23">
        <f t="shared" si="23"/>
        <v>216562</v>
      </c>
      <c r="C71" s="23">
        <f t="shared" si="23"/>
        <v>0</v>
      </c>
      <c r="D71" s="23">
        <f t="shared" si="23"/>
        <v>-507</v>
      </c>
      <c r="E71" s="23">
        <f t="shared" si="23"/>
        <v>0</v>
      </c>
      <c r="F71" s="17">
        <f t="shared" si="24"/>
        <v>216055</v>
      </c>
      <c r="G71" s="19">
        <f t="shared" si="30"/>
        <v>18591.762099690015</v>
      </c>
      <c r="H71" s="19">
        <f t="shared" si="31"/>
        <v>0</v>
      </c>
      <c r="I71" s="19">
        <f t="shared" si="31"/>
        <v>-74.22</v>
      </c>
      <c r="J71" s="19">
        <f t="shared" si="31"/>
        <v>0</v>
      </c>
      <c r="K71" s="19">
        <f t="shared" si="27"/>
        <v>18517.542099690014</v>
      </c>
      <c r="L71" s="20"/>
      <c r="M71" s="8"/>
      <c r="N71" s="7">
        <f t="shared" si="28"/>
        <v>507</v>
      </c>
      <c r="O71" s="10"/>
      <c r="P71" s="9">
        <f t="shared" si="29"/>
        <v>74.22</v>
      </c>
    </row>
    <row r="72" spans="1:16" x14ac:dyDescent="0.2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16">
        <f>SUM(N60:N71)</f>
        <v>4619</v>
      </c>
      <c r="P72" s="46">
        <f>SUM(P60:P71)</f>
        <v>657.9328260000002</v>
      </c>
    </row>
  </sheetData>
  <mergeCells count="1">
    <mergeCell ref="A2:P2"/>
  </mergeCells>
  <printOptions horizontalCentered="1"/>
  <pageMargins left="0.21" right="0.5" top="0.5" bottom="0.25" header="0.3" footer="0.3"/>
  <pageSetup scale="58" orientation="landscape" r:id="rId1"/>
  <headerFooter>
    <oddHeader>&amp;R&amp;"Times New Roman,Bold"&amp;10KyPSC Case No. 2025-00024
STAFF-DR-01-004 Attachment - 2022
Page &amp;P of &amp;N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Witness xmlns="2612a682-5ffb-4b9c-9555-017618935178">Markel</Witnes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1C1540F21A0F844A42A9A1247D1E344" ma:contentTypeVersion="4" ma:contentTypeDescription="Create a new document." ma:contentTypeScope="" ma:versionID="53a8331822f22778d678c4d878ecc0fd">
  <xsd:schema xmlns:xsd="http://www.w3.org/2001/XMLSchema" xmlns:xs="http://www.w3.org/2001/XMLSchema" xmlns:p="http://schemas.microsoft.com/office/2006/metadata/properties" xmlns:ns2="2612a682-5ffb-4b9c-9555-017618935178" xmlns:ns3="3c9d8c27-8a6d-4d9e-a15e-ef5d28c114af" targetNamespace="http://schemas.microsoft.com/office/2006/metadata/properties" ma:root="true" ma:fieldsID="147db5eb7ec7a17abbdcc7f7c35c2451" ns2:_="" ns3:_="">
    <xsd:import namespace="2612a682-5ffb-4b9c-9555-017618935178"/>
    <xsd:import namespace="3c9d8c27-8a6d-4d9e-a15e-ef5d28c114af"/>
    <xsd:element name="properties">
      <xsd:complexType>
        <xsd:sequence>
          <xsd:element name="documentManagement">
            <xsd:complexType>
              <xsd:all>
                <xsd:element ref="ns2:Witness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12a682-5ffb-4b9c-9555-017618935178" elementFormDefault="qualified">
    <xsd:import namespace="http://schemas.microsoft.com/office/2006/documentManagement/types"/>
    <xsd:import namespace="http://schemas.microsoft.com/office/infopath/2007/PartnerControls"/>
    <xsd:element name="Witness" ma:index="9" nillable="true" ma:displayName="Witness" ma:internalName="Witness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9d8c27-8a6d-4d9e-a15e-ef5d28c114a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 ma:index="8" ma:displayName="Subject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566808E-F35C-472A-B8DA-98626BA022CF}">
  <ds:schemaRefs>
    <ds:schemaRef ds:uri="http://schemas.microsoft.com/office/infopath/2007/PartnerControls"/>
    <ds:schemaRef ds:uri="http://schemas.microsoft.com/office/2006/documentManagement/types"/>
    <ds:schemaRef ds:uri="http://www.w3.org/XML/1998/namespace"/>
    <ds:schemaRef ds:uri="http://purl.org/dc/terms/"/>
    <ds:schemaRef ds:uri="http://purl.org/dc/dcmitype/"/>
    <ds:schemaRef ds:uri="2612a682-5ffb-4b9c-9555-017618935178"/>
    <ds:schemaRef ds:uri="http://schemas.microsoft.com/office/2006/metadata/properties"/>
    <ds:schemaRef ds:uri="http://schemas.openxmlformats.org/package/2006/metadata/core-properties"/>
    <ds:schemaRef ds:uri="3c9d8c27-8a6d-4d9e-a15e-ef5d28c114af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898CF252-C427-44C1-988A-688DEA1D508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612a682-5ffb-4b9c-9555-017618935178"/>
    <ds:schemaRef ds:uri="3c9d8c27-8a6d-4d9e-a15e-ef5d28c114a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9704821-6BD6-4BB6-AEF9-84DEB42853D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Jun 23-May 24 Actvity</vt:lpstr>
      <vt:lpstr>2024</vt:lpstr>
      <vt:lpstr>2023</vt:lpstr>
      <vt:lpstr>2022</vt:lpstr>
      <vt:lpstr>'Jun 23-May 24 Actvity'!Print_Area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>EA Utilization</dc:subject>
  <dc:creator>Steinkuhl, Lisa D</dc:creator>
  <cp:lastModifiedBy>D'Ascenzo, Rocco</cp:lastModifiedBy>
  <cp:lastPrinted>2025-03-13T13:44:28Z</cp:lastPrinted>
  <dcterms:created xsi:type="dcterms:W3CDTF">2024-01-30T18:08:56Z</dcterms:created>
  <dcterms:modified xsi:type="dcterms:W3CDTF">2025-03-13T13:44:32Z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0x010100D1C1540F21A0F844A42A9A1247D1E344</vt:lpwstr>
  </property>
</Properties>
</file>