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Invoice 2021\ARF 2025\"/>
    </mc:Choice>
  </mc:AlternateContent>
  <xr:revisionPtr revIDLastSave="0" documentId="13_ncr:1_{7017B375-9CD3-404C-940D-9B2FEB5FF40E}" xr6:coauthVersionLast="47" xr6:coauthVersionMax="47" xr10:uidLastSave="{00000000-0000-0000-0000-000000000000}"/>
  <bookViews>
    <workbookView xWindow="-120" yWindow="-120" windowWidth="25440" windowHeight="15270" activeTab="1" xr2:uid="{A873AFC8-3293-4566-827F-EBA299B5BD3E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Sheet1!$A:$D,Sheet1!$1:$2</definedName>
    <definedName name="QB_COLUMN_102100" localSheetId="1" hidden="1">Sheet1!$Q$1</definedName>
    <definedName name="QB_COLUMN_122100" localSheetId="1" hidden="1">Sheet1!$M$1</definedName>
    <definedName name="QB_COLUMN_132100" localSheetId="1" hidden="1">Sheet1!$I$1</definedName>
    <definedName name="QB_COLUMN_142100" localSheetId="1" hidden="1">Sheet1!$O$1</definedName>
    <definedName name="QB_COLUMN_162100" localSheetId="1" hidden="1">Sheet1!$U$1</definedName>
    <definedName name="QB_COLUMN_333010" localSheetId="1" hidden="1">Sheet1!$W$1</definedName>
    <definedName name="QB_COLUMN_592010" localSheetId="1" hidden="1">Sheet1!$AC$2</definedName>
    <definedName name="QB_COLUMN_592012" localSheetId="1" hidden="1">Sheet1!$U$2</definedName>
    <definedName name="QB_COLUMN_592013" localSheetId="1" hidden="1">Sheet1!$M$2</definedName>
    <definedName name="QB_COLUMN_592014" localSheetId="1" hidden="1">Sheet1!$Y$2</definedName>
    <definedName name="QB_COLUMN_592016" localSheetId="1" hidden="1">Sheet1!$AK$2</definedName>
    <definedName name="QB_COLUMN_5920598" localSheetId="1" hidden="1">Sheet1!$Q$2</definedName>
    <definedName name="QB_COLUMN_5920603" localSheetId="1" hidden="1">Sheet1!$I$2</definedName>
    <definedName name="QB_COLUMN_5920728" localSheetId="1" hidden="1">Sheet1!$E$2</definedName>
    <definedName name="QB_COLUMN_5920858" localSheetId="1" hidden="1">Sheet1!$AG$2</definedName>
    <definedName name="QB_COLUMN_59300" localSheetId="1" hidden="1">Sheet1!$AO$2</definedName>
    <definedName name="QB_COLUMN_5982100" localSheetId="1" hidden="1">Sheet1!$K$1</definedName>
    <definedName name="QB_COLUMN_6032100" localSheetId="1" hidden="1">Sheet1!$G$1</definedName>
    <definedName name="QB_COLUMN_622110" localSheetId="1" hidden="1">Sheet1!$AE$2</definedName>
    <definedName name="QB_COLUMN_622112" localSheetId="1" hidden="1">Sheet1!$W$2</definedName>
    <definedName name="QB_COLUMN_622113" localSheetId="1" hidden="1">Sheet1!$O$2</definedName>
    <definedName name="QB_COLUMN_622114" localSheetId="1" hidden="1">Sheet1!$AA$2</definedName>
    <definedName name="QB_COLUMN_622116" localSheetId="1" hidden="1">Sheet1!$AM$2</definedName>
    <definedName name="QB_COLUMN_6221598" localSheetId="1" hidden="1">Sheet1!$S$2</definedName>
    <definedName name="QB_COLUMN_6221603" localSheetId="1" hidden="1">Sheet1!$K$2</definedName>
    <definedName name="QB_COLUMN_6221728" localSheetId="1" hidden="1">Sheet1!$G$2</definedName>
    <definedName name="QB_COLUMN_6221858" localSheetId="1" hidden="1">Sheet1!$AI$2</definedName>
    <definedName name="QB_COLUMN_62310" localSheetId="1" hidden="1">Sheet1!$AQ$2</definedName>
    <definedName name="QB_COLUMN_7282100" localSheetId="1" hidden="1">Sheet1!$E$1</definedName>
    <definedName name="QB_COLUMN_8582100" localSheetId="1" hidden="1">Sheet1!$S$1</definedName>
    <definedName name="QB_DATA_0" localSheetId="1" hidden="1">Sheet1!$5:$5,Sheet1!$6:$6,Sheet1!$7:$7,Sheet1!$8:$8,Sheet1!$9:$9,Sheet1!$12:$12,Sheet1!$16:$16,Sheet1!$17:$17,Sheet1!$18:$18,Sheet1!$19:$19,Sheet1!$20:$20,Sheet1!$21:$21,Sheet1!$24:$24,Sheet1!$25:$25,Sheet1!$26:$26,Sheet1!$27:$27</definedName>
    <definedName name="QB_DATA_1" localSheetId="1" hidden="1">Sheet1!$31:$31,Sheet1!$32:$32,Sheet1!$33:$33,Sheet1!$34:$34,Sheet1!$35:$35</definedName>
    <definedName name="QB_FORMULA_0" localSheetId="1" hidden="1">Sheet1!$AO$5,Sheet1!$AQ$5,Sheet1!$AO$6,Sheet1!$AQ$6,Sheet1!$AO$7,Sheet1!$AQ$7,Sheet1!$AO$8,Sheet1!$AQ$8,Sheet1!$AO$9,Sheet1!$AQ$9,Sheet1!$E$10,Sheet1!$G$10,Sheet1!$I$10,Sheet1!$K$10,Sheet1!$M$10,Sheet1!$O$10</definedName>
    <definedName name="QB_FORMULA_1" localSheetId="1" hidden="1">Sheet1!$Q$10,Sheet1!$S$10,Sheet1!$U$10,Sheet1!$W$10,Sheet1!$Y$10,Sheet1!$AA$10,Sheet1!$AC$10,Sheet1!$AE$10,Sheet1!$AG$10,Sheet1!$AI$10,Sheet1!$AK$10,Sheet1!$AM$10,Sheet1!$AO$10,Sheet1!$AQ$10,Sheet1!$AO$12,Sheet1!$AQ$12</definedName>
    <definedName name="QB_FORMULA_10" localSheetId="1" hidden="1">Sheet1!$AO$35,Sheet1!$AQ$35,Sheet1!$E$36,Sheet1!$G$36,Sheet1!$I$36,Sheet1!$K$36,Sheet1!$M$36,Sheet1!$O$36,Sheet1!$Q$36,Sheet1!$S$36,Sheet1!$U$36,Sheet1!$W$36,Sheet1!$Y$36,Sheet1!$AA$36,Sheet1!$AC$36,Sheet1!$AE$36</definedName>
    <definedName name="QB_FORMULA_11" localSheetId="1" hidden="1">Sheet1!$AG$36,Sheet1!$AI$36,Sheet1!$AK$36,Sheet1!$AM$36,Sheet1!$AO$36,Sheet1!$AQ$36</definedName>
    <definedName name="QB_FORMULA_2" localSheetId="1" hidden="1">Sheet1!$E$13,Sheet1!$G$13,Sheet1!$I$13,Sheet1!$K$13,Sheet1!$M$13,Sheet1!$O$13,Sheet1!$Q$13,Sheet1!$S$13,Sheet1!$U$13,Sheet1!$W$13,Sheet1!$Y$13,Sheet1!$AA$13,Sheet1!$AC$13,Sheet1!$AE$13,Sheet1!$AG$13,Sheet1!$AI$13</definedName>
    <definedName name="QB_FORMULA_3" localSheetId="1" hidden="1">Sheet1!$AK$13,Sheet1!$AM$13,Sheet1!$AO$13,Sheet1!$AQ$13,Sheet1!$E$14,Sheet1!$G$14,Sheet1!$I$14,Sheet1!$K$14,Sheet1!$M$14,Sheet1!$O$14,Sheet1!$Q$14,Sheet1!$S$14,Sheet1!$U$14,Sheet1!$W$14,Sheet1!$Y$14,Sheet1!$AA$14</definedName>
    <definedName name="QB_FORMULA_4" localSheetId="1" hidden="1">Sheet1!$AC$14,Sheet1!$AE$14,Sheet1!$AG$14,Sheet1!$AI$14,Sheet1!$AK$14,Sheet1!$AM$14,Sheet1!$AO$14,Sheet1!$AQ$14,Sheet1!$AO$16,Sheet1!$AQ$16,Sheet1!$AO$17,Sheet1!$AQ$17,Sheet1!$AO$18,Sheet1!$AQ$18,Sheet1!$AO$19,Sheet1!$AQ$19</definedName>
    <definedName name="QB_FORMULA_5" localSheetId="1" hidden="1">Sheet1!$AO$20,Sheet1!$AQ$20,Sheet1!$AO$21,Sheet1!$AQ$21,Sheet1!$E$22,Sheet1!$G$22,Sheet1!$I$22,Sheet1!$K$22,Sheet1!$M$22,Sheet1!$O$22,Sheet1!$Q$22,Sheet1!$S$22,Sheet1!$U$22,Sheet1!$W$22,Sheet1!$Y$22,Sheet1!$AA$22</definedName>
    <definedName name="QB_FORMULA_6" localSheetId="1" hidden="1">Sheet1!$AC$22,Sheet1!$AE$22,Sheet1!$AG$22,Sheet1!$AI$22,Sheet1!$AK$22,Sheet1!$AM$22,Sheet1!$AO$22,Sheet1!$AQ$22,Sheet1!$AO$24,Sheet1!$AQ$24,Sheet1!$AO$25,Sheet1!$AQ$25,Sheet1!$AO$26,Sheet1!$AQ$26,Sheet1!$AO$27,Sheet1!$AQ$27</definedName>
    <definedName name="QB_FORMULA_7" localSheetId="1" hidden="1">Sheet1!$E$28,Sheet1!$G$28,Sheet1!$I$28,Sheet1!$K$28,Sheet1!$M$28,Sheet1!$O$28,Sheet1!$Q$28,Sheet1!$S$28,Sheet1!$U$28,Sheet1!$W$28,Sheet1!$Y$28,Sheet1!$AA$28,Sheet1!$AC$28,Sheet1!$AE$28,Sheet1!$AG$28,Sheet1!$AI$28</definedName>
    <definedName name="QB_FORMULA_8" localSheetId="1" hidden="1">Sheet1!$AK$28,Sheet1!$AM$28,Sheet1!$AO$28,Sheet1!$AQ$28,Sheet1!$E$29,Sheet1!$G$29,Sheet1!$I$29,Sheet1!$K$29,Sheet1!$M$29,Sheet1!$O$29,Sheet1!$Q$29,Sheet1!$S$29,Sheet1!$U$29,Sheet1!$W$29,Sheet1!$Y$29,Sheet1!$AA$29</definedName>
    <definedName name="QB_FORMULA_9" localSheetId="1" hidden="1">Sheet1!$AC$29,Sheet1!$AE$29,Sheet1!$AG$29,Sheet1!$AI$29,Sheet1!$AK$29,Sheet1!$AM$29,Sheet1!$AO$29,Sheet1!$AQ$29,Sheet1!$AO$31,Sheet1!$AQ$31,Sheet1!$AO$32,Sheet1!$AQ$32,Sheet1!$AO$33,Sheet1!$AQ$33,Sheet1!$AO$34,Sheet1!$AQ$34</definedName>
    <definedName name="QB_ROW_10220" localSheetId="1" hidden="1">Sheet1!$C$26</definedName>
    <definedName name="QB_ROW_11220" localSheetId="1" hidden="1">Sheet1!$C$24</definedName>
    <definedName name="QB_ROW_1220" localSheetId="1" hidden="1">Sheet1!$C$16</definedName>
    <definedName name="QB_ROW_132001" localSheetId="1" hidden="1">Sheet1!$A$3</definedName>
    <definedName name="QB_ROW_13220" localSheetId="1" hidden="1">Sheet1!$C$27</definedName>
    <definedName name="QB_ROW_132301" localSheetId="1" hidden="1">Sheet1!$A$29</definedName>
    <definedName name="QB_ROW_133311" localSheetId="1" hidden="1">Sheet1!$B$14</definedName>
    <definedName name="QB_ROW_134021" localSheetId="1" hidden="1">Sheet1!$C$4</definedName>
    <definedName name="QB_ROW_134321" localSheetId="1" hidden="1">Sheet1!$C$10</definedName>
    <definedName name="QB_ROW_136011" localSheetId="1" hidden="1">Sheet1!$B$15</definedName>
    <definedName name="QB_ROW_136311" localSheetId="1" hidden="1">Sheet1!$B$22</definedName>
    <definedName name="QB_ROW_139001" localSheetId="1" hidden="1">Sheet1!$A$30</definedName>
    <definedName name="QB_ROW_139301" localSheetId="1" hidden="1">Sheet1!$A$36</definedName>
    <definedName name="QB_ROW_14220" localSheetId="1" hidden="1">Sheet1!$C$19</definedName>
    <definedName name="QB_ROW_144021" localSheetId="1" hidden="1">Sheet1!$C$11</definedName>
    <definedName name="QB_ROW_144321" localSheetId="1" hidden="1">Sheet1!$C$13</definedName>
    <definedName name="QB_ROW_145011" localSheetId="1" hidden="1">Sheet1!$B$23</definedName>
    <definedName name="QB_ROW_145311" localSheetId="1" hidden="1">Sheet1!$B$28</definedName>
    <definedName name="QB_ROW_15210" localSheetId="1" hidden="1">Sheet1!$B$34</definedName>
    <definedName name="QB_ROW_16220" localSheetId="1" hidden="1">Sheet1!$C$20</definedName>
    <definedName name="QB_ROW_18230" localSheetId="1" hidden="1">Sheet1!$D$6</definedName>
    <definedName name="QB_ROW_19230" localSheetId="1" hidden="1">Sheet1!$D$5</definedName>
    <definedName name="QB_ROW_21230" localSheetId="1" hidden="1">Sheet1!$D$12</definedName>
    <definedName name="QB_ROW_2210" localSheetId="1" hidden="1">Sheet1!$B$33</definedName>
    <definedName name="QB_ROW_28220" localSheetId="1" hidden="1">Sheet1!$C$21</definedName>
    <definedName name="QB_ROW_30210" localSheetId="1" hidden="1">Sheet1!$B$35</definedName>
    <definedName name="QB_ROW_31230" localSheetId="1" hidden="1">Sheet1!$D$9</definedName>
    <definedName name="QB_ROW_3220" localSheetId="1" hidden="1">Sheet1!$C$18</definedName>
    <definedName name="QB_ROW_4210" localSheetId="1" hidden="1">Sheet1!$B$31</definedName>
    <definedName name="QB_ROW_44220" localSheetId="1" hidden="1">Sheet1!$C$25</definedName>
    <definedName name="QB_ROW_46230" localSheetId="1" hidden="1">Sheet1!$D$8</definedName>
    <definedName name="QB_ROW_5210" localSheetId="1" hidden="1">Sheet1!$B$32</definedName>
    <definedName name="QB_ROW_6220" localSheetId="1" hidden="1">Sheet1!$C$17</definedName>
    <definedName name="QB_ROW_8230" localSheetId="1" hidden="1">Sheet1!$D$7</definedName>
    <definedName name="QBCANSUPPORTUPDATE" localSheetId="1">TRUE</definedName>
    <definedName name="QBCOMPANYFILENAME" localSheetId="1">"Q:\North McLean County Water District.QBW"</definedName>
    <definedName name="QBENDDATE" localSheetId="1">20251231</definedName>
    <definedName name="QBHEADERSONSCREEN" localSheetId="1">FALSE</definedName>
    <definedName name="QBMETADATASIZE" localSheetId="1">5964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17</definedName>
    <definedName name="QBREPORTCOMPANYID" localSheetId="1">"22723b9a11db4e8ca59bd52f202b2b94"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FALSE</definedName>
    <definedName name="QBREPORTCOMPARECOL_YTDPCT" localSheetId="1">FALSE</definedName>
    <definedName name="QBREPORTROWAXIS" localSheetId="1">61</definedName>
    <definedName name="QBREPORTSUBCOLAXIS" localSheetId="1">24</definedName>
    <definedName name="QBREPORTTYPE" localSheetId="1">104</definedName>
    <definedName name="QBROWHEADERS" localSheetId="1">4</definedName>
    <definedName name="QBSTARTDATE" localSheetId="1">20250101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6" i="1" l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AQ35" i="1"/>
  <c r="AO35" i="1"/>
  <c r="AQ34" i="1"/>
  <c r="AO34" i="1"/>
  <c r="AQ33" i="1"/>
  <c r="AO33" i="1"/>
  <c r="AQ32" i="1"/>
  <c r="AO32" i="1"/>
  <c r="AQ31" i="1"/>
  <c r="AO31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AQ27" i="1"/>
  <c r="AO27" i="1"/>
  <c r="AQ26" i="1"/>
  <c r="AO26" i="1"/>
  <c r="AQ25" i="1"/>
  <c r="AO25" i="1"/>
  <c r="AQ24" i="1"/>
  <c r="AO24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AQ21" i="1"/>
  <c r="AO21" i="1"/>
  <c r="AQ20" i="1"/>
  <c r="AO20" i="1"/>
  <c r="AQ19" i="1"/>
  <c r="AO19" i="1"/>
  <c r="AQ18" i="1"/>
  <c r="AO18" i="1"/>
  <c r="AQ17" i="1"/>
  <c r="AO17" i="1"/>
  <c r="AQ16" i="1"/>
  <c r="AO16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AQ12" i="1"/>
  <c r="AO12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AQ9" i="1"/>
  <c r="AO9" i="1"/>
  <c r="AQ8" i="1"/>
  <c r="AO8" i="1"/>
  <c r="AQ7" i="1"/>
  <c r="AO7" i="1"/>
  <c r="AQ6" i="1"/>
  <c r="AO6" i="1"/>
  <c r="AQ5" i="1"/>
  <c r="AO5" i="1"/>
</calcChain>
</file>

<file path=xl/sharedStrings.xml><?xml version="1.0" encoding="utf-8"?>
<sst xmlns="http://schemas.openxmlformats.org/spreadsheetml/2006/main" count="66" uniqueCount="47">
  <si>
    <t>BETH BOBO</t>
  </si>
  <si>
    <t>BRANDON MCELWAIN</t>
  </si>
  <si>
    <t>CARROL B TROUTMAN</t>
  </si>
  <si>
    <t>DALE CHANDLER</t>
  </si>
  <si>
    <t>GARY M FLOYD</t>
  </si>
  <si>
    <t>KEITH M AYER</t>
  </si>
  <si>
    <t>MICHAEL LATHAM</t>
  </si>
  <si>
    <t>RUSSELL W BELL</t>
  </si>
  <si>
    <t>TIFFANY SALLEE</t>
  </si>
  <si>
    <t>TOTAL</t>
  </si>
  <si>
    <t>Jan - Dec 25</t>
  </si>
  <si>
    <t>Employee Wages, Taxes and Adjustments</t>
  </si>
  <si>
    <t>Gross Pay</t>
  </si>
  <si>
    <t>SALARY</t>
  </si>
  <si>
    <t>OVERTIME</t>
  </si>
  <si>
    <t>STRAIGHT TIME</t>
  </si>
  <si>
    <t>Year End Bonus</t>
  </si>
  <si>
    <t>Health Insurance Reimb</t>
  </si>
  <si>
    <t>Total Gross Pay</t>
  </si>
  <si>
    <t>Deductions from Gross Pay</t>
  </si>
  <si>
    <t>5% IRA</t>
  </si>
  <si>
    <t>Total Deductions from Gross Pay</t>
  </si>
  <si>
    <t>Adjusted Gross Pay</t>
  </si>
  <si>
    <t>Taxes Withheld</t>
  </si>
  <si>
    <t>Federal Withholding</t>
  </si>
  <si>
    <t>Medicare Employee</t>
  </si>
  <si>
    <t>Social Security Employee</t>
  </si>
  <si>
    <t>KY - Withholding</t>
  </si>
  <si>
    <t>MCLEAN CO W/H</t>
  </si>
  <si>
    <t>Medicare Employee Addl Tax</t>
  </si>
  <si>
    <t>Total Taxes Withheld</t>
  </si>
  <si>
    <t>Additions to Net Pay</t>
  </si>
  <si>
    <t>MILEAGE REIMBURSEMENT</t>
  </si>
  <si>
    <t>Mileage Reimbursement {2}</t>
  </si>
  <si>
    <t>OFFICE SUPPLIES</t>
  </si>
  <si>
    <t>WINDOW CLEANING</t>
  </si>
  <si>
    <t>Total Additions to Net Pay</t>
  </si>
  <si>
    <t>Net Pay</t>
  </si>
  <si>
    <t>Employer Taxes and Contributions</t>
  </si>
  <si>
    <t>Federal Unemployment</t>
  </si>
  <si>
    <t>Medicare Company</t>
  </si>
  <si>
    <t>Social Security Company</t>
  </si>
  <si>
    <t>KENTUCKY UNEMPLOYMENT</t>
  </si>
  <si>
    <t>Health Insurance</t>
  </si>
  <si>
    <t>Total Employer Taxes and Contributions</t>
  </si>
  <si>
    <t>Term Beginning</t>
  </si>
  <si>
    <t>Term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</si>
</sst>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4" fontId="0" fillId="0" borderId="0" xfId="0" applyNumberFormat="1"/>
  </cellXfs>
  <cellStyles count="2">
    <cellStyle name="Normal" xfId="0" builtinId="0"/>
    <cellStyle name="Normal 2" xfId="1" xr:uid="{7E627747-86BD-4E65-BF0F-44AE8A6CA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0621ABD-82C5-4F8B-AF9D-66EC6672B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552450</xdr:colOff>
          <xdr:row>1</xdr:row>
          <xdr:rowOff>66675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552450</xdr:colOff>
          <xdr:row>1</xdr:row>
          <xdr:rowOff>66675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08F7-0574-4A48-975F-14BA0C2CD48B}">
  <dimension ref="B1:C40"/>
  <sheetViews>
    <sheetView showGridLines="0" zoomScale="84" zoomScaleNormal="84" workbookViewId="0"/>
  </sheetViews>
  <sheetFormatPr defaultColWidth="10.33203125" defaultRowHeight="15" x14ac:dyDescent="0.25"/>
  <cols>
    <col min="1" max="1" width="3.5" style="17" customWidth="1"/>
    <col min="2" max="2" width="4.83203125" style="17" customWidth="1"/>
    <col min="3" max="3" width="63" style="17" customWidth="1"/>
    <col min="4" max="4" width="4.33203125" style="17" customWidth="1"/>
    <col min="5" max="5" width="105.33203125" style="17" customWidth="1"/>
    <col min="6" max="7" width="10.33203125" style="17"/>
    <col min="8" max="8" width="18" style="17" customWidth="1"/>
    <col min="9" max="9" width="6" style="17" customWidth="1"/>
    <col min="10" max="11" width="10.33203125" style="17"/>
    <col min="12" max="12" width="3.5" style="17" customWidth="1"/>
    <col min="13" max="15" width="10.33203125" style="17"/>
    <col min="16" max="16" width="8.1640625" style="17" customWidth="1"/>
    <col min="17" max="256" width="10.33203125" style="17"/>
    <col min="257" max="257" width="3.5" style="17" customWidth="1"/>
    <col min="258" max="258" width="4.83203125" style="17" customWidth="1"/>
    <col min="259" max="259" width="63" style="17" customWidth="1"/>
    <col min="260" max="260" width="4.33203125" style="17" customWidth="1"/>
    <col min="261" max="261" width="105.33203125" style="17" customWidth="1"/>
    <col min="262" max="263" width="10.33203125" style="17"/>
    <col min="264" max="264" width="18" style="17" customWidth="1"/>
    <col min="265" max="265" width="6" style="17" customWidth="1"/>
    <col min="266" max="267" width="10.33203125" style="17"/>
    <col min="268" max="268" width="3.5" style="17" customWidth="1"/>
    <col min="269" max="271" width="10.33203125" style="17"/>
    <col min="272" max="272" width="8.1640625" style="17" customWidth="1"/>
    <col min="273" max="512" width="10.33203125" style="17"/>
    <col min="513" max="513" width="3.5" style="17" customWidth="1"/>
    <col min="514" max="514" width="4.83203125" style="17" customWidth="1"/>
    <col min="515" max="515" width="63" style="17" customWidth="1"/>
    <col min="516" max="516" width="4.33203125" style="17" customWidth="1"/>
    <col min="517" max="517" width="105.33203125" style="17" customWidth="1"/>
    <col min="518" max="519" width="10.33203125" style="17"/>
    <col min="520" max="520" width="18" style="17" customWidth="1"/>
    <col min="521" max="521" width="6" style="17" customWidth="1"/>
    <col min="522" max="523" width="10.33203125" style="17"/>
    <col min="524" max="524" width="3.5" style="17" customWidth="1"/>
    <col min="525" max="527" width="10.33203125" style="17"/>
    <col min="528" max="528" width="8.1640625" style="17" customWidth="1"/>
    <col min="529" max="768" width="10.33203125" style="17"/>
    <col min="769" max="769" width="3.5" style="17" customWidth="1"/>
    <col min="770" max="770" width="4.83203125" style="17" customWidth="1"/>
    <col min="771" max="771" width="63" style="17" customWidth="1"/>
    <col min="772" max="772" width="4.33203125" style="17" customWidth="1"/>
    <col min="773" max="773" width="105.33203125" style="17" customWidth="1"/>
    <col min="774" max="775" width="10.33203125" style="17"/>
    <col min="776" max="776" width="18" style="17" customWidth="1"/>
    <col min="777" max="777" width="6" style="17" customWidth="1"/>
    <col min="778" max="779" width="10.33203125" style="17"/>
    <col min="780" max="780" width="3.5" style="17" customWidth="1"/>
    <col min="781" max="783" width="10.33203125" style="17"/>
    <col min="784" max="784" width="8.1640625" style="17" customWidth="1"/>
    <col min="785" max="1024" width="10.33203125" style="17"/>
    <col min="1025" max="1025" width="3.5" style="17" customWidth="1"/>
    <col min="1026" max="1026" width="4.83203125" style="17" customWidth="1"/>
    <col min="1027" max="1027" width="63" style="17" customWidth="1"/>
    <col min="1028" max="1028" width="4.33203125" style="17" customWidth="1"/>
    <col min="1029" max="1029" width="105.33203125" style="17" customWidth="1"/>
    <col min="1030" max="1031" width="10.33203125" style="17"/>
    <col min="1032" max="1032" width="18" style="17" customWidth="1"/>
    <col min="1033" max="1033" width="6" style="17" customWidth="1"/>
    <col min="1034" max="1035" width="10.33203125" style="17"/>
    <col min="1036" max="1036" width="3.5" style="17" customWidth="1"/>
    <col min="1037" max="1039" width="10.33203125" style="17"/>
    <col min="1040" max="1040" width="8.1640625" style="17" customWidth="1"/>
    <col min="1041" max="1280" width="10.33203125" style="17"/>
    <col min="1281" max="1281" width="3.5" style="17" customWidth="1"/>
    <col min="1282" max="1282" width="4.83203125" style="17" customWidth="1"/>
    <col min="1283" max="1283" width="63" style="17" customWidth="1"/>
    <col min="1284" max="1284" width="4.33203125" style="17" customWidth="1"/>
    <col min="1285" max="1285" width="105.33203125" style="17" customWidth="1"/>
    <col min="1286" max="1287" width="10.33203125" style="17"/>
    <col min="1288" max="1288" width="18" style="17" customWidth="1"/>
    <col min="1289" max="1289" width="6" style="17" customWidth="1"/>
    <col min="1290" max="1291" width="10.33203125" style="17"/>
    <col min="1292" max="1292" width="3.5" style="17" customWidth="1"/>
    <col min="1293" max="1295" width="10.33203125" style="17"/>
    <col min="1296" max="1296" width="8.1640625" style="17" customWidth="1"/>
    <col min="1297" max="1536" width="10.33203125" style="17"/>
    <col min="1537" max="1537" width="3.5" style="17" customWidth="1"/>
    <col min="1538" max="1538" width="4.83203125" style="17" customWidth="1"/>
    <col min="1539" max="1539" width="63" style="17" customWidth="1"/>
    <col min="1540" max="1540" width="4.33203125" style="17" customWidth="1"/>
    <col min="1541" max="1541" width="105.33203125" style="17" customWidth="1"/>
    <col min="1542" max="1543" width="10.33203125" style="17"/>
    <col min="1544" max="1544" width="18" style="17" customWidth="1"/>
    <col min="1545" max="1545" width="6" style="17" customWidth="1"/>
    <col min="1546" max="1547" width="10.33203125" style="17"/>
    <col min="1548" max="1548" width="3.5" style="17" customWidth="1"/>
    <col min="1549" max="1551" width="10.33203125" style="17"/>
    <col min="1552" max="1552" width="8.1640625" style="17" customWidth="1"/>
    <col min="1553" max="1792" width="10.33203125" style="17"/>
    <col min="1793" max="1793" width="3.5" style="17" customWidth="1"/>
    <col min="1794" max="1794" width="4.83203125" style="17" customWidth="1"/>
    <col min="1795" max="1795" width="63" style="17" customWidth="1"/>
    <col min="1796" max="1796" width="4.33203125" style="17" customWidth="1"/>
    <col min="1797" max="1797" width="105.33203125" style="17" customWidth="1"/>
    <col min="1798" max="1799" width="10.33203125" style="17"/>
    <col min="1800" max="1800" width="18" style="17" customWidth="1"/>
    <col min="1801" max="1801" width="6" style="17" customWidth="1"/>
    <col min="1802" max="1803" width="10.33203125" style="17"/>
    <col min="1804" max="1804" width="3.5" style="17" customWidth="1"/>
    <col min="1805" max="1807" width="10.33203125" style="17"/>
    <col min="1808" max="1808" width="8.1640625" style="17" customWidth="1"/>
    <col min="1809" max="2048" width="10.33203125" style="17"/>
    <col min="2049" max="2049" width="3.5" style="17" customWidth="1"/>
    <col min="2050" max="2050" width="4.83203125" style="17" customWidth="1"/>
    <col min="2051" max="2051" width="63" style="17" customWidth="1"/>
    <col min="2052" max="2052" width="4.33203125" style="17" customWidth="1"/>
    <col min="2053" max="2053" width="105.33203125" style="17" customWidth="1"/>
    <col min="2054" max="2055" width="10.33203125" style="17"/>
    <col min="2056" max="2056" width="18" style="17" customWidth="1"/>
    <col min="2057" max="2057" width="6" style="17" customWidth="1"/>
    <col min="2058" max="2059" width="10.33203125" style="17"/>
    <col min="2060" max="2060" width="3.5" style="17" customWidth="1"/>
    <col min="2061" max="2063" width="10.33203125" style="17"/>
    <col min="2064" max="2064" width="8.1640625" style="17" customWidth="1"/>
    <col min="2065" max="2304" width="10.33203125" style="17"/>
    <col min="2305" max="2305" width="3.5" style="17" customWidth="1"/>
    <col min="2306" max="2306" width="4.83203125" style="17" customWidth="1"/>
    <col min="2307" max="2307" width="63" style="17" customWidth="1"/>
    <col min="2308" max="2308" width="4.33203125" style="17" customWidth="1"/>
    <col min="2309" max="2309" width="105.33203125" style="17" customWidth="1"/>
    <col min="2310" max="2311" width="10.33203125" style="17"/>
    <col min="2312" max="2312" width="18" style="17" customWidth="1"/>
    <col min="2313" max="2313" width="6" style="17" customWidth="1"/>
    <col min="2314" max="2315" width="10.33203125" style="17"/>
    <col min="2316" max="2316" width="3.5" style="17" customWidth="1"/>
    <col min="2317" max="2319" width="10.33203125" style="17"/>
    <col min="2320" max="2320" width="8.1640625" style="17" customWidth="1"/>
    <col min="2321" max="2560" width="10.33203125" style="17"/>
    <col min="2561" max="2561" width="3.5" style="17" customWidth="1"/>
    <col min="2562" max="2562" width="4.83203125" style="17" customWidth="1"/>
    <col min="2563" max="2563" width="63" style="17" customWidth="1"/>
    <col min="2564" max="2564" width="4.33203125" style="17" customWidth="1"/>
    <col min="2565" max="2565" width="105.33203125" style="17" customWidth="1"/>
    <col min="2566" max="2567" width="10.33203125" style="17"/>
    <col min="2568" max="2568" width="18" style="17" customWidth="1"/>
    <col min="2569" max="2569" width="6" style="17" customWidth="1"/>
    <col min="2570" max="2571" width="10.33203125" style="17"/>
    <col min="2572" max="2572" width="3.5" style="17" customWidth="1"/>
    <col min="2573" max="2575" width="10.33203125" style="17"/>
    <col min="2576" max="2576" width="8.1640625" style="17" customWidth="1"/>
    <col min="2577" max="2816" width="10.33203125" style="17"/>
    <col min="2817" max="2817" width="3.5" style="17" customWidth="1"/>
    <col min="2818" max="2818" width="4.83203125" style="17" customWidth="1"/>
    <col min="2819" max="2819" width="63" style="17" customWidth="1"/>
    <col min="2820" max="2820" width="4.33203125" style="17" customWidth="1"/>
    <col min="2821" max="2821" width="105.33203125" style="17" customWidth="1"/>
    <col min="2822" max="2823" width="10.33203125" style="17"/>
    <col min="2824" max="2824" width="18" style="17" customWidth="1"/>
    <col min="2825" max="2825" width="6" style="17" customWidth="1"/>
    <col min="2826" max="2827" width="10.33203125" style="17"/>
    <col min="2828" max="2828" width="3.5" style="17" customWidth="1"/>
    <col min="2829" max="2831" width="10.33203125" style="17"/>
    <col min="2832" max="2832" width="8.1640625" style="17" customWidth="1"/>
    <col min="2833" max="3072" width="10.33203125" style="17"/>
    <col min="3073" max="3073" width="3.5" style="17" customWidth="1"/>
    <col min="3074" max="3074" width="4.83203125" style="17" customWidth="1"/>
    <col min="3075" max="3075" width="63" style="17" customWidth="1"/>
    <col min="3076" max="3076" width="4.33203125" style="17" customWidth="1"/>
    <col min="3077" max="3077" width="105.33203125" style="17" customWidth="1"/>
    <col min="3078" max="3079" width="10.33203125" style="17"/>
    <col min="3080" max="3080" width="18" style="17" customWidth="1"/>
    <col min="3081" max="3081" width="6" style="17" customWidth="1"/>
    <col min="3082" max="3083" width="10.33203125" style="17"/>
    <col min="3084" max="3084" width="3.5" style="17" customWidth="1"/>
    <col min="3085" max="3087" width="10.33203125" style="17"/>
    <col min="3088" max="3088" width="8.1640625" style="17" customWidth="1"/>
    <col min="3089" max="3328" width="10.33203125" style="17"/>
    <col min="3329" max="3329" width="3.5" style="17" customWidth="1"/>
    <col min="3330" max="3330" width="4.83203125" style="17" customWidth="1"/>
    <col min="3331" max="3331" width="63" style="17" customWidth="1"/>
    <col min="3332" max="3332" width="4.33203125" style="17" customWidth="1"/>
    <col min="3333" max="3333" width="105.33203125" style="17" customWidth="1"/>
    <col min="3334" max="3335" width="10.33203125" style="17"/>
    <col min="3336" max="3336" width="18" style="17" customWidth="1"/>
    <col min="3337" max="3337" width="6" style="17" customWidth="1"/>
    <col min="3338" max="3339" width="10.33203125" style="17"/>
    <col min="3340" max="3340" width="3.5" style="17" customWidth="1"/>
    <col min="3341" max="3343" width="10.33203125" style="17"/>
    <col min="3344" max="3344" width="8.1640625" style="17" customWidth="1"/>
    <col min="3345" max="3584" width="10.33203125" style="17"/>
    <col min="3585" max="3585" width="3.5" style="17" customWidth="1"/>
    <col min="3586" max="3586" width="4.83203125" style="17" customWidth="1"/>
    <col min="3587" max="3587" width="63" style="17" customWidth="1"/>
    <col min="3588" max="3588" width="4.33203125" style="17" customWidth="1"/>
    <col min="3589" max="3589" width="105.33203125" style="17" customWidth="1"/>
    <col min="3590" max="3591" width="10.33203125" style="17"/>
    <col min="3592" max="3592" width="18" style="17" customWidth="1"/>
    <col min="3593" max="3593" width="6" style="17" customWidth="1"/>
    <col min="3594" max="3595" width="10.33203125" style="17"/>
    <col min="3596" max="3596" width="3.5" style="17" customWidth="1"/>
    <col min="3597" max="3599" width="10.33203125" style="17"/>
    <col min="3600" max="3600" width="8.1640625" style="17" customWidth="1"/>
    <col min="3601" max="3840" width="10.33203125" style="17"/>
    <col min="3841" max="3841" width="3.5" style="17" customWidth="1"/>
    <col min="3842" max="3842" width="4.83203125" style="17" customWidth="1"/>
    <col min="3843" max="3843" width="63" style="17" customWidth="1"/>
    <col min="3844" max="3844" width="4.33203125" style="17" customWidth="1"/>
    <col min="3845" max="3845" width="105.33203125" style="17" customWidth="1"/>
    <col min="3846" max="3847" width="10.33203125" style="17"/>
    <col min="3848" max="3848" width="18" style="17" customWidth="1"/>
    <col min="3849" max="3849" width="6" style="17" customWidth="1"/>
    <col min="3850" max="3851" width="10.33203125" style="17"/>
    <col min="3852" max="3852" width="3.5" style="17" customWidth="1"/>
    <col min="3853" max="3855" width="10.33203125" style="17"/>
    <col min="3856" max="3856" width="8.1640625" style="17" customWidth="1"/>
    <col min="3857" max="4096" width="10.33203125" style="17"/>
    <col min="4097" max="4097" width="3.5" style="17" customWidth="1"/>
    <col min="4098" max="4098" width="4.83203125" style="17" customWidth="1"/>
    <col min="4099" max="4099" width="63" style="17" customWidth="1"/>
    <col min="4100" max="4100" width="4.33203125" style="17" customWidth="1"/>
    <col min="4101" max="4101" width="105.33203125" style="17" customWidth="1"/>
    <col min="4102" max="4103" width="10.33203125" style="17"/>
    <col min="4104" max="4104" width="18" style="17" customWidth="1"/>
    <col min="4105" max="4105" width="6" style="17" customWidth="1"/>
    <col min="4106" max="4107" width="10.33203125" style="17"/>
    <col min="4108" max="4108" width="3.5" style="17" customWidth="1"/>
    <col min="4109" max="4111" width="10.33203125" style="17"/>
    <col min="4112" max="4112" width="8.1640625" style="17" customWidth="1"/>
    <col min="4113" max="4352" width="10.33203125" style="17"/>
    <col min="4353" max="4353" width="3.5" style="17" customWidth="1"/>
    <col min="4354" max="4354" width="4.83203125" style="17" customWidth="1"/>
    <col min="4355" max="4355" width="63" style="17" customWidth="1"/>
    <col min="4356" max="4356" width="4.33203125" style="17" customWidth="1"/>
    <col min="4357" max="4357" width="105.33203125" style="17" customWidth="1"/>
    <col min="4358" max="4359" width="10.33203125" style="17"/>
    <col min="4360" max="4360" width="18" style="17" customWidth="1"/>
    <col min="4361" max="4361" width="6" style="17" customWidth="1"/>
    <col min="4362" max="4363" width="10.33203125" style="17"/>
    <col min="4364" max="4364" width="3.5" style="17" customWidth="1"/>
    <col min="4365" max="4367" width="10.33203125" style="17"/>
    <col min="4368" max="4368" width="8.1640625" style="17" customWidth="1"/>
    <col min="4369" max="4608" width="10.33203125" style="17"/>
    <col min="4609" max="4609" width="3.5" style="17" customWidth="1"/>
    <col min="4610" max="4610" width="4.83203125" style="17" customWidth="1"/>
    <col min="4611" max="4611" width="63" style="17" customWidth="1"/>
    <col min="4612" max="4612" width="4.33203125" style="17" customWidth="1"/>
    <col min="4613" max="4613" width="105.33203125" style="17" customWidth="1"/>
    <col min="4614" max="4615" width="10.33203125" style="17"/>
    <col min="4616" max="4616" width="18" style="17" customWidth="1"/>
    <col min="4617" max="4617" width="6" style="17" customWidth="1"/>
    <col min="4618" max="4619" width="10.33203125" style="17"/>
    <col min="4620" max="4620" width="3.5" style="17" customWidth="1"/>
    <col min="4621" max="4623" width="10.33203125" style="17"/>
    <col min="4624" max="4624" width="8.1640625" style="17" customWidth="1"/>
    <col min="4625" max="4864" width="10.33203125" style="17"/>
    <col min="4865" max="4865" width="3.5" style="17" customWidth="1"/>
    <col min="4866" max="4866" width="4.83203125" style="17" customWidth="1"/>
    <col min="4867" max="4867" width="63" style="17" customWidth="1"/>
    <col min="4868" max="4868" width="4.33203125" style="17" customWidth="1"/>
    <col min="4869" max="4869" width="105.33203125" style="17" customWidth="1"/>
    <col min="4870" max="4871" width="10.33203125" style="17"/>
    <col min="4872" max="4872" width="18" style="17" customWidth="1"/>
    <col min="4873" max="4873" width="6" style="17" customWidth="1"/>
    <col min="4874" max="4875" width="10.33203125" style="17"/>
    <col min="4876" max="4876" width="3.5" style="17" customWidth="1"/>
    <col min="4877" max="4879" width="10.33203125" style="17"/>
    <col min="4880" max="4880" width="8.1640625" style="17" customWidth="1"/>
    <col min="4881" max="5120" width="10.33203125" style="17"/>
    <col min="5121" max="5121" width="3.5" style="17" customWidth="1"/>
    <col min="5122" max="5122" width="4.83203125" style="17" customWidth="1"/>
    <col min="5123" max="5123" width="63" style="17" customWidth="1"/>
    <col min="5124" max="5124" width="4.33203125" style="17" customWidth="1"/>
    <col min="5125" max="5125" width="105.33203125" style="17" customWidth="1"/>
    <col min="5126" max="5127" width="10.33203125" style="17"/>
    <col min="5128" max="5128" width="18" style="17" customWidth="1"/>
    <col min="5129" max="5129" width="6" style="17" customWidth="1"/>
    <col min="5130" max="5131" width="10.33203125" style="17"/>
    <col min="5132" max="5132" width="3.5" style="17" customWidth="1"/>
    <col min="5133" max="5135" width="10.33203125" style="17"/>
    <col min="5136" max="5136" width="8.1640625" style="17" customWidth="1"/>
    <col min="5137" max="5376" width="10.33203125" style="17"/>
    <col min="5377" max="5377" width="3.5" style="17" customWidth="1"/>
    <col min="5378" max="5378" width="4.83203125" style="17" customWidth="1"/>
    <col min="5379" max="5379" width="63" style="17" customWidth="1"/>
    <col min="5380" max="5380" width="4.33203125" style="17" customWidth="1"/>
    <col min="5381" max="5381" width="105.33203125" style="17" customWidth="1"/>
    <col min="5382" max="5383" width="10.33203125" style="17"/>
    <col min="5384" max="5384" width="18" style="17" customWidth="1"/>
    <col min="5385" max="5385" width="6" style="17" customWidth="1"/>
    <col min="5386" max="5387" width="10.33203125" style="17"/>
    <col min="5388" max="5388" width="3.5" style="17" customWidth="1"/>
    <col min="5389" max="5391" width="10.33203125" style="17"/>
    <col min="5392" max="5392" width="8.1640625" style="17" customWidth="1"/>
    <col min="5393" max="5632" width="10.33203125" style="17"/>
    <col min="5633" max="5633" width="3.5" style="17" customWidth="1"/>
    <col min="5634" max="5634" width="4.83203125" style="17" customWidth="1"/>
    <col min="5635" max="5635" width="63" style="17" customWidth="1"/>
    <col min="5636" max="5636" width="4.33203125" style="17" customWidth="1"/>
    <col min="5637" max="5637" width="105.33203125" style="17" customWidth="1"/>
    <col min="5638" max="5639" width="10.33203125" style="17"/>
    <col min="5640" max="5640" width="18" style="17" customWidth="1"/>
    <col min="5641" max="5641" width="6" style="17" customWidth="1"/>
    <col min="5642" max="5643" width="10.33203125" style="17"/>
    <col min="5644" max="5644" width="3.5" style="17" customWidth="1"/>
    <col min="5645" max="5647" width="10.33203125" style="17"/>
    <col min="5648" max="5648" width="8.1640625" style="17" customWidth="1"/>
    <col min="5649" max="5888" width="10.33203125" style="17"/>
    <col min="5889" max="5889" width="3.5" style="17" customWidth="1"/>
    <col min="5890" max="5890" width="4.83203125" style="17" customWidth="1"/>
    <col min="5891" max="5891" width="63" style="17" customWidth="1"/>
    <col min="5892" max="5892" width="4.33203125" style="17" customWidth="1"/>
    <col min="5893" max="5893" width="105.33203125" style="17" customWidth="1"/>
    <col min="5894" max="5895" width="10.33203125" style="17"/>
    <col min="5896" max="5896" width="18" style="17" customWidth="1"/>
    <col min="5897" max="5897" width="6" style="17" customWidth="1"/>
    <col min="5898" max="5899" width="10.33203125" style="17"/>
    <col min="5900" max="5900" width="3.5" style="17" customWidth="1"/>
    <col min="5901" max="5903" width="10.33203125" style="17"/>
    <col min="5904" max="5904" width="8.1640625" style="17" customWidth="1"/>
    <col min="5905" max="6144" width="10.33203125" style="17"/>
    <col min="6145" max="6145" width="3.5" style="17" customWidth="1"/>
    <col min="6146" max="6146" width="4.83203125" style="17" customWidth="1"/>
    <col min="6147" max="6147" width="63" style="17" customWidth="1"/>
    <col min="6148" max="6148" width="4.33203125" style="17" customWidth="1"/>
    <col min="6149" max="6149" width="105.33203125" style="17" customWidth="1"/>
    <col min="6150" max="6151" width="10.33203125" style="17"/>
    <col min="6152" max="6152" width="18" style="17" customWidth="1"/>
    <col min="6153" max="6153" width="6" style="17" customWidth="1"/>
    <col min="6154" max="6155" width="10.33203125" style="17"/>
    <col min="6156" max="6156" width="3.5" style="17" customWidth="1"/>
    <col min="6157" max="6159" width="10.33203125" style="17"/>
    <col min="6160" max="6160" width="8.1640625" style="17" customWidth="1"/>
    <col min="6161" max="6400" width="10.33203125" style="17"/>
    <col min="6401" max="6401" width="3.5" style="17" customWidth="1"/>
    <col min="6402" max="6402" width="4.83203125" style="17" customWidth="1"/>
    <col min="6403" max="6403" width="63" style="17" customWidth="1"/>
    <col min="6404" max="6404" width="4.33203125" style="17" customWidth="1"/>
    <col min="6405" max="6405" width="105.33203125" style="17" customWidth="1"/>
    <col min="6406" max="6407" width="10.33203125" style="17"/>
    <col min="6408" max="6408" width="18" style="17" customWidth="1"/>
    <col min="6409" max="6409" width="6" style="17" customWidth="1"/>
    <col min="6410" max="6411" width="10.33203125" style="17"/>
    <col min="6412" max="6412" width="3.5" style="17" customWidth="1"/>
    <col min="6413" max="6415" width="10.33203125" style="17"/>
    <col min="6416" max="6416" width="8.1640625" style="17" customWidth="1"/>
    <col min="6417" max="6656" width="10.33203125" style="17"/>
    <col min="6657" max="6657" width="3.5" style="17" customWidth="1"/>
    <col min="6658" max="6658" width="4.83203125" style="17" customWidth="1"/>
    <col min="6659" max="6659" width="63" style="17" customWidth="1"/>
    <col min="6660" max="6660" width="4.33203125" style="17" customWidth="1"/>
    <col min="6661" max="6661" width="105.33203125" style="17" customWidth="1"/>
    <col min="6662" max="6663" width="10.33203125" style="17"/>
    <col min="6664" max="6664" width="18" style="17" customWidth="1"/>
    <col min="6665" max="6665" width="6" style="17" customWidth="1"/>
    <col min="6666" max="6667" width="10.33203125" style="17"/>
    <col min="6668" max="6668" width="3.5" style="17" customWidth="1"/>
    <col min="6669" max="6671" width="10.33203125" style="17"/>
    <col min="6672" max="6672" width="8.1640625" style="17" customWidth="1"/>
    <col min="6673" max="6912" width="10.33203125" style="17"/>
    <col min="6913" max="6913" width="3.5" style="17" customWidth="1"/>
    <col min="6914" max="6914" width="4.83203125" style="17" customWidth="1"/>
    <col min="6915" max="6915" width="63" style="17" customWidth="1"/>
    <col min="6916" max="6916" width="4.33203125" style="17" customWidth="1"/>
    <col min="6917" max="6917" width="105.33203125" style="17" customWidth="1"/>
    <col min="6918" max="6919" width="10.33203125" style="17"/>
    <col min="6920" max="6920" width="18" style="17" customWidth="1"/>
    <col min="6921" max="6921" width="6" style="17" customWidth="1"/>
    <col min="6922" max="6923" width="10.33203125" style="17"/>
    <col min="6924" max="6924" width="3.5" style="17" customWidth="1"/>
    <col min="6925" max="6927" width="10.33203125" style="17"/>
    <col min="6928" max="6928" width="8.1640625" style="17" customWidth="1"/>
    <col min="6929" max="7168" width="10.33203125" style="17"/>
    <col min="7169" max="7169" width="3.5" style="17" customWidth="1"/>
    <col min="7170" max="7170" width="4.83203125" style="17" customWidth="1"/>
    <col min="7171" max="7171" width="63" style="17" customWidth="1"/>
    <col min="7172" max="7172" width="4.33203125" style="17" customWidth="1"/>
    <col min="7173" max="7173" width="105.33203125" style="17" customWidth="1"/>
    <col min="7174" max="7175" width="10.33203125" style="17"/>
    <col min="7176" max="7176" width="18" style="17" customWidth="1"/>
    <col min="7177" max="7177" width="6" style="17" customWidth="1"/>
    <col min="7178" max="7179" width="10.33203125" style="17"/>
    <col min="7180" max="7180" width="3.5" style="17" customWidth="1"/>
    <col min="7181" max="7183" width="10.33203125" style="17"/>
    <col min="7184" max="7184" width="8.1640625" style="17" customWidth="1"/>
    <col min="7185" max="7424" width="10.33203125" style="17"/>
    <col min="7425" max="7425" width="3.5" style="17" customWidth="1"/>
    <col min="7426" max="7426" width="4.83203125" style="17" customWidth="1"/>
    <col min="7427" max="7427" width="63" style="17" customWidth="1"/>
    <col min="7428" max="7428" width="4.33203125" style="17" customWidth="1"/>
    <col min="7429" max="7429" width="105.33203125" style="17" customWidth="1"/>
    <col min="7430" max="7431" width="10.33203125" style="17"/>
    <col min="7432" max="7432" width="18" style="17" customWidth="1"/>
    <col min="7433" max="7433" width="6" style="17" customWidth="1"/>
    <col min="7434" max="7435" width="10.33203125" style="17"/>
    <col min="7436" max="7436" width="3.5" style="17" customWidth="1"/>
    <col min="7437" max="7439" width="10.33203125" style="17"/>
    <col min="7440" max="7440" width="8.1640625" style="17" customWidth="1"/>
    <col min="7441" max="7680" width="10.33203125" style="17"/>
    <col min="7681" max="7681" width="3.5" style="17" customWidth="1"/>
    <col min="7682" max="7682" width="4.83203125" style="17" customWidth="1"/>
    <col min="7683" max="7683" width="63" style="17" customWidth="1"/>
    <col min="7684" max="7684" width="4.33203125" style="17" customWidth="1"/>
    <col min="7685" max="7685" width="105.33203125" style="17" customWidth="1"/>
    <col min="7686" max="7687" width="10.33203125" style="17"/>
    <col min="7688" max="7688" width="18" style="17" customWidth="1"/>
    <col min="7689" max="7689" width="6" style="17" customWidth="1"/>
    <col min="7690" max="7691" width="10.33203125" style="17"/>
    <col min="7692" max="7692" width="3.5" style="17" customWidth="1"/>
    <col min="7693" max="7695" width="10.33203125" style="17"/>
    <col min="7696" max="7696" width="8.1640625" style="17" customWidth="1"/>
    <col min="7697" max="7936" width="10.33203125" style="17"/>
    <col min="7937" max="7937" width="3.5" style="17" customWidth="1"/>
    <col min="7938" max="7938" width="4.83203125" style="17" customWidth="1"/>
    <col min="7939" max="7939" width="63" style="17" customWidth="1"/>
    <col min="7940" max="7940" width="4.33203125" style="17" customWidth="1"/>
    <col min="7941" max="7941" width="105.33203125" style="17" customWidth="1"/>
    <col min="7942" max="7943" width="10.33203125" style="17"/>
    <col min="7944" max="7944" width="18" style="17" customWidth="1"/>
    <col min="7945" max="7945" width="6" style="17" customWidth="1"/>
    <col min="7946" max="7947" width="10.33203125" style="17"/>
    <col min="7948" max="7948" width="3.5" style="17" customWidth="1"/>
    <col min="7949" max="7951" width="10.33203125" style="17"/>
    <col min="7952" max="7952" width="8.1640625" style="17" customWidth="1"/>
    <col min="7953" max="8192" width="10.33203125" style="17"/>
    <col min="8193" max="8193" width="3.5" style="17" customWidth="1"/>
    <col min="8194" max="8194" width="4.83203125" style="17" customWidth="1"/>
    <col min="8195" max="8195" width="63" style="17" customWidth="1"/>
    <col min="8196" max="8196" width="4.33203125" style="17" customWidth="1"/>
    <col min="8197" max="8197" width="105.33203125" style="17" customWidth="1"/>
    <col min="8198" max="8199" width="10.33203125" style="17"/>
    <col min="8200" max="8200" width="18" style="17" customWidth="1"/>
    <col min="8201" max="8201" width="6" style="17" customWidth="1"/>
    <col min="8202" max="8203" width="10.33203125" style="17"/>
    <col min="8204" max="8204" width="3.5" style="17" customWidth="1"/>
    <col min="8205" max="8207" width="10.33203125" style="17"/>
    <col min="8208" max="8208" width="8.1640625" style="17" customWidth="1"/>
    <col min="8209" max="8448" width="10.33203125" style="17"/>
    <col min="8449" max="8449" width="3.5" style="17" customWidth="1"/>
    <col min="8450" max="8450" width="4.83203125" style="17" customWidth="1"/>
    <col min="8451" max="8451" width="63" style="17" customWidth="1"/>
    <col min="8452" max="8452" width="4.33203125" style="17" customWidth="1"/>
    <col min="8453" max="8453" width="105.33203125" style="17" customWidth="1"/>
    <col min="8454" max="8455" width="10.33203125" style="17"/>
    <col min="8456" max="8456" width="18" style="17" customWidth="1"/>
    <col min="8457" max="8457" width="6" style="17" customWidth="1"/>
    <col min="8458" max="8459" width="10.33203125" style="17"/>
    <col min="8460" max="8460" width="3.5" style="17" customWidth="1"/>
    <col min="8461" max="8463" width="10.33203125" style="17"/>
    <col min="8464" max="8464" width="8.1640625" style="17" customWidth="1"/>
    <col min="8465" max="8704" width="10.33203125" style="17"/>
    <col min="8705" max="8705" width="3.5" style="17" customWidth="1"/>
    <col min="8706" max="8706" width="4.83203125" style="17" customWidth="1"/>
    <col min="8707" max="8707" width="63" style="17" customWidth="1"/>
    <col min="8708" max="8708" width="4.33203125" style="17" customWidth="1"/>
    <col min="8709" max="8709" width="105.33203125" style="17" customWidth="1"/>
    <col min="8710" max="8711" width="10.33203125" style="17"/>
    <col min="8712" max="8712" width="18" style="17" customWidth="1"/>
    <col min="8713" max="8713" width="6" style="17" customWidth="1"/>
    <col min="8714" max="8715" width="10.33203125" style="17"/>
    <col min="8716" max="8716" width="3.5" style="17" customWidth="1"/>
    <col min="8717" max="8719" width="10.33203125" style="17"/>
    <col min="8720" max="8720" width="8.1640625" style="17" customWidth="1"/>
    <col min="8721" max="8960" width="10.33203125" style="17"/>
    <col min="8961" max="8961" width="3.5" style="17" customWidth="1"/>
    <col min="8962" max="8962" width="4.83203125" style="17" customWidth="1"/>
    <col min="8963" max="8963" width="63" style="17" customWidth="1"/>
    <col min="8964" max="8964" width="4.33203125" style="17" customWidth="1"/>
    <col min="8965" max="8965" width="105.33203125" style="17" customWidth="1"/>
    <col min="8966" max="8967" width="10.33203125" style="17"/>
    <col min="8968" max="8968" width="18" style="17" customWidth="1"/>
    <col min="8969" max="8969" width="6" style="17" customWidth="1"/>
    <col min="8970" max="8971" width="10.33203125" style="17"/>
    <col min="8972" max="8972" width="3.5" style="17" customWidth="1"/>
    <col min="8973" max="8975" width="10.33203125" style="17"/>
    <col min="8976" max="8976" width="8.1640625" style="17" customWidth="1"/>
    <col min="8977" max="9216" width="10.33203125" style="17"/>
    <col min="9217" max="9217" width="3.5" style="17" customWidth="1"/>
    <col min="9218" max="9218" width="4.83203125" style="17" customWidth="1"/>
    <col min="9219" max="9219" width="63" style="17" customWidth="1"/>
    <col min="9220" max="9220" width="4.33203125" style="17" customWidth="1"/>
    <col min="9221" max="9221" width="105.33203125" style="17" customWidth="1"/>
    <col min="9222" max="9223" width="10.33203125" style="17"/>
    <col min="9224" max="9224" width="18" style="17" customWidth="1"/>
    <col min="9225" max="9225" width="6" style="17" customWidth="1"/>
    <col min="9226" max="9227" width="10.33203125" style="17"/>
    <col min="9228" max="9228" width="3.5" style="17" customWidth="1"/>
    <col min="9229" max="9231" width="10.33203125" style="17"/>
    <col min="9232" max="9232" width="8.1640625" style="17" customWidth="1"/>
    <col min="9233" max="9472" width="10.33203125" style="17"/>
    <col min="9473" max="9473" width="3.5" style="17" customWidth="1"/>
    <col min="9474" max="9474" width="4.83203125" style="17" customWidth="1"/>
    <col min="9475" max="9475" width="63" style="17" customWidth="1"/>
    <col min="9476" max="9476" width="4.33203125" style="17" customWidth="1"/>
    <col min="9477" max="9477" width="105.33203125" style="17" customWidth="1"/>
    <col min="9478" max="9479" width="10.33203125" style="17"/>
    <col min="9480" max="9480" width="18" style="17" customWidth="1"/>
    <col min="9481" max="9481" width="6" style="17" customWidth="1"/>
    <col min="9482" max="9483" width="10.33203125" style="17"/>
    <col min="9484" max="9484" width="3.5" style="17" customWidth="1"/>
    <col min="9485" max="9487" width="10.33203125" style="17"/>
    <col min="9488" max="9488" width="8.1640625" style="17" customWidth="1"/>
    <col min="9489" max="9728" width="10.33203125" style="17"/>
    <col min="9729" max="9729" width="3.5" style="17" customWidth="1"/>
    <col min="9730" max="9730" width="4.83203125" style="17" customWidth="1"/>
    <col min="9731" max="9731" width="63" style="17" customWidth="1"/>
    <col min="9732" max="9732" width="4.33203125" style="17" customWidth="1"/>
    <col min="9733" max="9733" width="105.33203125" style="17" customWidth="1"/>
    <col min="9734" max="9735" width="10.33203125" style="17"/>
    <col min="9736" max="9736" width="18" style="17" customWidth="1"/>
    <col min="9737" max="9737" width="6" style="17" customWidth="1"/>
    <col min="9738" max="9739" width="10.33203125" style="17"/>
    <col min="9740" max="9740" width="3.5" style="17" customWidth="1"/>
    <col min="9741" max="9743" width="10.33203125" style="17"/>
    <col min="9744" max="9744" width="8.1640625" style="17" customWidth="1"/>
    <col min="9745" max="9984" width="10.33203125" style="17"/>
    <col min="9985" max="9985" width="3.5" style="17" customWidth="1"/>
    <col min="9986" max="9986" width="4.83203125" style="17" customWidth="1"/>
    <col min="9987" max="9987" width="63" style="17" customWidth="1"/>
    <col min="9988" max="9988" width="4.33203125" style="17" customWidth="1"/>
    <col min="9989" max="9989" width="105.33203125" style="17" customWidth="1"/>
    <col min="9990" max="9991" width="10.33203125" style="17"/>
    <col min="9992" max="9992" width="18" style="17" customWidth="1"/>
    <col min="9993" max="9993" width="6" style="17" customWidth="1"/>
    <col min="9994" max="9995" width="10.33203125" style="17"/>
    <col min="9996" max="9996" width="3.5" style="17" customWidth="1"/>
    <col min="9997" max="9999" width="10.33203125" style="17"/>
    <col min="10000" max="10000" width="8.1640625" style="17" customWidth="1"/>
    <col min="10001" max="10240" width="10.33203125" style="17"/>
    <col min="10241" max="10241" width="3.5" style="17" customWidth="1"/>
    <col min="10242" max="10242" width="4.83203125" style="17" customWidth="1"/>
    <col min="10243" max="10243" width="63" style="17" customWidth="1"/>
    <col min="10244" max="10244" width="4.33203125" style="17" customWidth="1"/>
    <col min="10245" max="10245" width="105.33203125" style="17" customWidth="1"/>
    <col min="10246" max="10247" width="10.33203125" style="17"/>
    <col min="10248" max="10248" width="18" style="17" customWidth="1"/>
    <col min="10249" max="10249" width="6" style="17" customWidth="1"/>
    <col min="10250" max="10251" width="10.33203125" style="17"/>
    <col min="10252" max="10252" width="3.5" style="17" customWidth="1"/>
    <col min="10253" max="10255" width="10.33203125" style="17"/>
    <col min="10256" max="10256" width="8.1640625" style="17" customWidth="1"/>
    <col min="10257" max="10496" width="10.33203125" style="17"/>
    <col min="10497" max="10497" width="3.5" style="17" customWidth="1"/>
    <col min="10498" max="10498" width="4.83203125" style="17" customWidth="1"/>
    <col min="10499" max="10499" width="63" style="17" customWidth="1"/>
    <col min="10500" max="10500" width="4.33203125" style="17" customWidth="1"/>
    <col min="10501" max="10501" width="105.33203125" style="17" customWidth="1"/>
    <col min="10502" max="10503" width="10.33203125" style="17"/>
    <col min="10504" max="10504" width="18" style="17" customWidth="1"/>
    <col min="10505" max="10505" width="6" style="17" customWidth="1"/>
    <col min="10506" max="10507" width="10.33203125" style="17"/>
    <col min="10508" max="10508" width="3.5" style="17" customWidth="1"/>
    <col min="10509" max="10511" width="10.33203125" style="17"/>
    <col min="10512" max="10512" width="8.1640625" style="17" customWidth="1"/>
    <col min="10513" max="10752" width="10.33203125" style="17"/>
    <col min="10753" max="10753" width="3.5" style="17" customWidth="1"/>
    <col min="10754" max="10754" width="4.83203125" style="17" customWidth="1"/>
    <col min="10755" max="10755" width="63" style="17" customWidth="1"/>
    <col min="10756" max="10756" width="4.33203125" style="17" customWidth="1"/>
    <col min="10757" max="10757" width="105.33203125" style="17" customWidth="1"/>
    <col min="10758" max="10759" width="10.33203125" style="17"/>
    <col min="10760" max="10760" width="18" style="17" customWidth="1"/>
    <col min="10761" max="10761" width="6" style="17" customWidth="1"/>
    <col min="10762" max="10763" width="10.33203125" style="17"/>
    <col min="10764" max="10764" width="3.5" style="17" customWidth="1"/>
    <col min="10765" max="10767" width="10.33203125" style="17"/>
    <col min="10768" max="10768" width="8.1640625" style="17" customWidth="1"/>
    <col min="10769" max="11008" width="10.33203125" style="17"/>
    <col min="11009" max="11009" width="3.5" style="17" customWidth="1"/>
    <col min="11010" max="11010" width="4.83203125" style="17" customWidth="1"/>
    <col min="11011" max="11011" width="63" style="17" customWidth="1"/>
    <col min="11012" max="11012" width="4.33203125" style="17" customWidth="1"/>
    <col min="11013" max="11013" width="105.33203125" style="17" customWidth="1"/>
    <col min="11014" max="11015" width="10.33203125" style="17"/>
    <col min="11016" max="11016" width="18" style="17" customWidth="1"/>
    <col min="11017" max="11017" width="6" style="17" customWidth="1"/>
    <col min="11018" max="11019" width="10.33203125" style="17"/>
    <col min="11020" max="11020" width="3.5" style="17" customWidth="1"/>
    <col min="11021" max="11023" width="10.33203125" style="17"/>
    <col min="11024" max="11024" width="8.1640625" style="17" customWidth="1"/>
    <col min="11025" max="11264" width="10.33203125" style="17"/>
    <col min="11265" max="11265" width="3.5" style="17" customWidth="1"/>
    <col min="11266" max="11266" width="4.83203125" style="17" customWidth="1"/>
    <col min="11267" max="11267" width="63" style="17" customWidth="1"/>
    <col min="11268" max="11268" width="4.33203125" style="17" customWidth="1"/>
    <col min="11269" max="11269" width="105.33203125" style="17" customWidth="1"/>
    <col min="11270" max="11271" width="10.33203125" style="17"/>
    <col min="11272" max="11272" width="18" style="17" customWidth="1"/>
    <col min="11273" max="11273" width="6" style="17" customWidth="1"/>
    <col min="11274" max="11275" width="10.33203125" style="17"/>
    <col min="11276" max="11276" width="3.5" style="17" customWidth="1"/>
    <col min="11277" max="11279" width="10.33203125" style="17"/>
    <col min="11280" max="11280" width="8.1640625" style="17" customWidth="1"/>
    <col min="11281" max="11520" width="10.33203125" style="17"/>
    <col min="11521" max="11521" width="3.5" style="17" customWidth="1"/>
    <col min="11522" max="11522" width="4.83203125" style="17" customWidth="1"/>
    <col min="11523" max="11523" width="63" style="17" customWidth="1"/>
    <col min="11524" max="11524" width="4.33203125" style="17" customWidth="1"/>
    <col min="11525" max="11525" width="105.33203125" style="17" customWidth="1"/>
    <col min="11526" max="11527" width="10.33203125" style="17"/>
    <col min="11528" max="11528" width="18" style="17" customWidth="1"/>
    <col min="11529" max="11529" width="6" style="17" customWidth="1"/>
    <col min="11530" max="11531" width="10.33203125" style="17"/>
    <col min="11532" max="11532" width="3.5" style="17" customWidth="1"/>
    <col min="11533" max="11535" width="10.33203125" style="17"/>
    <col min="11536" max="11536" width="8.1640625" style="17" customWidth="1"/>
    <col min="11537" max="11776" width="10.33203125" style="17"/>
    <col min="11777" max="11777" width="3.5" style="17" customWidth="1"/>
    <col min="11778" max="11778" width="4.83203125" style="17" customWidth="1"/>
    <col min="11779" max="11779" width="63" style="17" customWidth="1"/>
    <col min="11780" max="11780" width="4.33203125" style="17" customWidth="1"/>
    <col min="11781" max="11781" width="105.33203125" style="17" customWidth="1"/>
    <col min="11782" max="11783" width="10.33203125" style="17"/>
    <col min="11784" max="11784" width="18" style="17" customWidth="1"/>
    <col min="11785" max="11785" width="6" style="17" customWidth="1"/>
    <col min="11786" max="11787" width="10.33203125" style="17"/>
    <col min="11788" max="11788" width="3.5" style="17" customWidth="1"/>
    <col min="11789" max="11791" width="10.33203125" style="17"/>
    <col min="11792" max="11792" width="8.1640625" style="17" customWidth="1"/>
    <col min="11793" max="12032" width="10.33203125" style="17"/>
    <col min="12033" max="12033" width="3.5" style="17" customWidth="1"/>
    <col min="12034" max="12034" width="4.83203125" style="17" customWidth="1"/>
    <col min="12035" max="12035" width="63" style="17" customWidth="1"/>
    <col min="12036" max="12036" width="4.33203125" style="17" customWidth="1"/>
    <col min="12037" max="12037" width="105.33203125" style="17" customWidth="1"/>
    <col min="12038" max="12039" width="10.33203125" style="17"/>
    <col min="12040" max="12040" width="18" style="17" customWidth="1"/>
    <col min="12041" max="12041" width="6" style="17" customWidth="1"/>
    <col min="12042" max="12043" width="10.33203125" style="17"/>
    <col min="12044" max="12044" width="3.5" style="17" customWidth="1"/>
    <col min="12045" max="12047" width="10.33203125" style="17"/>
    <col min="12048" max="12048" width="8.1640625" style="17" customWidth="1"/>
    <col min="12049" max="12288" width="10.33203125" style="17"/>
    <col min="12289" max="12289" width="3.5" style="17" customWidth="1"/>
    <col min="12290" max="12290" width="4.83203125" style="17" customWidth="1"/>
    <col min="12291" max="12291" width="63" style="17" customWidth="1"/>
    <col min="12292" max="12292" width="4.33203125" style="17" customWidth="1"/>
    <col min="12293" max="12293" width="105.33203125" style="17" customWidth="1"/>
    <col min="12294" max="12295" width="10.33203125" style="17"/>
    <col min="12296" max="12296" width="18" style="17" customWidth="1"/>
    <col min="12297" max="12297" width="6" style="17" customWidth="1"/>
    <col min="12298" max="12299" width="10.33203125" style="17"/>
    <col min="12300" max="12300" width="3.5" style="17" customWidth="1"/>
    <col min="12301" max="12303" width="10.33203125" style="17"/>
    <col min="12304" max="12304" width="8.1640625" style="17" customWidth="1"/>
    <col min="12305" max="12544" width="10.33203125" style="17"/>
    <col min="12545" max="12545" width="3.5" style="17" customWidth="1"/>
    <col min="12546" max="12546" width="4.83203125" style="17" customWidth="1"/>
    <col min="12547" max="12547" width="63" style="17" customWidth="1"/>
    <col min="12548" max="12548" width="4.33203125" style="17" customWidth="1"/>
    <col min="12549" max="12549" width="105.33203125" style="17" customWidth="1"/>
    <col min="12550" max="12551" width="10.33203125" style="17"/>
    <col min="12552" max="12552" width="18" style="17" customWidth="1"/>
    <col min="12553" max="12553" width="6" style="17" customWidth="1"/>
    <col min="12554" max="12555" width="10.33203125" style="17"/>
    <col min="12556" max="12556" width="3.5" style="17" customWidth="1"/>
    <col min="12557" max="12559" width="10.33203125" style="17"/>
    <col min="12560" max="12560" width="8.1640625" style="17" customWidth="1"/>
    <col min="12561" max="12800" width="10.33203125" style="17"/>
    <col min="12801" max="12801" width="3.5" style="17" customWidth="1"/>
    <col min="12802" max="12802" width="4.83203125" style="17" customWidth="1"/>
    <col min="12803" max="12803" width="63" style="17" customWidth="1"/>
    <col min="12804" max="12804" width="4.33203125" style="17" customWidth="1"/>
    <col min="12805" max="12805" width="105.33203125" style="17" customWidth="1"/>
    <col min="12806" max="12807" width="10.33203125" style="17"/>
    <col min="12808" max="12808" width="18" style="17" customWidth="1"/>
    <col min="12809" max="12809" width="6" style="17" customWidth="1"/>
    <col min="12810" max="12811" width="10.33203125" style="17"/>
    <col min="12812" max="12812" width="3.5" style="17" customWidth="1"/>
    <col min="12813" max="12815" width="10.33203125" style="17"/>
    <col min="12816" max="12816" width="8.1640625" style="17" customWidth="1"/>
    <col min="12817" max="13056" width="10.33203125" style="17"/>
    <col min="13057" max="13057" width="3.5" style="17" customWidth="1"/>
    <col min="13058" max="13058" width="4.83203125" style="17" customWidth="1"/>
    <col min="13059" max="13059" width="63" style="17" customWidth="1"/>
    <col min="13060" max="13060" width="4.33203125" style="17" customWidth="1"/>
    <col min="13061" max="13061" width="105.33203125" style="17" customWidth="1"/>
    <col min="13062" max="13063" width="10.33203125" style="17"/>
    <col min="13064" max="13064" width="18" style="17" customWidth="1"/>
    <col min="13065" max="13065" width="6" style="17" customWidth="1"/>
    <col min="13066" max="13067" width="10.33203125" style="17"/>
    <col min="13068" max="13068" width="3.5" style="17" customWidth="1"/>
    <col min="13069" max="13071" width="10.33203125" style="17"/>
    <col min="13072" max="13072" width="8.1640625" style="17" customWidth="1"/>
    <col min="13073" max="13312" width="10.33203125" style="17"/>
    <col min="13313" max="13313" width="3.5" style="17" customWidth="1"/>
    <col min="13314" max="13314" width="4.83203125" style="17" customWidth="1"/>
    <col min="13315" max="13315" width="63" style="17" customWidth="1"/>
    <col min="13316" max="13316" width="4.33203125" style="17" customWidth="1"/>
    <col min="13317" max="13317" width="105.33203125" style="17" customWidth="1"/>
    <col min="13318" max="13319" width="10.33203125" style="17"/>
    <col min="13320" max="13320" width="18" style="17" customWidth="1"/>
    <col min="13321" max="13321" width="6" style="17" customWidth="1"/>
    <col min="13322" max="13323" width="10.33203125" style="17"/>
    <col min="13324" max="13324" width="3.5" style="17" customWidth="1"/>
    <col min="13325" max="13327" width="10.33203125" style="17"/>
    <col min="13328" max="13328" width="8.1640625" style="17" customWidth="1"/>
    <col min="13329" max="13568" width="10.33203125" style="17"/>
    <col min="13569" max="13569" width="3.5" style="17" customWidth="1"/>
    <col min="13570" max="13570" width="4.83203125" style="17" customWidth="1"/>
    <col min="13571" max="13571" width="63" style="17" customWidth="1"/>
    <col min="13572" max="13572" width="4.33203125" style="17" customWidth="1"/>
    <col min="13573" max="13573" width="105.33203125" style="17" customWidth="1"/>
    <col min="13574" max="13575" width="10.33203125" style="17"/>
    <col min="13576" max="13576" width="18" style="17" customWidth="1"/>
    <col min="13577" max="13577" width="6" style="17" customWidth="1"/>
    <col min="13578" max="13579" width="10.33203125" style="17"/>
    <col min="13580" max="13580" width="3.5" style="17" customWidth="1"/>
    <col min="13581" max="13583" width="10.33203125" style="17"/>
    <col min="13584" max="13584" width="8.1640625" style="17" customWidth="1"/>
    <col min="13585" max="13824" width="10.33203125" style="17"/>
    <col min="13825" max="13825" width="3.5" style="17" customWidth="1"/>
    <col min="13826" max="13826" width="4.83203125" style="17" customWidth="1"/>
    <col min="13827" max="13827" width="63" style="17" customWidth="1"/>
    <col min="13828" max="13828" width="4.33203125" style="17" customWidth="1"/>
    <col min="13829" max="13829" width="105.33203125" style="17" customWidth="1"/>
    <col min="13830" max="13831" width="10.33203125" style="17"/>
    <col min="13832" max="13832" width="18" style="17" customWidth="1"/>
    <col min="13833" max="13833" width="6" style="17" customWidth="1"/>
    <col min="13834" max="13835" width="10.33203125" style="17"/>
    <col min="13836" max="13836" width="3.5" style="17" customWidth="1"/>
    <col min="13837" max="13839" width="10.33203125" style="17"/>
    <col min="13840" max="13840" width="8.1640625" style="17" customWidth="1"/>
    <col min="13841" max="14080" width="10.33203125" style="17"/>
    <col min="14081" max="14081" width="3.5" style="17" customWidth="1"/>
    <col min="14082" max="14082" width="4.83203125" style="17" customWidth="1"/>
    <col min="14083" max="14083" width="63" style="17" customWidth="1"/>
    <col min="14084" max="14084" width="4.33203125" style="17" customWidth="1"/>
    <col min="14085" max="14085" width="105.33203125" style="17" customWidth="1"/>
    <col min="14086" max="14087" width="10.33203125" style="17"/>
    <col min="14088" max="14088" width="18" style="17" customWidth="1"/>
    <col min="14089" max="14089" width="6" style="17" customWidth="1"/>
    <col min="14090" max="14091" width="10.33203125" style="17"/>
    <col min="14092" max="14092" width="3.5" style="17" customWidth="1"/>
    <col min="14093" max="14095" width="10.33203125" style="17"/>
    <col min="14096" max="14096" width="8.1640625" style="17" customWidth="1"/>
    <col min="14097" max="14336" width="10.33203125" style="17"/>
    <col min="14337" max="14337" width="3.5" style="17" customWidth="1"/>
    <col min="14338" max="14338" width="4.83203125" style="17" customWidth="1"/>
    <col min="14339" max="14339" width="63" style="17" customWidth="1"/>
    <col min="14340" max="14340" width="4.33203125" style="17" customWidth="1"/>
    <col min="14341" max="14341" width="105.33203125" style="17" customWidth="1"/>
    <col min="14342" max="14343" width="10.33203125" style="17"/>
    <col min="14344" max="14344" width="18" style="17" customWidth="1"/>
    <col min="14345" max="14345" width="6" style="17" customWidth="1"/>
    <col min="14346" max="14347" width="10.33203125" style="17"/>
    <col min="14348" max="14348" width="3.5" style="17" customWidth="1"/>
    <col min="14349" max="14351" width="10.33203125" style="17"/>
    <col min="14352" max="14352" width="8.1640625" style="17" customWidth="1"/>
    <col min="14353" max="14592" width="10.33203125" style="17"/>
    <col min="14593" max="14593" width="3.5" style="17" customWidth="1"/>
    <col min="14594" max="14594" width="4.83203125" style="17" customWidth="1"/>
    <col min="14595" max="14595" width="63" style="17" customWidth="1"/>
    <col min="14596" max="14596" width="4.33203125" style="17" customWidth="1"/>
    <col min="14597" max="14597" width="105.33203125" style="17" customWidth="1"/>
    <col min="14598" max="14599" width="10.33203125" style="17"/>
    <col min="14600" max="14600" width="18" style="17" customWidth="1"/>
    <col min="14601" max="14601" width="6" style="17" customWidth="1"/>
    <col min="14602" max="14603" width="10.33203125" style="17"/>
    <col min="14604" max="14604" width="3.5" style="17" customWidth="1"/>
    <col min="14605" max="14607" width="10.33203125" style="17"/>
    <col min="14608" max="14608" width="8.1640625" style="17" customWidth="1"/>
    <col min="14609" max="14848" width="10.33203125" style="17"/>
    <col min="14849" max="14849" width="3.5" style="17" customWidth="1"/>
    <col min="14850" max="14850" width="4.83203125" style="17" customWidth="1"/>
    <col min="14851" max="14851" width="63" style="17" customWidth="1"/>
    <col min="14852" max="14852" width="4.33203125" style="17" customWidth="1"/>
    <col min="14853" max="14853" width="105.33203125" style="17" customWidth="1"/>
    <col min="14854" max="14855" width="10.33203125" style="17"/>
    <col min="14856" max="14856" width="18" style="17" customWidth="1"/>
    <col min="14857" max="14857" width="6" style="17" customWidth="1"/>
    <col min="14858" max="14859" width="10.33203125" style="17"/>
    <col min="14860" max="14860" width="3.5" style="17" customWidth="1"/>
    <col min="14861" max="14863" width="10.33203125" style="17"/>
    <col min="14864" max="14864" width="8.1640625" style="17" customWidth="1"/>
    <col min="14865" max="15104" width="10.33203125" style="17"/>
    <col min="15105" max="15105" width="3.5" style="17" customWidth="1"/>
    <col min="15106" max="15106" width="4.83203125" style="17" customWidth="1"/>
    <col min="15107" max="15107" width="63" style="17" customWidth="1"/>
    <col min="15108" max="15108" width="4.33203125" style="17" customWidth="1"/>
    <col min="15109" max="15109" width="105.33203125" style="17" customWidth="1"/>
    <col min="15110" max="15111" width="10.33203125" style="17"/>
    <col min="15112" max="15112" width="18" style="17" customWidth="1"/>
    <col min="15113" max="15113" width="6" style="17" customWidth="1"/>
    <col min="15114" max="15115" width="10.33203125" style="17"/>
    <col min="15116" max="15116" width="3.5" style="17" customWidth="1"/>
    <col min="15117" max="15119" width="10.33203125" style="17"/>
    <col min="15120" max="15120" width="8.1640625" style="17" customWidth="1"/>
    <col min="15121" max="15360" width="10.33203125" style="17"/>
    <col min="15361" max="15361" width="3.5" style="17" customWidth="1"/>
    <col min="15362" max="15362" width="4.83203125" style="17" customWidth="1"/>
    <col min="15363" max="15363" width="63" style="17" customWidth="1"/>
    <col min="15364" max="15364" width="4.33203125" style="17" customWidth="1"/>
    <col min="15365" max="15365" width="105.33203125" style="17" customWidth="1"/>
    <col min="15366" max="15367" width="10.33203125" style="17"/>
    <col min="15368" max="15368" width="18" style="17" customWidth="1"/>
    <col min="15369" max="15369" width="6" style="17" customWidth="1"/>
    <col min="15370" max="15371" width="10.33203125" style="17"/>
    <col min="15372" max="15372" width="3.5" style="17" customWidth="1"/>
    <col min="15373" max="15375" width="10.33203125" style="17"/>
    <col min="15376" max="15376" width="8.1640625" style="17" customWidth="1"/>
    <col min="15377" max="15616" width="10.33203125" style="17"/>
    <col min="15617" max="15617" width="3.5" style="17" customWidth="1"/>
    <col min="15618" max="15618" width="4.83203125" style="17" customWidth="1"/>
    <col min="15619" max="15619" width="63" style="17" customWidth="1"/>
    <col min="15620" max="15620" width="4.33203125" style="17" customWidth="1"/>
    <col min="15621" max="15621" width="105.33203125" style="17" customWidth="1"/>
    <col min="15622" max="15623" width="10.33203125" style="17"/>
    <col min="15624" max="15624" width="18" style="17" customWidth="1"/>
    <col min="15625" max="15625" width="6" style="17" customWidth="1"/>
    <col min="15626" max="15627" width="10.33203125" style="17"/>
    <col min="15628" max="15628" width="3.5" style="17" customWidth="1"/>
    <col min="15629" max="15631" width="10.33203125" style="17"/>
    <col min="15632" max="15632" width="8.1640625" style="17" customWidth="1"/>
    <col min="15633" max="15872" width="10.33203125" style="17"/>
    <col min="15873" max="15873" width="3.5" style="17" customWidth="1"/>
    <col min="15874" max="15874" width="4.83203125" style="17" customWidth="1"/>
    <col min="15875" max="15875" width="63" style="17" customWidth="1"/>
    <col min="15876" max="15876" width="4.33203125" style="17" customWidth="1"/>
    <col min="15877" max="15877" width="105.33203125" style="17" customWidth="1"/>
    <col min="15878" max="15879" width="10.33203125" style="17"/>
    <col min="15880" max="15880" width="18" style="17" customWidth="1"/>
    <col min="15881" max="15881" width="6" style="17" customWidth="1"/>
    <col min="15882" max="15883" width="10.33203125" style="17"/>
    <col min="15884" max="15884" width="3.5" style="17" customWidth="1"/>
    <col min="15885" max="15887" width="10.33203125" style="17"/>
    <col min="15888" max="15888" width="8.1640625" style="17" customWidth="1"/>
    <col min="15889" max="16128" width="10.33203125" style="17"/>
    <col min="16129" max="16129" width="3.5" style="17" customWidth="1"/>
    <col min="16130" max="16130" width="4.83203125" style="17" customWidth="1"/>
    <col min="16131" max="16131" width="63" style="17" customWidth="1"/>
    <col min="16132" max="16132" width="4.33203125" style="17" customWidth="1"/>
    <col min="16133" max="16133" width="105.33203125" style="17" customWidth="1"/>
    <col min="16134" max="16135" width="10.33203125" style="17"/>
    <col min="16136" max="16136" width="18" style="17" customWidth="1"/>
    <col min="16137" max="16137" width="6" style="17" customWidth="1"/>
    <col min="16138" max="16139" width="10.33203125" style="17"/>
    <col min="16140" max="16140" width="3.5" style="17" customWidth="1"/>
    <col min="16141" max="16143" width="10.33203125" style="17"/>
    <col min="16144" max="16144" width="8.1640625" style="17" customWidth="1"/>
    <col min="16145" max="16384" width="10.3320312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CE55-0687-49F7-8951-B6DB43AE9C6D}">
  <sheetPr codeName="Sheet1"/>
  <dimension ref="A1:AQ39"/>
  <sheetViews>
    <sheetView tabSelected="1" workbookViewId="0">
      <pane xSplit="4" ySplit="2" topLeftCell="L12" activePane="bottomRight" state="frozenSplit"/>
      <selection pane="topRight" activeCell="E1" sqref="E1"/>
      <selection pane="bottomLeft" activeCell="A3" sqref="A3"/>
      <selection pane="bottomRight" activeCell="S47" sqref="S47"/>
    </sheetView>
  </sheetViews>
  <sheetFormatPr defaultRowHeight="12" x14ac:dyDescent="0.2"/>
  <cols>
    <col min="1" max="1" width="3.1640625" style="12" hidden="1" customWidth="1"/>
    <col min="2" max="3" width="3.1640625" style="12" customWidth="1"/>
    <col min="4" max="4" width="34.1640625" style="12" customWidth="1"/>
    <col min="5" max="5" width="11.83203125" hidden="1" customWidth="1"/>
    <col min="6" max="6" width="2.33203125" hidden="1" customWidth="1"/>
    <col min="7" max="7" width="11.83203125" hidden="1" customWidth="1"/>
    <col min="8" max="8" width="2.33203125" customWidth="1"/>
    <col min="9" max="9" width="11.83203125" hidden="1" customWidth="1"/>
    <col min="10" max="10" width="2.33203125" hidden="1" customWidth="1"/>
    <col min="11" max="11" width="11.83203125" hidden="1" customWidth="1"/>
    <col min="12" max="12" width="2.33203125" customWidth="1"/>
    <col min="13" max="13" width="11.83203125" bestFit="1" customWidth="1"/>
    <col min="14" max="14" width="2.33203125" customWidth="1"/>
    <col min="15" max="15" width="11.83203125" bestFit="1" customWidth="1"/>
    <col min="16" max="16" width="2.33203125" customWidth="1"/>
    <col min="17" max="17" width="11.83203125" bestFit="1" customWidth="1"/>
    <col min="18" max="18" width="2.33203125" customWidth="1"/>
    <col min="19" max="19" width="11.83203125" bestFit="1" customWidth="1"/>
    <col min="20" max="20" width="2.33203125" customWidth="1"/>
    <col min="21" max="21" width="11.83203125" bestFit="1" customWidth="1"/>
    <col min="22" max="22" width="2.33203125" customWidth="1"/>
    <col min="23" max="23" width="11.83203125" bestFit="1" customWidth="1"/>
    <col min="24" max="24" width="2.33203125" customWidth="1"/>
    <col min="25" max="25" width="11.83203125" bestFit="1" customWidth="1"/>
    <col min="26" max="26" width="2.33203125" customWidth="1"/>
    <col min="27" max="27" width="11.83203125" bestFit="1" customWidth="1"/>
    <col min="28" max="28" width="2.33203125" customWidth="1"/>
    <col min="29" max="29" width="11.83203125" hidden="1" customWidth="1"/>
    <col min="30" max="30" width="2.33203125" hidden="1" customWidth="1"/>
    <col min="31" max="31" width="11.83203125" hidden="1" customWidth="1"/>
    <col min="32" max="32" width="2.33203125" customWidth="1"/>
    <col min="33" max="33" width="11.83203125" bestFit="1" customWidth="1"/>
    <col min="34" max="34" width="2.33203125" customWidth="1"/>
    <col min="35" max="35" width="11.83203125" bestFit="1" customWidth="1"/>
    <col min="36" max="36" width="2.33203125" customWidth="1"/>
    <col min="37" max="37" width="11.83203125" hidden="1" customWidth="1"/>
    <col min="38" max="38" width="2.33203125" hidden="1" customWidth="1"/>
    <col min="39" max="39" width="11.83203125" hidden="1" customWidth="1"/>
    <col min="40" max="40" width="2.33203125" customWidth="1"/>
    <col min="41" max="41" width="11.83203125" hidden="1" customWidth="1"/>
    <col min="42" max="42" width="2.33203125" hidden="1" customWidth="1"/>
    <col min="43" max="43" width="11.83203125" hidden="1" customWidth="1"/>
  </cols>
  <sheetData>
    <row r="1" spans="1:43" ht="12.75" thickBot="1" x14ac:dyDescent="0.25">
      <c r="A1" s="2"/>
      <c r="B1" s="2"/>
      <c r="C1" s="2"/>
      <c r="D1" s="2"/>
      <c r="E1" s="4" t="s">
        <v>0</v>
      </c>
      <c r="F1" s="3"/>
      <c r="G1" s="5"/>
      <c r="H1" s="1"/>
      <c r="I1" s="4" t="s">
        <v>1</v>
      </c>
      <c r="J1" s="3"/>
      <c r="K1" s="5"/>
      <c r="L1" s="1"/>
      <c r="M1" s="4" t="s">
        <v>2</v>
      </c>
      <c r="N1" s="3"/>
      <c r="O1" s="5"/>
      <c r="P1" s="1"/>
      <c r="Q1" s="4" t="s">
        <v>3</v>
      </c>
      <c r="R1" s="3"/>
      <c r="S1" s="5"/>
      <c r="T1" s="1"/>
      <c r="U1" s="4" t="s">
        <v>4</v>
      </c>
      <c r="V1" s="3"/>
      <c r="W1" s="5"/>
      <c r="X1" s="1"/>
      <c r="Y1" s="4" t="s">
        <v>5</v>
      </c>
      <c r="Z1" s="3"/>
      <c r="AA1" s="5"/>
      <c r="AB1" s="1"/>
      <c r="AC1" s="4" t="s">
        <v>6</v>
      </c>
      <c r="AD1" s="3"/>
      <c r="AE1" s="5"/>
      <c r="AF1" s="1"/>
      <c r="AG1" s="4" t="s">
        <v>7</v>
      </c>
      <c r="AH1" s="3"/>
      <c r="AI1" s="5"/>
      <c r="AJ1" s="1"/>
      <c r="AK1" s="4" t="s">
        <v>8</v>
      </c>
      <c r="AL1" s="3"/>
      <c r="AM1" s="5"/>
      <c r="AN1" s="1"/>
      <c r="AO1" s="4" t="s">
        <v>9</v>
      </c>
      <c r="AP1" s="3"/>
      <c r="AQ1" s="5"/>
    </row>
    <row r="2" spans="1:43" s="16" customFormat="1" ht="13.5" thickTop="1" thickBot="1" x14ac:dyDescent="0.25">
      <c r="A2" s="13"/>
      <c r="B2" s="13"/>
      <c r="C2" s="13"/>
      <c r="D2" s="13"/>
      <c r="E2" s="14" t="s">
        <v>10</v>
      </c>
      <c r="F2" s="15"/>
      <c r="G2" s="14" t="s">
        <v>10</v>
      </c>
      <c r="H2" s="15"/>
      <c r="I2" s="14" t="s">
        <v>10</v>
      </c>
      <c r="J2" s="15"/>
      <c r="K2" s="14" t="s">
        <v>10</v>
      </c>
      <c r="L2" s="15"/>
      <c r="M2" s="14" t="s">
        <v>10</v>
      </c>
      <c r="N2" s="15"/>
      <c r="O2" s="14" t="s">
        <v>10</v>
      </c>
      <c r="P2" s="15"/>
      <c r="Q2" s="14" t="s">
        <v>10</v>
      </c>
      <c r="R2" s="15"/>
      <c r="S2" s="14" t="s">
        <v>10</v>
      </c>
      <c r="T2" s="15"/>
      <c r="U2" s="14" t="s">
        <v>10</v>
      </c>
      <c r="V2" s="15"/>
      <c r="W2" s="14" t="s">
        <v>10</v>
      </c>
      <c r="X2" s="15"/>
      <c r="Y2" s="14" t="s">
        <v>10</v>
      </c>
      <c r="Z2" s="15"/>
      <c r="AA2" s="14" t="s">
        <v>10</v>
      </c>
      <c r="AB2" s="15"/>
      <c r="AC2" s="14" t="s">
        <v>10</v>
      </c>
      <c r="AD2" s="15"/>
      <c r="AE2" s="14" t="s">
        <v>10</v>
      </c>
      <c r="AF2" s="15"/>
      <c r="AG2" s="14" t="s">
        <v>10</v>
      </c>
      <c r="AH2" s="15"/>
      <c r="AI2" s="14" t="s">
        <v>10</v>
      </c>
      <c r="AJ2" s="15"/>
      <c r="AK2" s="14" t="s">
        <v>10</v>
      </c>
      <c r="AL2" s="15"/>
      <c r="AM2" s="14" t="s">
        <v>10</v>
      </c>
      <c r="AN2" s="15"/>
      <c r="AO2" s="14" t="s">
        <v>10</v>
      </c>
      <c r="AP2" s="15"/>
      <c r="AQ2" s="14" t="s">
        <v>10</v>
      </c>
    </row>
    <row r="3" spans="1:43" ht="12.75" thickTop="1" x14ac:dyDescent="0.2">
      <c r="A3" s="2" t="s">
        <v>11</v>
      </c>
      <c r="B3" s="2"/>
      <c r="C3" s="2"/>
      <c r="D3" s="2"/>
      <c r="E3" s="6"/>
      <c r="F3" s="7"/>
      <c r="G3" s="6"/>
      <c r="H3" s="7"/>
      <c r="I3" s="6"/>
      <c r="J3" s="7"/>
      <c r="K3" s="6"/>
      <c r="L3" s="7"/>
      <c r="M3" s="6"/>
      <c r="N3" s="7"/>
      <c r="O3" s="6"/>
      <c r="P3" s="7"/>
      <c r="Q3" s="6"/>
      <c r="R3" s="7"/>
      <c r="S3" s="6"/>
      <c r="T3" s="7"/>
      <c r="U3" s="6"/>
      <c r="V3" s="7"/>
      <c r="W3" s="6"/>
      <c r="X3" s="7"/>
      <c r="Y3" s="6"/>
      <c r="Z3" s="7"/>
      <c r="AA3" s="6"/>
      <c r="AB3" s="7"/>
      <c r="AC3" s="6"/>
      <c r="AD3" s="7"/>
      <c r="AE3" s="6"/>
      <c r="AF3" s="7"/>
      <c r="AG3" s="6"/>
      <c r="AH3" s="7"/>
      <c r="AI3" s="6"/>
      <c r="AJ3" s="7"/>
      <c r="AK3" s="6"/>
      <c r="AL3" s="7"/>
      <c r="AM3" s="6"/>
      <c r="AN3" s="7"/>
      <c r="AO3" s="6"/>
      <c r="AP3" s="7"/>
      <c r="AQ3" s="6"/>
    </row>
    <row r="4" spans="1:43" x14ac:dyDescent="0.2">
      <c r="A4" s="2"/>
      <c r="B4" s="2"/>
      <c r="C4" s="2" t="s">
        <v>12</v>
      </c>
      <c r="D4" s="2"/>
      <c r="E4" s="6"/>
      <c r="F4" s="7"/>
      <c r="G4" s="6"/>
      <c r="H4" s="7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  <c r="U4" s="6"/>
      <c r="V4" s="7"/>
      <c r="W4" s="6"/>
      <c r="X4" s="7"/>
      <c r="Y4" s="6"/>
      <c r="Z4" s="7"/>
      <c r="AA4" s="6"/>
      <c r="AB4" s="7"/>
      <c r="AC4" s="6"/>
      <c r="AD4" s="7"/>
      <c r="AE4" s="6"/>
      <c r="AF4" s="7"/>
      <c r="AG4" s="6"/>
      <c r="AH4" s="7"/>
      <c r="AI4" s="6"/>
      <c r="AJ4" s="7"/>
      <c r="AK4" s="6"/>
      <c r="AL4" s="7"/>
      <c r="AM4" s="6"/>
      <c r="AN4" s="7"/>
      <c r="AO4" s="6"/>
      <c r="AP4" s="7"/>
      <c r="AQ4" s="6"/>
    </row>
    <row r="5" spans="1:43" x14ac:dyDescent="0.2">
      <c r="A5" s="2"/>
      <c r="B5" s="2"/>
      <c r="C5" s="2"/>
      <c r="D5" s="2" t="s">
        <v>13</v>
      </c>
      <c r="E5" s="6">
        <v>0</v>
      </c>
      <c r="F5" s="7"/>
      <c r="G5" s="6">
        <v>0</v>
      </c>
      <c r="H5" s="7"/>
      <c r="I5" s="6">
        <v>0</v>
      </c>
      <c r="J5" s="7"/>
      <c r="K5" s="6">
        <v>0</v>
      </c>
      <c r="L5" s="7"/>
      <c r="M5" s="6">
        <v>1350</v>
      </c>
      <c r="N5" s="7"/>
      <c r="O5" s="6">
        <v>1350</v>
      </c>
      <c r="P5" s="7"/>
      <c r="Q5" s="6">
        <v>1350</v>
      </c>
      <c r="R5" s="7"/>
      <c r="S5" s="6">
        <v>1350</v>
      </c>
      <c r="T5" s="7"/>
      <c r="U5" s="6">
        <v>1350</v>
      </c>
      <c r="V5" s="7"/>
      <c r="W5" s="6">
        <v>1350</v>
      </c>
      <c r="X5" s="7"/>
      <c r="Y5" s="6">
        <v>2700</v>
      </c>
      <c r="Z5" s="7"/>
      <c r="AA5" s="6">
        <v>2700</v>
      </c>
      <c r="AB5" s="7"/>
      <c r="AC5" s="6">
        <v>0</v>
      </c>
      <c r="AD5" s="7"/>
      <c r="AE5" s="6">
        <v>0</v>
      </c>
      <c r="AF5" s="7"/>
      <c r="AG5" s="6">
        <v>1350</v>
      </c>
      <c r="AH5" s="7"/>
      <c r="AI5" s="6">
        <v>1350</v>
      </c>
      <c r="AJ5" s="7"/>
      <c r="AK5" s="6">
        <v>0</v>
      </c>
      <c r="AL5" s="7"/>
      <c r="AM5" s="6">
        <v>0</v>
      </c>
      <c r="AN5" s="7"/>
      <c r="AO5" s="6">
        <f t="shared" ref="AO5:AO10" si="0">ROUND(E5+I5+M5+Q5+U5+Y5+AC5+AG5+AK5,5)</f>
        <v>8100</v>
      </c>
      <c r="AP5" s="7"/>
      <c r="AQ5" s="6">
        <f t="shared" ref="AQ5:AQ10" si="1">ROUND(G5+K5+O5+S5+W5+AA5+AE5+AI5+AM5,5)</f>
        <v>8100</v>
      </c>
    </row>
    <row r="6" spans="1:43" x14ac:dyDescent="0.2">
      <c r="A6" s="2"/>
      <c r="B6" s="2"/>
      <c r="C6" s="2"/>
      <c r="D6" s="2" t="s">
        <v>14</v>
      </c>
      <c r="E6" s="6">
        <v>187.73</v>
      </c>
      <c r="F6" s="7"/>
      <c r="G6" s="6">
        <v>187.73</v>
      </c>
      <c r="H6" s="7"/>
      <c r="I6" s="6">
        <v>9012.69</v>
      </c>
      <c r="J6" s="7"/>
      <c r="K6" s="6">
        <v>9012.69</v>
      </c>
      <c r="L6" s="7"/>
      <c r="M6" s="6">
        <v>0</v>
      </c>
      <c r="N6" s="7"/>
      <c r="O6" s="6">
        <v>0</v>
      </c>
      <c r="P6" s="7"/>
      <c r="Q6" s="6">
        <v>0</v>
      </c>
      <c r="R6" s="7"/>
      <c r="S6" s="6">
        <v>0</v>
      </c>
      <c r="T6" s="7"/>
      <c r="U6" s="6">
        <v>0</v>
      </c>
      <c r="V6" s="7"/>
      <c r="W6" s="6">
        <v>0</v>
      </c>
      <c r="X6" s="7"/>
      <c r="Y6" s="6">
        <v>0</v>
      </c>
      <c r="Z6" s="7"/>
      <c r="AA6" s="6">
        <v>0</v>
      </c>
      <c r="AB6" s="7"/>
      <c r="AC6" s="6">
        <v>10846.97</v>
      </c>
      <c r="AD6" s="7"/>
      <c r="AE6" s="6">
        <v>10846.97</v>
      </c>
      <c r="AF6" s="7"/>
      <c r="AG6" s="6">
        <v>0</v>
      </c>
      <c r="AH6" s="7"/>
      <c r="AI6" s="6">
        <v>0</v>
      </c>
      <c r="AJ6" s="7"/>
      <c r="AK6" s="6">
        <v>1552.17</v>
      </c>
      <c r="AL6" s="7"/>
      <c r="AM6" s="6">
        <v>1552.17</v>
      </c>
      <c r="AN6" s="7"/>
      <c r="AO6" s="6">
        <f t="shared" si="0"/>
        <v>21599.56</v>
      </c>
      <c r="AP6" s="7"/>
      <c r="AQ6" s="6">
        <f t="shared" si="1"/>
        <v>21599.56</v>
      </c>
    </row>
    <row r="7" spans="1:43" x14ac:dyDescent="0.2">
      <c r="A7" s="2"/>
      <c r="B7" s="2"/>
      <c r="C7" s="2"/>
      <c r="D7" s="2" t="s">
        <v>15</v>
      </c>
      <c r="E7" s="6">
        <v>25593.75</v>
      </c>
      <c r="F7" s="7"/>
      <c r="G7" s="6">
        <v>25593.75</v>
      </c>
      <c r="H7" s="7"/>
      <c r="I7" s="6">
        <v>28207.08</v>
      </c>
      <c r="J7" s="7"/>
      <c r="K7" s="6">
        <v>28207.08</v>
      </c>
      <c r="L7" s="7"/>
      <c r="M7" s="6">
        <v>0</v>
      </c>
      <c r="N7" s="7"/>
      <c r="O7" s="6">
        <v>0</v>
      </c>
      <c r="P7" s="7"/>
      <c r="Q7" s="6">
        <v>0</v>
      </c>
      <c r="R7" s="7"/>
      <c r="S7" s="6">
        <v>0</v>
      </c>
      <c r="T7" s="7"/>
      <c r="U7" s="6">
        <v>0</v>
      </c>
      <c r="V7" s="7"/>
      <c r="W7" s="6">
        <v>0</v>
      </c>
      <c r="X7" s="7"/>
      <c r="Y7" s="6">
        <v>0</v>
      </c>
      <c r="Z7" s="7"/>
      <c r="AA7" s="6">
        <v>0</v>
      </c>
      <c r="AB7" s="7"/>
      <c r="AC7" s="6">
        <v>33812.800000000003</v>
      </c>
      <c r="AD7" s="7"/>
      <c r="AE7" s="6">
        <v>33812.800000000003</v>
      </c>
      <c r="AF7" s="7"/>
      <c r="AG7" s="6">
        <v>0</v>
      </c>
      <c r="AH7" s="7"/>
      <c r="AI7" s="6">
        <v>0</v>
      </c>
      <c r="AJ7" s="7"/>
      <c r="AK7" s="6">
        <v>33588.800000000003</v>
      </c>
      <c r="AL7" s="7"/>
      <c r="AM7" s="6">
        <v>33588.800000000003</v>
      </c>
      <c r="AN7" s="7"/>
      <c r="AO7" s="6">
        <f t="shared" si="0"/>
        <v>121202.43</v>
      </c>
      <c r="AP7" s="7"/>
      <c r="AQ7" s="6">
        <f t="shared" si="1"/>
        <v>121202.43</v>
      </c>
    </row>
    <row r="8" spans="1:43" x14ac:dyDescent="0.2">
      <c r="A8" s="2"/>
      <c r="B8" s="2"/>
      <c r="C8" s="2"/>
      <c r="D8" s="2" t="s">
        <v>16</v>
      </c>
      <c r="E8" s="6">
        <v>0</v>
      </c>
      <c r="F8" s="7"/>
      <c r="G8" s="6">
        <v>0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v>0</v>
      </c>
      <c r="P8" s="7"/>
      <c r="Q8" s="6">
        <v>0</v>
      </c>
      <c r="R8" s="7"/>
      <c r="S8" s="6">
        <v>0</v>
      </c>
      <c r="T8" s="7"/>
      <c r="U8" s="6">
        <v>0</v>
      </c>
      <c r="V8" s="7"/>
      <c r="W8" s="6">
        <v>0</v>
      </c>
      <c r="X8" s="7"/>
      <c r="Y8" s="6">
        <v>0</v>
      </c>
      <c r="Z8" s="7"/>
      <c r="AA8" s="6">
        <v>0</v>
      </c>
      <c r="AB8" s="7"/>
      <c r="AC8" s="6">
        <v>0</v>
      </c>
      <c r="AD8" s="7"/>
      <c r="AE8" s="6">
        <v>0</v>
      </c>
      <c r="AF8" s="7"/>
      <c r="AG8" s="6">
        <v>0</v>
      </c>
      <c r="AH8" s="7"/>
      <c r="AI8" s="6">
        <v>0</v>
      </c>
      <c r="AJ8" s="7"/>
      <c r="AK8" s="6">
        <v>0</v>
      </c>
      <c r="AL8" s="7"/>
      <c r="AM8" s="6">
        <v>0</v>
      </c>
      <c r="AN8" s="7"/>
      <c r="AO8" s="6">
        <f t="shared" si="0"/>
        <v>0</v>
      </c>
      <c r="AP8" s="7"/>
      <c r="AQ8" s="6">
        <f t="shared" si="1"/>
        <v>0</v>
      </c>
    </row>
    <row r="9" spans="1:43" ht="12.75" thickBot="1" x14ac:dyDescent="0.25">
      <c r="A9" s="2"/>
      <c r="B9" s="2"/>
      <c r="C9" s="2"/>
      <c r="D9" s="2" t="s">
        <v>17</v>
      </c>
      <c r="E9" s="8">
        <v>0</v>
      </c>
      <c r="F9" s="7"/>
      <c r="G9" s="8">
        <v>0</v>
      </c>
      <c r="H9" s="7"/>
      <c r="I9" s="8">
        <v>0</v>
      </c>
      <c r="J9" s="7"/>
      <c r="K9" s="8">
        <v>0</v>
      </c>
      <c r="L9" s="7"/>
      <c r="M9" s="8">
        <v>0</v>
      </c>
      <c r="N9" s="7"/>
      <c r="O9" s="8">
        <v>0</v>
      </c>
      <c r="P9" s="7"/>
      <c r="Q9" s="8">
        <v>0</v>
      </c>
      <c r="R9" s="7"/>
      <c r="S9" s="8">
        <v>0</v>
      </c>
      <c r="T9" s="7"/>
      <c r="U9" s="8">
        <v>0</v>
      </c>
      <c r="V9" s="7"/>
      <c r="W9" s="8">
        <v>0</v>
      </c>
      <c r="X9" s="7"/>
      <c r="Y9" s="8">
        <v>0</v>
      </c>
      <c r="Z9" s="7"/>
      <c r="AA9" s="8">
        <v>0</v>
      </c>
      <c r="AB9" s="7"/>
      <c r="AC9" s="8">
        <v>0</v>
      </c>
      <c r="AD9" s="7"/>
      <c r="AE9" s="8">
        <v>0</v>
      </c>
      <c r="AF9" s="7"/>
      <c r="AG9" s="8">
        <v>0</v>
      </c>
      <c r="AH9" s="7"/>
      <c r="AI9" s="8">
        <v>0</v>
      </c>
      <c r="AJ9" s="7"/>
      <c r="AK9" s="8">
        <v>0</v>
      </c>
      <c r="AL9" s="7"/>
      <c r="AM9" s="8">
        <v>0</v>
      </c>
      <c r="AN9" s="7"/>
      <c r="AO9" s="8">
        <f t="shared" si="0"/>
        <v>0</v>
      </c>
      <c r="AP9" s="7"/>
      <c r="AQ9" s="8">
        <f t="shared" si="1"/>
        <v>0</v>
      </c>
    </row>
    <row r="10" spans="1:43" x14ac:dyDescent="0.2">
      <c r="A10" s="2"/>
      <c r="B10" s="2"/>
      <c r="C10" s="2" t="s">
        <v>18</v>
      </c>
      <c r="D10" s="2"/>
      <c r="E10" s="6">
        <f>ROUND(SUM(E4:E9),5)</f>
        <v>25781.48</v>
      </c>
      <c r="F10" s="7"/>
      <c r="G10" s="6">
        <f>ROUND(SUM(G4:G9),5)</f>
        <v>25781.48</v>
      </c>
      <c r="H10" s="7"/>
      <c r="I10" s="6">
        <f>ROUND(SUM(I4:I9),5)</f>
        <v>37219.769999999997</v>
      </c>
      <c r="J10" s="7"/>
      <c r="K10" s="6">
        <f>ROUND(SUM(K4:K9),5)</f>
        <v>37219.769999999997</v>
      </c>
      <c r="L10" s="7"/>
      <c r="M10" s="6">
        <f>ROUND(SUM(M4:M9),5)</f>
        <v>1350</v>
      </c>
      <c r="N10" s="7"/>
      <c r="O10" s="6">
        <f>ROUND(SUM(O4:O9),5)</f>
        <v>1350</v>
      </c>
      <c r="P10" s="7"/>
      <c r="Q10" s="6">
        <f>ROUND(SUM(Q4:Q9),5)</f>
        <v>1350</v>
      </c>
      <c r="R10" s="7"/>
      <c r="S10" s="6">
        <f>ROUND(SUM(S4:S9),5)</f>
        <v>1350</v>
      </c>
      <c r="T10" s="7"/>
      <c r="U10" s="6">
        <f>ROUND(SUM(U4:U9),5)</f>
        <v>1350</v>
      </c>
      <c r="V10" s="7"/>
      <c r="W10" s="6">
        <f>ROUND(SUM(W4:W9),5)</f>
        <v>1350</v>
      </c>
      <c r="X10" s="7"/>
      <c r="Y10" s="6">
        <f>ROUND(SUM(Y4:Y9),5)</f>
        <v>2700</v>
      </c>
      <c r="Z10" s="7"/>
      <c r="AA10" s="6">
        <f>ROUND(SUM(AA4:AA9),5)</f>
        <v>2700</v>
      </c>
      <c r="AB10" s="7"/>
      <c r="AC10" s="6">
        <f>ROUND(SUM(AC4:AC9),5)</f>
        <v>44659.77</v>
      </c>
      <c r="AD10" s="7"/>
      <c r="AE10" s="6">
        <f>ROUND(SUM(AE4:AE9),5)</f>
        <v>44659.77</v>
      </c>
      <c r="AF10" s="7"/>
      <c r="AG10" s="6">
        <f>ROUND(SUM(AG4:AG9),5)</f>
        <v>1350</v>
      </c>
      <c r="AH10" s="7"/>
      <c r="AI10" s="6">
        <f>ROUND(SUM(AI4:AI9),5)</f>
        <v>1350</v>
      </c>
      <c r="AJ10" s="7"/>
      <c r="AK10" s="6">
        <f>ROUND(SUM(AK4:AK9),5)</f>
        <v>35140.97</v>
      </c>
      <c r="AL10" s="7"/>
      <c r="AM10" s="6">
        <f>ROUND(SUM(AM4:AM9),5)</f>
        <v>35140.97</v>
      </c>
      <c r="AN10" s="7"/>
      <c r="AO10" s="6">
        <f t="shared" si="0"/>
        <v>150901.99</v>
      </c>
      <c r="AP10" s="7"/>
      <c r="AQ10" s="6">
        <f t="shared" si="1"/>
        <v>150901.99</v>
      </c>
    </row>
    <row r="11" spans="1:43" x14ac:dyDescent="0.2">
      <c r="A11" s="2"/>
      <c r="B11" s="2"/>
      <c r="C11" s="2" t="s">
        <v>19</v>
      </c>
      <c r="D11" s="2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6"/>
      <c r="Z11" s="7"/>
      <c r="AA11" s="6"/>
      <c r="AB11" s="7"/>
      <c r="AC11" s="6"/>
      <c r="AD11" s="7"/>
      <c r="AE11" s="6"/>
      <c r="AF11" s="7"/>
      <c r="AG11" s="6"/>
      <c r="AH11" s="7"/>
      <c r="AI11" s="6"/>
      <c r="AJ11" s="7"/>
      <c r="AK11" s="6"/>
      <c r="AL11" s="7"/>
      <c r="AM11" s="6"/>
      <c r="AN11" s="7"/>
      <c r="AO11" s="6"/>
      <c r="AP11" s="7"/>
      <c r="AQ11" s="6"/>
    </row>
    <row r="12" spans="1:43" ht="12.75" thickBot="1" x14ac:dyDescent="0.25">
      <c r="A12" s="2"/>
      <c r="B12" s="2"/>
      <c r="C12" s="2"/>
      <c r="D12" s="2" t="s">
        <v>20</v>
      </c>
      <c r="E12" s="6">
        <v>-1289.08</v>
      </c>
      <c r="F12" s="7"/>
      <c r="G12" s="6">
        <v>-1289.08</v>
      </c>
      <c r="H12" s="7"/>
      <c r="I12" s="6">
        <v>-1860.99</v>
      </c>
      <c r="J12" s="7"/>
      <c r="K12" s="6">
        <v>-1860.99</v>
      </c>
      <c r="L12" s="7"/>
      <c r="M12" s="6">
        <v>0</v>
      </c>
      <c r="N12" s="7"/>
      <c r="O12" s="6">
        <v>0</v>
      </c>
      <c r="P12" s="7"/>
      <c r="Q12" s="6">
        <v>0</v>
      </c>
      <c r="R12" s="7"/>
      <c r="S12" s="6">
        <v>0</v>
      </c>
      <c r="T12" s="7"/>
      <c r="U12" s="6">
        <v>0</v>
      </c>
      <c r="V12" s="7"/>
      <c r="W12" s="6">
        <v>0</v>
      </c>
      <c r="X12" s="7"/>
      <c r="Y12" s="6">
        <v>0</v>
      </c>
      <c r="Z12" s="7"/>
      <c r="AA12" s="6">
        <v>0</v>
      </c>
      <c r="AB12" s="7"/>
      <c r="AC12" s="6">
        <v>-2232.98</v>
      </c>
      <c r="AD12" s="7"/>
      <c r="AE12" s="6">
        <v>-2232.98</v>
      </c>
      <c r="AF12" s="7"/>
      <c r="AG12" s="6">
        <v>0</v>
      </c>
      <c r="AH12" s="7"/>
      <c r="AI12" s="6">
        <v>0</v>
      </c>
      <c r="AJ12" s="7"/>
      <c r="AK12" s="6">
        <v>-1757.07</v>
      </c>
      <c r="AL12" s="7"/>
      <c r="AM12" s="6">
        <v>-1757.07</v>
      </c>
      <c r="AN12" s="7"/>
      <c r="AO12" s="6">
        <f>ROUND(E12+I12+M12+Q12+U12+Y12+AC12+AG12+AK12,5)</f>
        <v>-7140.12</v>
      </c>
      <c r="AP12" s="7"/>
      <c r="AQ12" s="6">
        <f>ROUND(G12+K12+O12+S12+W12+AA12+AE12+AI12+AM12,5)</f>
        <v>-7140.12</v>
      </c>
    </row>
    <row r="13" spans="1:43" ht="12.75" thickBot="1" x14ac:dyDescent="0.25">
      <c r="A13" s="2"/>
      <c r="B13" s="2"/>
      <c r="C13" s="2" t="s">
        <v>21</v>
      </c>
      <c r="D13" s="2"/>
      <c r="E13" s="9">
        <f>ROUND(SUM(E11:E12),5)</f>
        <v>-1289.08</v>
      </c>
      <c r="F13" s="7"/>
      <c r="G13" s="9">
        <f>ROUND(SUM(G11:G12),5)</f>
        <v>-1289.08</v>
      </c>
      <c r="H13" s="7"/>
      <c r="I13" s="9">
        <f>ROUND(SUM(I11:I12),5)</f>
        <v>-1860.99</v>
      </c>
      <c r="J13" s="7"/>
      <c r="K13" s="9">
        <f>ROUND(SUM(K11:K12),5)</f>
        <v>-1860.99</v>
      </c>
      <c r="L13" s="7"/>
      <c r="M13" s="9">
        <f>ROUND(SUM(M11:M12),5)</f>
        <v>0</v>
      </c>
      <c r="N13" s="7"/>
      <c r="O13" s="9">
        <f>ROUND(SUM(O11:O12),5)</f>
        <v>0</v>
      </c>
      <c r="P13" s="7"/>
      <c r="Q13" s="9">
        <f>ROUND(SUM(Q11:Q12),5)</f>
        <v>0</v>
      </c>
      <c r="R13" s="7"/>
      <c r="S13" s="9">
        <f>ROUND(SUM(S11:S12),5)</f>
        <v>0</v>
      </c>
      <c r="T13" s="7"/>
      <c r="U13" s="9">
        <f>ROUND(SUM(U11:U12),5)</f>
        <v>0</v>
      </c>
      <c r="V13" s="7"/>
      <c r="W13" s="9">
        <f>ROUND(SUM(W11:W12),5)</f>
        <v>0</v>
      </c>
      <c r="X13" s="7"/>
      <c r="Y13" s="9">
        <f>ROUND(SUM(Y11:Y12),5)</f>
        <v>0</v>
      </c>
      <c r="Z13" s="7"/>
      <c r="AA13" s="9">
        <f>ROUND(SUM(AA11:AA12),5)</f>
        <v>0</v>
      </c>
      <c r="AB13" s="7"/>
      <c r="AC13" s="9">
        <f>ROUND(SUM(AC11:AC12),5)</f>
        <v>-2232.98</v>
      </c>
      <c r="AD13" s="7"/>
      <c r="AE13" s="9">
        <f>ROUND(SUM(AE11:AE12),5)</f>
        <v>-2232.98</v>
      </c>
      <c r="AF13" s="7"/>
      <c r="AG13" s="9">
        <f>ROUND(SUM(AG11:AG12),5)</f>
        <v>0</v>
      </c>
      <c r="AH13" s="7"/>
      <c r="AI13" s="9">
        <f>ROUND(SUM(AI11:AI12),5)</f>
        <v>0</v>
      </c>
      <c r="AJ13" s="7"/>
      <c r="AK13" s="9">
        <f>ROUND(SUM(AK11:AK12),5)</f>
        <v>-1757.07</v>
      </c>
      <c r="AL13" s="7"/>
      <c r="AM13" s="9">
        <f>ROUND(SUM(AM11:AM12),5)</f>
        <v>-1757.07</v>
      </c>
      <c r="AN13" s="7"/>
      <c r="AO13" s="9">
        <f>ROUND(E13+I13+M13+Q13+U13+Y13+AC13+AG13+AK13,5)</f>
        <v>-7140.12</v>
      </c>
      <c r="AP13" s="7"/>
      <c r="AQ13" s="9">
        <f>ROUND(G13+K13+O13+S13+W13+AA13+AE13+AI13+AM13,5)</f>
        <v>-7140.12</v>
      </c>
    </row>
    <row r="14" spans="1:43" x14ac:dyDescent="0.2">
      <c r="A14" s="2"/>
      <c r="B14" s="2" t="s">
        <v>22</v>
      </c>
      <c r="C14" s="2"/>
      <c r="D14" s="2"/>
      <c r="E14" s="6">
        <f>ROUND(E10+E13,5)</f>
        <v>24492.400000000001</v>
      </c>
      <c r="F14" s="7"/>
      <c r="G14" s="6">
        <f>ROUND(G10+G13,5)</f>
        <v>24492.400000000001</v>
      </c>
      <c r="H14" s="7"/>
      <c r="I14" s="6">
        <f>ROUND(I10+I13,5)</f>
        <v>35358.78</v>
      </c>
      <c r="J14" s="7"/>
      <c r="K14" s="6">
        <f>ROUND(K10+K13,5)</f>
        <v>35358.78</v>
      </c>
      <c r="L14" s="7"/>
      <c r="M14" s="6">
        <f>ROUND(M10+M13,5)</f>
        <v>1350</v>
      </c>
      <c r="N14" s="7"/>
      <c r="O14" s="6">
        <f>ROUND(O10+O13,5)</f>
        <v>1350</v>
      </c>
      <c r="P14" s="7"/>
      <c r="Q14" s="6">
        <f>ROUND(Q10+Q13,5)</f>
        <v>1350</v>
      </c>
      <c r="R14" s="7"/>
      <c r="S14" s="6">
        <f>ROUND(S10+S13,5)</f>
        <v>1350</v>
      </c>
      <c r="T14" s="7"/>
      <c r="U14" s="6">
        <f>ROUND(U10+U13,5)</f>
        <v>1350</v>
      </c>
      <c r="V14" s="7"/>
      <c r="W14" s="6">
        <f>ROUND(W10+W13,5)</f>
        <v>1350</v>
      </c>
      <c r="X14" s="7"/>
      <c r="Y14" s="6">
        <f>ROUND(Y10+Y13,5)</f>
        <v>2700</v>
      </c>
      <c r="Z14" s="7"/>
      <c r="AA14" s="6">
        <f>ROUND(AA10+AA13,5)</f>
        <v>2700</v>
      </c>
      <c r="AB14" s="7"/>
      <c r="AC14" s="6">
        <f>ROUND(AC10+AC13,5)</f>
        <v>42426.79</v>
      </c>
      <c r="AD14" s="7"/>
      <c r="AE14" s="6">
        <f>ROUND(AE10+AE13,5)</f>
        <v>42426.79</v>
      </c>
      <c r="AF14" s="7"/>
      <c r="AG14" s="6">
        <f>ROUND(AG10+AG13,5)</f>
        <v>1350</v>
      </c>
      <c r="AH14" s="7"/>
      <c r="AI14" s="6">
        <f>ROUND(AI10+AI13,5)</f>
        <v>1350</v>
      </c>
      <c r="AJ14" s="7"/>
      <c r="AK14" s="6">
        <f>ROUND(AK10+AK13,5)</f>
        <v>33383.9</v>
      </c>
      <c r="AL14" s="7"/>
      <c r="AM14" s="6">
        <f>ROUND(AM10+AM13,5)</f>
        <v>33383.9</v>
      </c>
      <c r="AN14" s="7"/>
      <c r="AO14" s="6">
        <f>ROUND(E14+I14+M14+Q14+U14+Y14+AC14+AG14+AK14,5)</f>
        <v>143761.87</v>
      </c>
      <c r="AP14" s="7"/>
      <c r="AQ14" s="6">
        <f>ROUND(G14+K14+O14+S14+W14+AA14+AE14+AI14+AM14,5)</f>
        <v>143761.87</v>
      </c>
    </row>
    <row r="15" spans="1:43" x14ac:dyDescent="0.2">
      <c r="A15" s="2"/>
      <c r="B15" s="2" t="s">
        <v>23</v>
      </c>
      <c r="C15" s="2"/>
      <c r="D15" s="2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7"/>
      <c r="Y15" s="6"/>
      <c r="Z15" s="7"/>
      <c r="AA15" s="6"/>
      <c r="AB15" s="7"/>
      <c r="AC15" s="6"/>
      <c r="AD15" s="7"/>
      <c r="AE15" s="6"/>
      <c r="AF15" s="7"/>
      <c r="AG15" s="6"/>
      <c r="AH15" s="7"/>
      <c r="AI15" s="6"/>
      <c r="AJ15" s="7"/>
      <c r="AK15" s="6"/>
      <c r="AL15" s="7"/>
      <c r="AM15" s="6"/>
      <c r="AN15" s="7"/>
      <c r="AO15" s="6"/>
      <c r="AP15" s="7"/>
      <c r="AQ15" s="6"/>
    </row>
    <row r="16" spans="1:43" x14ac:dyDescent="0.2">
      <c r="A16" s="2"/>
      <c r="B16" s="2"/>
      <c r="C16" s="2" t="s">
        <v>24</v>
      </c>
      <c r="D16" s="2"/>
      <c r="E16" s="6">
        <v>-3847</v>
      </c>
      <c r="F16" s="7"/>
      <c r="G16" s="6">
        <v>-3847</v>
      </c>
      <c r="H16" s="7"/>
      <c r="I16" s="6">
        <v>-4140</v>
      </c>
      <c r="J16" s="7"/>
      <c r="K16" s="6">
        <v>-4140</v>
      </c>
      <c r="L16" s="7"/>
      <c r="M16" s="6">
        <v>0</v>
      </c>
      <c r="N16" s="7"/>
      <c r="O16" s="6">
        <v>0</v>
      </c>
      <c r="P16" s="7"/>
      <c r="Q16" s="6">
        <v>0</v>
      </c>
      <c r="R16" s="7"/>
      <c r="S16" s="6">
        <v>0</v>
      </c>
      <c r="T16" s="7"/>
      <c r="U16" s="6">
        <v>0</v>
      </c>
      <c r="V16" s="7"/>
      <c r="W16" s="6">
        <v>0</v>
      </c>
      <c r="X16" s="7"/>
      <c r="Y16" s="6">
        <v>0</v>
      </c>
      <c r="Z16" s="7"/>
      <c r="AA16" s="6">
        <v>0</v>
      </c>
      <c r="AB16" s="7"/>
      <c r="AC16" s="6">
        <v>-3989</v>
      </c>
      <c r="AD16" s="7"/>
      <c r="AE16" s="6">
        <v>-3989</v>
      </c>
      <c r="AF16" s="7"/>
      <c r="AG16" s="6">
        <v>0</v>
      </c>
      <c r="AH16" s="7"/>
      <c r="AI16" s="6">
        <v>0</v>
      </c>
      <c r="AJ16" s="7"/>
      <c r="AK16" s="6">
        <v>-3715</v>
      </c>
      <c r="AL16" s="7"/>
      <c r="AM16" s="6">
        <v>-3715</v>
      </c>
      <c r="AN16" s="7"/>
      <c r="AO16" s="6">
        <f t="shared" ref="AO16:AO22" si="2">ROUND(E16+I16+M16+Q16+U16+Y16+AC16+AG16+AK16,5)</f>
        <v>-15691</v>
      </c>
      <c r="AP16" s="7"/>
      <c r="AQ16" s="6">
        <f t="shared" ref="AQ16:AQ22" si="3">ROUND(G16+K16+O16+S16+W16+AA16+AE16+AI16+AM16,5)</f>
        <v>-15691</v>
      </c>
    </row>
    <row r="17" spans="1:43" x14ac:dyDescent="0.2">
      <c r="A17" s="2"/>
      <c r="B17" s="2"/>
      <c r="C17" s="2" t="s">
        <v>25</v>
      </c>
      <c r="D17" s="2"/>
      <c r="E17" s="6">
        <v>-373.83</v>
      </c>
      <c r="F17" s="7"/>
      <c r="G17" s="6">
        <v>-373.83</v>
      </c>
      <c r="H17" s="7"/>
      <c r="I17" s="6">
        <v>-539.69000000000005</v>
      </c>
      <c r="J17" s="7"/>
      <c r="K17" s="6">
        <v>-539.69000000000005</v>
      </c>
      <c r="L17" s="7"/>
      <c r="M17" s="6">
        <v>-19.579999999999998</v>
      </c>
      <c r="N17" s="7"/>
      <c r="O17" s="6">
        <v>-19.579999999999998</v>
      </c>
      <c r="P17" s="7"/>
      <c r="Q17" s="6">
        <v>-19.579999999999998</v>
      </c>
      <c r="R17" s="7"/>
      <c r="S17" s="6">
        <v>-19.579999999999998</v>
      </c>
      <c r="T17" s="7"/>
      <c r="U17" s="6">
        <v>-19.579999999999998</v>
      </c>
      <c r="V17" s="7"/>
      <c r="W17" s="6">
        <v>-19.579999999999998</v>
      </c>
      <c r="X17" s="7"/>
      <c r="Y17" s="6">
        <v>-39.15</v>
      </c>
      <c r="Z17" s="7"/>
      <c r="AA17" s="6">
        <v>-39.15</v>
      </c>
      <c r="AB17" s="7"/>
      <c r="AC17" s="6">
        <v>-647.57000000000005</v>
      </c>
      <c r="AD17" s="7"/>
      <c r="AE17" s="6">
        <v>-647.57000000000005</v>
      </c>
      <c r="AF17" s="7"/>
      <c r="AG17" s="6">
        <v>-19.579999999999998</v>
      </c>
      <c r="AH17" s="7"/>
      <c r="AI17" s="6">
        <v>-19.579999999999998</v>
      </c>
      <c r="AJ17" s="7"/>
      <c r="AK17" s="6">
        <v>-509.54</v>
      </c>
      <c r="AL17" s="7"/>
      <c r="AM17" s="6">
        <v>-509.54</v>
      </c>
      <c r="AN17" s="7"/>
      <c r="AO17" s="6">
        <f t="shared" si="2"/>
        <v>-2188.1</v>
      </c>
      <c r="AP17" s="7"/>
      <c r="AQ17" s="6">
        <f t="shared" si="3"/>
        <v>-2188.1</v>
      </c>
    </row>
    <row r="18" spans="1:43" x14ac:dyDescent="0.2">
      <c r="A18" s="2"/>
      <c r="B18" s="2"/>
      <c r="C18" s="2" t="s">
        <v>26</v>
      </c>
      <c r="D18" s="2"/>
      <c r="E18" s="6">
        <v>-1598.45</v>
      </c>
      <c r="F18" s="7"/>
      <c r="G18" s="6">
        <v>-1598.45</v>
      </c>
      <c r="H18" s="7"/>
      <c r="I18" s="6">
        <v>-2307.63</v>
      </c>
      <c r="J18" s="7"/>
      <c r="K18" s="6">
        <v>-2307.63</v>
      </c>
      <c r="L18" s="7"/>
      <c r="M18" s="6">
        <v>-83.7</v>
      </c>
      <c r="N18" s="7"/>
      <c r="O18" s="6">
        <v>-83.7</v>
      </c>
      <c r="P18" s="7"/>
      <c r="Q18" s="6">
        <v>-83.7</v>
      </c>
      <c r="R18" s="7"/>
      <c r="S18" s="6">
        <v>-83.7</v>
      </c>
      <c r="T18" s="7"/>
      <c r="U18" s="6">
        <v>-83.7</v>
      </c>
      <c r="V18" s="7"/>
      <c r="W18" s="6">
        <v>-83.7</v>
      </c>
      <c r="X18" s="7"/>
      <c r="Y18" s="6">
        <v>-167.4</v>
      </c>
      <c r="Z18" s="7"/>
      <c r="AA18" s="6">
        <v>-167.4</v>
      </c>
      <c r="AB18" s="7"/>
      <c r="AC18" s="6">
        <v>-2768.91</v>
      </c>
      <c r="AD18" s="7"/>
      <c r="AE18" s="6">
        <v>-2768.91</v>
      </c>
      <c r="AF18" s="7"/>
      <c r="AG18" s="6">
        <v>-83.7</v>
      </c>
      <c r="AH18" s="7"/>
      <c r="AI18" s="6">
        <v>-83.7</v>
      </c>
      <c r="AJ18" s="7"/>
      <c r="AK18" s="6">
        <v>-2178.7399999999998</v>
      </c>
      <c r="AL18" s="7"/>
      <c r="AM18" s="6">
        <v>-2178.7399999999998</v>
      </c>
      <c r="AN18" s="7"/>
      <c r="AO18" s="6">
        <f t="shared" si="2"/>
        <v>-9355.93</v>
      </c>
      <c r="AP18" s="7"/>
      <c r="AQ18" s="6">
        <f t="shared" si="3"/>
        <v>-9355.93</v>
      </c>
    </row>
    <row r="19" spans="1:43" x14ac:dyDescent="0.2">
      <c r="A19" s="2"/>
      <c r="B19" s="2"/>
      <c r="C19" s="2" t="s">
        <v>27</v>
      </c>
      <c r="D19" s="2"/>
      <c r="E19" s="6">
        <v>-960.4</v>
      </c>
      <c r="F19" s="7"/>
      <c r="G19" s="6">
        <v>-960.4</v>
      </c>
      <c r="H19" s="7"/>
      <c r="I19" s="6">
        <v>-1412.5</v>
      </c>
      <c r="J19" s="7"/>
      <c r="K19" s="6">
        <v>-1412.5</v>
      </c>
      <c r="L19" s="7"/>
      <c r="M19" s="6">
        <v>0</v>
      </c>
      <c r="N19" s="7"/>
      <c r="O19" s="6">
        <v>0</v>
      </c>
      <c r="P19" s="7"/>
      <c r="Q19" s="6">
        <v>0</v>
      </c>
      <c r="R19" s="7"/>
      <c r="S19" s="6">
        <v>0</v>
      </c>
      <c r="T19" s="7"/>
      <c r="U19" s="6">
        <v>0</v>
      </c>
      <c r="V19" s="7"/>
      <c r="W19" s="6">
        <v>0</v>
      </c>
      <c r="X19" s="7"/>
      <c r="Y19" s="6">
        <v>-42.6</v>
      </c>
      <c r="Z19" s="7"/>
      <c r="AA19" s="6">
        <v>-42.6</v>
      </c>
      <c r="AB19" s="7"/>
      <c r="AC19" s="6">
        <v>-1715.54</v>
      </c>
      <c r="AD19" s="7"/>
      <c r="AE19" s="6">
        <v>-1715.54</v>
      </c>
      <c r="AF19" s="7"/>
      <c r="AG19" s="6">
        <v>0</v>
      </c>
      <c r="AH19" s="7"/>
      <c r="AI19" s="6">
        <v>0</v>
      </c>
      <c r="AJ19" s="7"/>
      <c r="AK19" s="6">
        <v>-1334.78</v>
      </c>
      <c r="AL19" s="7"/>
      <c r="AM19" s="6">
        <v>-1334.78</v>
      </c>
      <c r="AN19" s="7"/>
      <c r="AO19" s="6">
        <f t="shared" si="2"/>
        <v>-5465.82</v>
      </c>
      <c r="AP19" s="7"/>
      <c r="AQ19" s="6">
        <f t="shared" si="3"/>
        <v>-5465.82</v>
      </c>
    </row>
    <row r="20" spans="1:43" x14ac:dyDescent="0.2">
      <c r="A20" s="2"/>
      <c r="B20" s="2"/>
      <c r="C20" s="2" t="s">
        <v>28</v>
      </c>
      <c r="D20" s="2"/>
      <c r="E20" s="6">
        <v>-257.83</v>
      </c>
      <c r="F20" s="7"/>
      <c r="G20" s="6">
        <v>-257.83</v>
      </c>
      <c r="H20" s="7"/>
      <c r="I20" s="6">
        <v>-372.19</v>
      </c>
      <c r="J20" s="7"/>
      <c r="K20" s="6">
        <v>-372.19</v>
      </c>
      <c r="L20" s="7"/>
      <c r="M20" s="6">
        <v>-13.5</v>
      </c>
      <c r="N20" s="7"/>
      <c r="O20" s="6">
        <v>-13.5</v>
      </c>
      <c r="P20" s="7"/>
      <c r="Q20" s="6">
        <v>-13.5</v>
      </c>
      <c r="R20" s="7"/>
      <c r="S20" s="6">
        <v>-13.5</v>
      </c>
      <c r="T20" s="7"/>
      <c r="U20" s="6">
        <v>-13.5</v>
      </c>
      <c r="V20" s="7"/>
      <c r="W20" s="6">
        <v>-13.5</v>
      </c>
      <c r="X20" s="7"/>
      <c r="Y20" s="6">
        <v>-27</v>
      </c>
      <c r="Z20" s="7"/>
      <c r="AA20" s="6">
        <v>-27</v>
      </c>
      <c r="AB20" s="7"/>
      <c r="AC20" s="6">
        <v>-446.61</v>
      </c>
      <c r="AD20" s="7"/>
      <c r="AE20" s="6">
        <v>-446.61</v>
      </c>
      <c r="AF20" s="7"/>
      <c r="AG20" s="6">
        <v>-13.5</v>
      </c>
      <c r="AH20" s="7"/>
      <c r="AI20" s="6">
        <v>-13.5</v>
      </c>
      <c r="AJ20" s="7"/>
      <c r="AK20" s="6">
        <v>-351.41</v>
      </c>
      <c r="AL20" s="7"/>
      <c r="AM20" s="6">
        <v>-351.41</v>
      </c>
      <c r="AN20" s="7"/>
      <c r="AO20" s="6">
        <f t="shared" si="2"/>
        <v>-1509.04</v>
      </c>
      <c r="AP20" s="7"/>
      <c r="AQ20" s="6">
        <f t="shared" si="3"/>
        <v>-1509.04</v>
      </c>
    </row>
    <row r="21" spans="1:43" ht="12.75" thickBot="1" x14ac:dyDescent="0.25">
      <c r="A21" s="2"/>
      <c r="B21" s="2"/>
      <c r="C21" s="2" t="s">
        <v>29</v>
      </c>
      <c r="D21" s="2"/>
      <c r="E21" s="8">
        <v>0</v>
      </c>
      <c r="F21" s="7"/>
      <c r="G21" s="8">
        <v>0</v>
      </c>
      <c r="H21" s="7"/>
      <c r="I21" s="8">
        <v>0</v>
      </c>
      <c r="J21" s="7"/>
      <c r="K21" s="8">
        <v>0</v>
      </c>
      <c r="L21" s="7"/>
      <c r="M21" s="8">
        <v>0</v>
      </c>
      <c r="N21" s="7"/>
      <c r="O21" s="8">
        <v>0</v>
      </c>
      <c r="P21" s="7"/>
      <c r="Q21" s="8">
        <v>0</v>
      </c>
      <c r="R21" s="7"/>
      <c r="S21" s="8">
        <v>0</v>
      </c>
      <c r="T21" s="7"/>
      <c r="U21" s="8">
        <v>0</v>
      </c>
      <c r="V21" s="7"/>
      <c r="W21" s="8">
        <v>0</v>
      </c>
      <c r="X21" s="7"/>
      <c r="Y21" s="8">
        <v>0</v>
      </c>
      <c r="Z21" s="7"/>
      <c r="AA21" s="8">
        <v>0</v>
      </c>
      <c r="AB21" s="7"/>
      <c r="AC21" s="8">
        <v>0</v>
      </c>
      <c r="AD21" s="7"/>
      <c r="AE21" s="8">
        <v>0</v>
      </c>
      <c r="AF21" s="7"/>
      <c r="AG21" s="8">
        <v>0</v>
      </c>
      <c r="AH21" s="7"/>
      <c r="AI21" s="8">
        <v>0</v>
      </c>
      <c r="AJ21" s="7"/>
      <c r="AK21" s="8">
        <v>0</v>
      </c>
      <c r="AL21" s="7"/>
      <c r="AM21" s="8">
        <v>0</v>
      </c>
      <c r="AN21" s="7"/>
      <c r="AO21" s="8">
        <f t="shared" si="2"/>
        <v>0</v>
      </c>
      <c r="AP21" s="7"/>
      <c r="AQ21" s="8">
        <f t="shared" si="3"/>
        <v>0</v>
      </c>
    </row>
    <row r="22" spans="1:43" x14ac:dyDescent="0.2">
      <c r="A22" s="2"/>
      <c r="B22" s="2" t="s">
        <v>30</v>
      </c>
      <c r="C22" s="2"/>
      <c r="D22" s="2"/>
      <c r="E22" s="6">
        <f>ROUND(SUM(E15:E21),5)</f>
        <v>-7037.51</v>
      </c>
      <c r="F22" s="7"/>
      <c r="G22" s="6">
        <f>ROUND(SUM(G15:G21),5)</f>
        <v>-7037.51</v>
      </c>
      <c r="H22" s="7"/>
      <c r="I22" s="6">
        <f>ROUND(SUM(I15:I21),5)</f>
        <v>-8772.01</v>
      </c>
      <c r="J22" s="7"/>
      <c r="K22" s="6">
        <f>ROUND(SUM(K15:K21),5)</f>
        <v>-8772.01</v>
      </c>
      <c r="L22" s="7"/>
      <c r="M22" s="6">
        <f>ROUND(SUM(M15:M21),5)</f>
        <v>-116.78</v>
      </c>
      <c r="N22" s="7"/>
      <c r="O22" s="6">
        <f>ROUND(SUM(O15:O21),5)</f>
        <v>-116.78</v>
      </c>
      <c r="P22" s="7"/>
      <c r="Q22" s="6">
        <f>ROUND(SUM(Q15:Q21),5)</f>
        <v>-116.78</v>
      </c>
      <c r="R22" s="7"/>
      <c r="S22" s="6">
        <f>ROUND(SUM(S15:S21),5)</f>
        <v>-116.78</v>
      </c>
      <c r="T22" s="7"/>
      <c r="U22" s="6">
        <f>ROUND(SUM(U15:U21),5)</f>
        <v>-116.78</v>
      </c>
      <c r="V22" s="7"/>
      <c r="W22" s="6">
        <f>ROUND(SUM(W15:W21),5)</f>
        <v>-116.78</v>
      </c>
      <c r="X22" s="7"/>
      <c r="Y22" s="6">
        <f>ROUND(SUM(Y15:Y21),5)</f>
        <v>-276.14999999999998</v>
      </c>
      <c r="Z22" s="7"/>
      <c r="AA22" s="6">
        <f>ROUND(SUM(AA15:AA21),5)</f>
        <v>-276.14999999999998</v>
      </c>
      <c r="AB22" s="7"/>
      <c r="AC22" s="6">
        <f>ROUND(SUM(AC15:AC21),5)</f>
        <v>-9567.6299999999992</v>
      </c>
      <c r="AD22" s="7"/>
      <c r="AE22" s="6">
        <f>ROUND(SUM(AE15:AE21),5)</f>
        <v>-9567.6299999999992</v>
      </c>
      <c r="AF22" s="7"/>
      <c r="AG22" s="6">
        <f>ROUND(SUM(AG15:AG21),5)</f>
        <v>-116.78</v>
      </c>
      <c r="AH22" s="7"/>
      <c r="AI22" s="6">
        <f>ROUND(SUM(AI15:AI21),5)</f>
        <v>-116.78</v>
      </c>
      <c r="AJ22" s="7"/>
      <c r="AK22" s="6">
        <f>ROUND(SUM(AK15:AK21),5)</f>
        <v>-8089.47</v>
      </c>
      <c r="AL22" s="7"/>
      <c r="AM22" s="6">
        <f>ROUND(SUM(AM15:AM21),5)</f>
        <v>-8089.47</v>
      </c>
      <c r="AN22" s="7"/>
      <c r="AO22" s="6">
        <f t="shared" si="2"/>
        <v>-34209.89</v>
      </c>
      <c r="AP22" s="7"/>
      <c r="AQ22" s="6">
        <f t="shared" si="3"/>
        <v>-34209.89</v>
      </c>
    </row>
    <row r="23" spans="1:43" x14ac:dyDescent="0.2">
      <c r="A23" s="2"/>
      <c r="B23" s="2" t="s">
        <v>31</v>
      </c>
      <c r="C23" s="2"/>
      <c r="D23" s="2"/>
      <c r="E23" s="6"/>
      <c r="F23" s="7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7"/>
      <c r="Y23" s="6"/>
      <c r="Z23" s="7"/>
      <c r="AA23" s="6"/>
      <c r="AB23" s="7"/>
      <c r="AC23" s="6"/>
      <c r="AD23" s="7"/>
      <c r="AE23" s="6"/>
      <c r="AF23" s="7"/>
      <c r="AG23" s="6"/>
      <c r="AH23" s="7"/>
      <c r="AI23" s="6"/>
      <c r="AJ23" s="7"/>
      <c r="AK23" s="6"/>
      <c r="AL23" s="7"/>
      <c r="AM23" s="6"/>
      <c r="AN23" s="7"/>
      <c r="AO23" s="6"/>
      <c r="AP23" s="7"/>
      <c r="AQ23" s="6"/>
    </row>
    <row r="24" spans="1:43" x14ac:dyDescent="0.2">
      <c r="A24" s="2"/>
      <c r="B24" s="2"/>
      <c r="C24" s="2" t="s">
        <v>32</v>
      </c>
      <c r="D24" s="2"/>
      <c r="E24" s="6">
        <v>37.799999999999997</v>
      </c>
      <c r="F24" s="7"/>
      <c r="G24" s="6">
        <v>37.799999999999997</v>
      </c>
      <c r="H24" s="7"/>
      <c r="I24" s="6">
        <v>0</v>
      </c>
      <c r="J24" s="7"/>
      <c r="K24" s="6">
        <v>0</v>
      </c>
      <c r="L24" s="7"/>
      <c r="M24" s="6">
        <v>0</v>
      </c>
      <c r="N24" s="7"/>
      <c r="O24" s="6">
        <v>0</v>
      </c>
      <c r="P24" s="7"/>
      <c r="Q24" s="6">
        <v>0</v>
      </c>
      <c r="R24" s="7"/>
      <c r="S24" s="6">
        <v>0</v>
      </c>
      <c r="T24" s="7"/>
      <c r="U24" s="6">
        <v>0</v>
      </c>
      <c r="V24" s="7"/>
      <c r="W24" s="6">
        <v>0</v>
      </c>
      <c r="X24" s="7"/>
      <c r="Y24" s="6">
        <v>0</v>
      </c>
      <c r="Z24" s="7"/>
      <c r="AA24" s="6">
        <v>0</v>
      </c>
      <c r="AB24" s="7"/>
      <c r="AC24" s="6">
        <v>0</v>
      </c>
      <c r="AD24" s="7"/>
      <c r="AE24" s="6">
        <v>0</v>
      </c>
      <c r="AF24" s="7"/>
      <c r="AG24" s="6">
        <v>0</v>
      </c>
      <c r="AH24" s="7"/>
      <c r="AI24" s="6">
        <v>0</v>
      </c>
      <c r="AJ24" s="7"/>
      <c r="AK24" s="6">
        <v>201.6</v>
      </c>
      <c r="AL24" s="7"/>
      <c r="AM24" s="6">
        <v>201.6</v>
      </c>
      <c r="AN24" s="7"/>
      <c r="AO24" s="6">
        <f t="shared" ref="AO24:AO29" si="4">ROUND(E24+I24+M24+Q24+U24+Y24+AC24+AG24+AK24,5)</f>
        <v>239.4</v>
      </c>
      <c r="AP24" s="7"/>
      <c r="AQ24" s="6">
        <f t="shared" ref="AQ24:AQ29" si="5">ROUND(G24+K24+O24+S24+W24+AA24+AE24+AI24+AM24,5)</f>
        <v>239.4</v>
      </c>
    </row>
    <row r="25" spans="1:43" x14ac:dyDescent="0.2">
      <c r="A25" s="2"/>
      <c r="B25" s="2"/>
      <c r="C25" s="2" t="s">
        <v>33</v>
      </c>
      <c r="D25" s="2"/>
      <c r="E25" s="6">
        <v>0</v>
      </c>
      <c r="F25" s="7"/>
      <c r="G25" s="6">
        <v>0</v>
      </c>
      <c r="H25" s="7"/>
      <c r="I25" s="6">
        <v>0</v>
      </c>
      <c r="J25" s="7"/>
      <c r="K25" s="6">
        <v>0</v>
      </c>
      <c r="L25" s="7"/>
      <c r="M25" s="6">
        <v>0</v>
      </c>
      <c r="N25" s="7"/>
      <c r="O25" s="6">
        <v>0</v>
      </c>
      <c r="P25" s="7"/>
      <c r="Q25" s="6">
        <v>0</v>
      </c>
      <c r="R25" s="7"/>
      <c r="S25" s="6">
        <v>0</v>
      </c>
      <c r="T25" s="7"/>
      <c r="U25" s="6">
        <v>0</v>
      </c>
      <c r="V25" s="7"/>
      <c r="W25" s="6">
        <v>0</v>
      </c>
      <c r="X25" s="7"/>
      <c r="Y25" s="6">
        <v>0</v>
      </c>
      <c r="Z25" s="7"/>
      <c r="AA25" s="6">
        <v>0</v>
      </c>
      <c r="AB25" s="7"/>
      <c r="AC25" s="6">
        <v>0</v>
      </c>
      <c r="AD25" s="7"/>
      <c r="AE25" s="6">
        <v>0</v>
      </c>
      <c r="AF25" s="7"/>
      <c r="AG25" s="6">
        <v>0</v>
      </c>
      <c r="AH25" s="7"/>
      <c r="AI25" s="6">
        <v>0</v>
      </c>
      <c r="AJ25" s="7"/>
      <c r="AK25" s="6">
        <v>0</v>
      </c>
      <c r="AL25" s="7"/>
      <c r="AM25" s="6">
        <v>0</v>
      </c>
      <c r="AN25" s="7"/>
      <c r="AO25" s="6">
        <f t="shared" si="4"/>
        <v>0</v>
      </c>
      <c r="AP25" s="7"/>
      <c r="AQ25" s="6">
        <f t="shared" si="5"/>
        <v>0</v>
      </c>
    </row>
    <row r="26" spans="1:43" x14ac:dyDescent="0.2">
      <c r="A26" s="2"/>
      <c r="B26" s="2"/>
      <c r="C26" s="2" t="s">
        <v>34</v>
      </c>
      <c r="D26" s="2"/>
      <c r="E26" s="6">
        <v>0</v>
      </c>
      <c r="F26" s="7"/>
      <c r="G26" s="6">
        <v>0</v>
      </c>
      <c r="H26" s="7"/>
      <c r="I26" s="6">
        <v>0</v>
      </c>
      <c r="J26" s="7"/>
      <c r="K26" s="6">
        <v>0</v>
      </c>
      <c r="L26" s="7"/>
      <c r="M26" s="6">
        <v>0</v>
      </c>
      <c r="N26" s="7"/>
      <c r="O26" s="6">
        <v>0</v>
      </c>
      <c r="P26" s="7"/>
      <c r="Q26" s="6">
        <v>0</v>
      </c>
      <c r="R26" s="7"/>
      <c r="S26" s="6">
        <v>0</v>
      </c>
      <c r="T26" s="7"/>
      <c r="U26" s="6">
        <v>0</v>
      </c>
      <c r="V26" s="7"/>
      <c r="W26" s="6">
        <v>0</v>
      </c>
      <c r="X26" s="7"/>
      <c r="Y26" s="6">
        <v>0</v>
      </c>
      <c r="Z26" s="7"/>
      <c r="AA26" s="6">
        <v>0</v>
      </c>
      <c r="AB26" s="7"/>
      <c r="AC26" s="6">
        <v>74.16</v>
      </c>
      <c r="AD26" s="7"/>
      <c r="AE26" s="6">
        <v>74.16</v>
      </c>
      <c r="AF26" s="7"/>
      <c r="AG26" s="6">
        <v>0</v>
      </c>
      <c r="AH26" s="7"/>
      <c r="AI26" s="6">
        <v>0</v>
      </c>
      <c r="AJ26" s="7"/>
      <c r="AK26" s="6">
        <v>0</v>
      </c>
      <c r="AL26" s="7"/>
      <c r="AM26" s="6">
        <v>0</v>
      </c>
      <c r="AN26" s="7"/>
      <c r="AO26" s="6">
        <f t="shared" si="4"/>
        <v>74.16</v>
      </c>
      <c r="AP26" s="7"/>
      <c r="AQ26" s="6">
        <f t="shared" si="5"/>
        <v>74.16</v>
      </c>
    </row>
    <row r="27" spans="1:43" ht="12.75" thickBot="1" x14ac:dyDescent="0.25">
      <c r="A27" s="2"/>
      <c r="B27" s="2"/>
      <c r="C27" s="2" t="s">
        <v>35</v>
      </c>
      <c r="D27" s="2"/>
      <c r="E27" s="6">
        <v>20</v>
      </c>
      <c r="F27" s="7"/>
      <c r="G27" s="6">
        <v>20</v>
      </c>
      <c r="H27" s="7"/>
      <c r="I27" s="6">
        <v>0</v>
      </c>
      <c r="J27" s="7"/>
      <c r="K27" s="6">
        <v>0</v>
      </c>
      <c r="L27" s="7"/>
      <c r="M27" s="6">
        <v>0</v>
      </c>
      <c r="N27" s="7"/>
      <c r="O27" s="6">
        <v>0</v>
      </c>
      <c r="P27" s="7"/>
      <c r="Q27" s="6">
        <v>0</v>
      </c>
      <c r="R27" s="7"/>
      <c r="S27" s="6">
        <v>0</v>
      </c>
      <c r="T27" s="7"/>
      <c r="U27" s="6">
        <v>0</v>
      </c>
      <c r="V27" s="7"/>
      <c r="W27" s="6">
        <v>0</v>
      </c>
      <c r="X27" s="7"/>
      <c r="Y27" s="6">
        <v>0</v>
      </c>
      <c r="Z27" s="7"/>
      <c r="AA27" s="6">
        <v>0</v>
      </c>
      <c r="AB27" s="7"/>
      <c r="AC27" s="6">
        <v>0</v>
      </c>
      <c r="AD27" s="7"/>
      <c r="AE27" s="6">
        <v>0</v>
      </c>
      <c r="AF27" s="7"/>
      <c r="AG27" s="6">
        <v>0</v>
      </c>
      <c r="AH27" s="7"/>
      <c r="AI27" s="6">
        <v>0</v>
      </c>
      <c r="AJ27" s="7"/>
      <c r="AK27" s="6">
        <v>30</v>
      </c>
      <c r="AL27" s="7"/>
      <c r="AM27" s="6">
        <v>30</v>
      </c>
      <c r="AN27" s="7"/>
      <c r="AO27" s="6">
        <f t="shared" si="4"/>
        <v>50</v>
      </c>
      <c r="AP27" s="7"/>
      <c r="AQ27" s="6">
        <f t="shared" si="5"/>
        <v>50</v>
      </c>
    </row>
    <row r="28" spans="1:43" ht="12.75" thickBot="1" x14ac:dyDescent="0.25">
      <c r="A28" s="2"/>
      <c r="B28" s="2" t="s">
        <v>36</v>
      </c>
      <c r="C28" s="2"/>
      <c r="D28" s="2"/>
      <c r="E28" s="10">
        <f>ROUND(SUM(E23:E27),5)</f>
        <v>57.8</v>
      </c>
      <c r="F28" s="7"/>
      <c r="G28" s="10">
        <f>ROUND(SUM(G23:G27),5)</f>
        <v>57.8</v>
      </c>
      <c r="H28" s="7"/>
      <c r="I28" s="10">
        <f>ROUND(SUM(I23:I27),5)</f>
        <v>0</v>
      </c>
      <c r="J28" s="7"/>
      <c r="K28" s="10">
        <f>ROUND(SUM(K23:K27),5)</f>
        <v>0</v>
      </c>
      <c r="L28" s="7"/>
      <c r="M28" s="10">
        <f>ROUND(SUM(M23:M27),5)</f>
        <v>0</v>
      </c>
      <c r="N28" s="7"/>
      <c r="O28" s="10">
        <f>ROUND(SUM(O23:O27),5)</f>
        <v>0</v>
      </c>
      <c r="P28" s="7"/>
      <c r="Q28" s="10">
        <f>ROUND(SUM(Q23:Q27),5)</f>
        <v>0</v>
      </c>
      <c r="R28" s="7"/>
      <c r="S28" s="10">
        <f>ROUND(SUM(S23:S27),5)</f>
        <v>0</v>
      </c>
      <c r="T28" s="7"/>
      <c r="U28" s="10">
        <f>ROUND(SUM(U23:U27),5)</f>
        <v>0</v>
      </c>
      <c r="V28" s="7"/>
      <c r="W28" s="10">
        <f>ROUND(SUM(W23:W27),5)</f>
        <v>0</v>
      </c>
      <c r="X28" s="7"/>
      <c r="Y28" s="10">
        <f>ROUND(SUM(Y23:Y27),5)</f>
        <v>0</v>
      </c>
      <c r="Z28" s="7"/>
      <c r="AA28" s="10">
        <f>ROUND(SUM(AA23:AA27),5)</f>
        <v>0</v>
      </c>
      <c r="AB28" s="7"/>
      <c r="AC28" s="10">
        <f>ROUND(SUM(AC23:AC27),5)</f>
        <v>74.16</v>
      </c>
      <c r="AD28" s="7"/>
      <c r="AE28" s="10">
        <f>ROUND(SUM(AE23:AE27),5)</f>
        <v>74.16</v>
      </c>
      <c r="AF28" s="7"/>
      <c r="AG28" s="10">
        <f>ROUND(SUM(AG23:AG27),5)</f>
        <v>0</v>
      </c>
      <c r="AH28" s="7"/>
      <c r="AI28" s="10">
        <f>ROUND(SUM(AI23:AI27),5)</f>
        <v>0</v>
      </c>
      <c r="AJ28" s="7"/>
      <c r="AK28" s="10">
        <f>ROUND(SUM(AK23:AK27),5)</f>
        <v>231.6</v>
      </c>
      <c r="AL28" s="7"/>
      <c r="AM28" s="10">
        <f>ROUND(SUM(AM23:AM27),5)</f>
        <v>231.6</v>
      </c>
      <c r="AN28" s="7"/>
      <c r="AO28" s="10">
        <f t="shared" si="4"/>
        <v>363.56</v>
      </c>
      <c r="AP28" s="7"/>
      <c r="AQ28" s="10">
        <f t="shared" si="5"/>
        <v>363.56</v>
      </c>
    </row>
    <row r="29" spans="1:43" s="12" customFormat="1" thickBot="1" x14ac:dyDescent="0.25">
      <c r="A29" s="2" t="s">
        <v>37</v>
      </c>
      <c r="B29" s="2"/>
      <c r="C29" s="2"/>
      <c r="D29" s="2"/>
      <c r="E29" s="11">
        <f>ROUND(E3+E14+E22+E28,5)</f>
        <v>17512.689999999999</v>
      </c>
      <c r="F29" s="2"/>
      <c r="G29" s="11">
        <f>ROUND(G3+G14+G22+G28,5)</f>
        <v>17512.689999999999</v>
      </c>
      <c r="H29" s="2"/>
      <c r="I29" s="11">
        <f>ROUND(I3+I14+I22+I28,5)</f>
        <v>26586.77</v>
      </c>
      <c r="J29" s="2"/>
      <c r="K29" s="11">
        <f>ROUND(K3+K14+K22+K28,5)</f>
        <v>26586.77</v>
      </c>
      <c r="L29" s="2"/>
      <c r="M29" s="11">
        <f>ROUND(M3+M14+M22+M28,5)</f>
        <v>1233.22</v>
      </c>
      <c r="N29" s="2"/>
      <c r="O29" s="11">
        <f>ROUND(O3+O14+O22+O28,5)</f>
        <v>1233.22</v>
      </c>
      <c r="P29" s="2"/>
      <c r="Q29" s="11">
        <f>ROUND(Q3+Q14+Q22+Q28,5)</f>
        <v>1233.22</v>
      </c>
      <c r="R29" s="2"/>
      <c r="S29" s="11">
        <f>ROUND(S3+S14+S22+S28,5)</f>
        <v>1233.22</v>
      </c>
      <c r="T29" s="2"/>
      <c r="U29" s="11">
        <f>ROUND(U3+U14+U22+U28,5)</f>
        <v>1233.22</v>
      </c>
      <c r="V29" s="2"/>
      <c r="W29" s="11">
        <f>ROUND(W3+W14+W22+W28,5)</f>
        <v>1233.22</v>
      </c>
      <c r="X29" s="2"/>
      <c r="Y29" s="11">
        <f>ROUND(Y3+Y14+Y22+Y28,5)</f>
        <v>2423.85</v>
      </c>
      <c r="Z29" s="2"/>
      <c r="AA29" s="11">
        <f>ROUND(AA3+AA14+AA22+AA28,5)</f>
        <v>2423.85</v>
      </c>
      <c r="AB29" s="2"/>
      <c r="AC29" s="11">
        <f>ROUND(AC3+AC14+AC22+AC28,5)</f>
        <v>32933.32</v>
      </c>
      <c r="AD29" s="2"/>
      <c r="AE29" s="11">
        <f>ROUND(AE3+AE14+AE22+AE28,5)</f>
        <v>32933.32</v>
      </c>
      <c r="AF29" s="2"/>
      <c r="AG29" s="11">
        <f>ROUND(AG3+AG14+AG22+AG28,5)</f>
        <v>1233.22</v>
      </c>
      <c r="AH29" s="2"/>
      <c r="AI29" s="11">
        <f>ROUND(AI3+AI14+AI22+AI28,5)</f>
        <v>1233.22</v>
      </c>
      <c r="AJ29" s="2"/>
      <c r="AK29" s="11">
        <f>ROUND(AK3+AK14+AK22+AK28,5)</f>
        <v>25526.03</v>
      </c>
      <c r="AL29" s="2"/>
      <c r="AM29" s="11">
        <f>ROUND(AM3+AM14+AM22+AM28,5)</f>
        <v>25526.03</v>
      </c>
      <c r="AN29" s="2"/>
      <c r="AO29" s="11">
        <f t="shared" si="4"/>
        <v>109915.54</v>
      </c>
      <c r="AP29" s="2"/>
      <c r="AQ29" s="11">
        <f t="shared" si="5"/>
        <v>109915.54</v>
      </c>
    </row>
    <row r="30" spans="1:43" ht="12.75" thickTop="1" x14ac:dyDescent="0.2">
      <c r="A30" s="2" t="s">
        <v>38</v>
      </c>
      <c r="B30" s="2"/>
      <c r="C30" s="2"/>
      <c r="D30" s="2"/>
      <c r="E30" s="6"/>
      <c r="F30" s="7"/>
      <c r="G30" s="6"/>
      <c r="H30" s="7"/>
      <c r="I30" s="6"/>
      <c r="J30" s="7"/>
      <c r="K30" s="6"/>
      <c r="L30" s="7"/>
      <c r="M30" s="6"/>
      <c r="N30" s="7"/>
      <c r="O30" s="6"/>
      <c r="P30" s="7"/>
      <c r="Q30" s="6"/>
      <c r="R30" s="7"/>
      <c r="S30" s="6"/>
      <c r="T30" s="7"/>
      <c r="U30" s="6"/>
      <c r="V30" s="7"/>
      <c r="W30" s="6"/>
      <c r="X30" s="7"/>
      <c r="Y30" s="6"/>
      <c r="Z30" s="7"/>
      <c r="AA30" s="6"/>
      <c r="AB30" s="7"/>
      <c r="AC30" s="6"/>
      <c r="AD30" s="7"/>
      <c r="AE30" s="6"/>
      <c r="AF30" s="7"/>
      <c r="AG30" s="6"/>
      <c r="AH30" s="7"/>
      <c r="AI30" s="6"/>
      <c r="AJ30" s="7"/>
      <c r="AK30" s="6"/>
      <c r="AL30" s="7"/>
      <c r="AM30" s="6"/>
      <c r="AN30" s="7"/>
      <c r="AO30" s="6"/>
      <c r="AP30" s="7"/>
      <c r="AQ30" s="6"/>
    </row>
    <row r="31" spans="1:43" x14ac:dyDescent="0.2">
      <c r="A31" s="2"/>
      <c r="B31" s="2" t="s">
        <v>39</v>
      </c>
      <c r="C31" s="2"/>
      <c r="D31" s="2"/>
      <c r="E31" s="6">
        <v>0</v>
      </c>
      <c r="F31" s="7"/>
      <c r="G31" s="6">
        <v>0</v>
      </c>
      <c r="H31" s="7"/>
      <c r="I31" s="6">
        <v>42</v>
      </c>
      <c r="J31" s="7"/>
      <c r="K31" s="6">
        <v>42</v>
      </c>
      <c r="L31" s="7"/>
      <c r="M31" s="6">
        <v>0</v>
      </c>
      <c r="N31" s="7"/>
      <c r="O31" s="6">
        <v>0</v>
      </c>
      <c r="P31" s="7"/>
      <c r="Q31" s="6">
        <v>8.1</v>
      </c>
      <c r="R31" s="7"/>
      <c r="S31" s="6">
        <v>8.1</v>
      </c>
      <c r="T31" s="7"/>
      <c r="U31" s="6">
        <v>0</v>
      </c>
      <c r="V31" s="7"/>
      <c r="W31" s="6">
        <v>0</v>
      </c>
      <c r="X31" s="7"/>
      <c r="Y31" s="6">
        <v>0</v>
      </c>
      <c r="Z31" s="7"/>
      <c r="AA31" s="6">
        <v>0</v>
      </c>
      <c r="AB31" s="7"/>
      <c r="AC31" s="6">
        <v>0</v>
      </c>
      <c r="AD31" s="7"/>
      <c r="AE31" s="6">
        <v>0</v>
      </c>
      <c r="AF31" s="7"/>
      <c r="AG31" s="6">
        <v>0</v>
      </c>
      <c r="AH31" s="7"/>
      <c r="AI31" s="6">
        <v>0</v>
      </c>
      <c r="AJ31" s="7"/>
      <c r="AK31" s="6">
        <v>0</v>
      </c>
      <c r="AL31" s="7"/>
      <c r="AM31" s="6">
        <v>0</v>
      </c>
      <c r="AN31" s="7"/>
      <c r="AO31" s="6">
        <f t="shared" ref="AO31:AO36" si="6">ROUND(E31+I31+M31+Q31+U31+Y31+AC31+AG31+AK31,5)</f>
        <v>50.1</v>
      </c>
      <c r="AP31" s="7"/>
      <c r="AQ31" s="6">
        <f t="shared" ref="AQ31:AQ36" si="7">ROUND(G31+K31+O31+S31+W31+AA31+AE31+AI31+AM31,5)</f>
        <v>50.1</v>
      </c>
    </row>
    <row r="32" spans="1:43" x14ac:dyDescent="0.2">
      <c r="A32" s="2"/>
      <c r="B32" s="2" t="s">
        <v>40</v>
      </c>
      <c r="C32" s="2"/>
      <c r="D32" s="2"/>
      <c r="E32" s="6">
        <v>373.83</v>
      </c>
      <c r="F32" s="7"/>
      <c r="G32" s="6">
        <v>373.83</v>
      </c>
      <c r="H32" s="7"/>
      <c r="I32" s="6">
        <v>539.69000000000005</v>
      </c>
      <c r="J32" s="7"/>
      <c r="K32" s="6">
        <v>539.69000000000005</v>
      </c>
      <c r="L32" s="7"/>
      <c r="M32" s="6">
        <v>19.579999999999998</v>
      </c>
      <c r="N32" s="7"/>
      <c r="O32" s="6">
        <v>19.579999999999998</v>
      </c>
      <c r="P32" s="7"/>
      <c r="Q32" s="6">
        <v>19.579999999999998</v>
      </c>
      <c r="R32" s="7"/>
      <c r="S32" s="6">
        <v>19.579999999999998</v>
      </c>
      <c r="T32" s="7"/>
      <c r="U32" s="6">
        <v>19.579999999999998</v>
      </c>
      <c r="V32" s="7"/>
      <c r="W32" s="6">
        <v>19.579999999999998</v>
      </c>
      <c r="X32" s="7"/>
      <c r="Y32" s="6">
        <v>39.15</v>
      </c>
      <c r="Z32" s="7"/>
      <c r="AA32" s="6">
        <v>39.15</v>
      </c>
      <c r="AB32" s="7"/>
      <c r="AC32" s="6">
        <v>647.57000000000005</v>
      </c>
      <c r="AD32" s="7"/>
      <c r="AE32" s="6">
        <v>647.57000000000005</v>
      </c>
      <c r="AF32" s="7"/>
      <c r="AG32" s="6">
        <v>19.579999999999998</v>
      </c>
      <c r="AH32" s="7"/>
      <c r="AI32" s="6">
        <v>19.579999999999998</v>
      </c>
      <c r="AJ32" s="7"/>
      <c r="AK32" s="6">
        <v>509.54</v>
      </c>
      <c r="AL32" s="7"/>
      <c r="AM32" s="6">
        <v>509.54</v>
      </c>
      <c r="AN32" s="7"/>
      <c r="AO32" s="6">
        <f t="shared" si="6"/>
        <v>2188.1</v>
      </c>
      <c r="AP32" s="7"/>
      <c r="AQ32" s="6">
        <f t="shared" si="7"/>
        <v>2188.1</v>
      </c>
    </row>
    <row r="33" spans="1:43" x14ac:dyDescent="0.2">
      <c r="A33" s="2"/>
      <c r="B33" s="2" t="s">
        <v>41</v>
      </c>
      <c r="C33" s="2"/>
      <c r="D33" s="2"/>
      <c r="E33" s="6">
        <v>1598.45</v>
      </c>
      <c r="F33" s="7"/>
      <c r="G33" s="6">
        <v>1598.45</v>
      </c>
      <c r="H33" s="7"/>
      <c r="I33" s="6">
        <v>2307.63</v>
      </c>
      <c r="J33" s="7"/>
      <c r="K33" s="6">
        <v>2307.63</v>
      </c>
      <c r="L33" s="7"/>
      <c r="M33" s="6">
        <v>83.7</v>
      </c>
      <c r="N33" s="7"/>
      <c r="O33" s="6">
        <v>83.7</v>
      </c>
      <c r="P33" s="7"/>
      <c r="Q33" s="6">
        <v>83.7</v>
      </c>
      <c r="R33" s="7"/>
      <c r="S33" s="6">
        <v>83.7</v>
      </c>
      <c r="T33" s="7"/>
      <c r="U33" s="6">
        <v>83.7</v>
      </c>
      <c r="V33" s="7"/>
      <c r="W33" s="6">
        <v>83.7</v>
      </c>
      <c r="X33" s="7"/>
      <c r="Y33" s="6">
        <v>167.4</v>
      </c>
      <c r="Z33" s="7"/>
      <c r="AA33" s="6">
        <v>167.4</v>
      </c>
      <c r="AB33" s="7"/>
      <c r="AC33" s="6">
        <v>2768.91</v>
      </c>
      <c r="AD33" s="7"/>
      <c r="AE33" s="6">
        <v>2768.91</v>
      </c>
      <c r="AF33" s="7"/>
      <c r="AG33" s="6">
        <v>83.7</v>
      </c>
      <c r="AH33" s="7"/>
      <c r="AI33" s="6">
        <v>83.7</v>
      </c>
      <c r="AJ33" s="7"/>
      <c r="AK33" s="6">
        <v>2178.7399999999998</v>
      </c>
      <c r="AL33" s="7"/>
      <c r="AM33" s="6">
        <v>2178.7399999999998</v>
      </c>
      <c r="AN33" s="7"/>
      <c r="AO33" s="6">
        <f t="shared" si="6"/>
        <v>9355.93</v>
      </c>
      <c r="AP33" s="7"/>
      <c r="AQ33" s="6">
        <f t="shared" si="7"/>
        <v>9355.93</v>
      </c>
    </row>
    <row r="34" spans="1:43" x14ac:dyDescent="0.2">
      <c r="A34" s="2"/>
      <c r="B34" s="2" t="s">
        <v>42</v>
      </c>
      <c r="C34" s="2"/>
      <c r="D34" s="2"/>
      <c r="E34" s="6">
        <v>58.5</v>
      </c>
      <c r="F34" s="7"/>
      <c r="G34" s="6">
        <v>58.5</v>
      </c>
      <c r="H34" s="7"/>
      <c r="I34" s="6">
        <v>58.5</v>
      </c>
      <c r="J34" s="7"/>
      <c r="K34" s="6">
        <v>58.5</v>
      </c>
      <c r="L34" s="7"/>
      <c r="M34" s="6">
        <v>6.75</v>
      </c>
      <c r="N34" s="7"/>
      <c r="O34" s="6">
        <v>6.75</v>
      </c>
      <c r="P34" s="7"/>
      <c r="Q34" s="6">
        <v>6.75</v>
      </c>
      <c r="R34" s="7"/>
      <c r="S34" s="6">
        <v>6.75</v>
      </c>
      <c r="T34" s="7"/>
      <c r="U34" s="6">
        <v>6.75</v>
      </c>
      <c r="V34" s="7"/>
      <c r="W34" s="6">
        <v>6.75</v>
      </c>
      <c r="X34" s="7"/>
      <c r="Y34" s="6">
        <v>13.5</v>
      </c>
      <c r="Z34" s="7"/>
      <c r="AA34" s="6">
        <v>13.5</v>
      </c>
      <c r="AB34" s="7"/>
      <c r="AC34" s="6">
        <v>58.5</v>
      </c>
      <c r="AD34" s="7"/>
      <c r="AE34" s="6">
        <v>58.5</v>
      </c>
      <c r="AF34" s="7"/>
      <c r="AG34" s="6">
        <v>6.75</v>
      </c>
      <c r="AH34" s="7"/>
      <c r="AI34" s="6">
        <v>6.75</v>
      </c>
      <c r="AJ34" s="7"/>
      <c r="AK34" s="6">
        <v>58.5</v>
      </c>
      <c r="AL34" s="7"/>
      <c r="AM34" s="6">
        <v>58.5</v>
      </c>
      <c r="AN34" s="7"/>
      <c r="AO34" s="6">
        <f t="shared" si="6"/>
        <v>274.5</v>
      </c>
      <c r="AP34" s="7"/>
      <c r="AQ34" s="6">
        <f t="shared" si="7"/>
        <v>274.5</v>
      </c>
    </row>
    <row r="35" spans="1:43" ht="12.75" thickBot="1" x14ac:dyDescent="0.25">
      <c r="A35" s="2"/>
      <c r="B35" s="2" t="s">
        <v>43</v>
      </c>
      <c r="C35" s="2"/>
      <c r="D35" s="2"/>
      <c r="E35" s="6">
        <v>0</v>
      </c>
      <c r="F35" s="7"/>
      <c r="G35" s="6">
        <v>0</v>
      </c>
      <c r="H35" s="7"/>
      <c r="I35" s="6">
        <v>0</v>
      </c>
      <c r="J35" s="7"/>
      <c r="K35" s="6">
        <v>0</v>
      </c>
      <c r="L35" s="7"/>
      <c r="M35" s="6">
        <v>0</v>
      </c>
      <c r="N35" s="7"/>
      <c r="O35" s="6">
        <v>0</v>
      </c>
      <c r="P35" s="7"/>
      <c r="Q35" s="6">
        <v>0</v>
      </c>
      <c r="R35" s="7"/>
      <c r="S35" s="6">
        <v>0</v>
      </c>
      <c r="T35" s="7"/>
      <c r="U35" s="6">
        <v>0</v>
      </c>
      <c r="V35" s="7"/>
      <c r="W35" s="6">
        <v>0</v>
      </c>
      <c r="X35" s="7"/>
      <c r="Y35" s="6">
        <v>0</v>
      </c>
      <c r="Z35" s="7"/>
      <c r="AA35" s="6">
        <v>0</v>
      </c>
      <c r="AB35" s="7"/>
      <c r="AC35" s="6">
        <v>0</v>
      </c>
      <c r="AD35" s="7"/>
      <c r="AE35" s="6">
        <v>0</v>
      </c>
      <c r="AF35" s="7"/>
      <c r="AG35" s="6">
        <v>0</v>
      </c>
      <c r="AH35" s="7"/>
      <c r="AI35" s="6">
        <v>0</v>
      </c>
      <c r="AJ35" s="7"/>
      <c r="AK35" s="6">
        <v>0</v>
      </c>
      <c r="AL35" s="7"/>
      <c r="AM35" s="6">
        <v>0</v>
      </c>
      <c r="AN35" s="7"/>
      <c r="AO35" s="6">
        <f t="shared" si="6"/>
        <v>0</v>
      </c>
      <c r="AP35" s="7"/>
      <c r="AQ35" s="6">
        <f t="shared" si="7"/>
        <v>0</v>
      </c>
    </row>
    <row r="36" spans="1:43" s="12" customFormat="1" thickBot="1" x14ac:dyDescent="0.25">
      <c r="A36" s="2" t="s">
        <v>44</v>
      </c>
      <c r="B36" s="2"/>
      <c r="C36" s="2"/>
      <c r="D36" s="2"/>
      <c r="E36" s="11">
        <f>ROUND(SUM(E30:E35),5)</f>
        <v>2030.78</v>
      </c>
      <c r="F36" s="2"/>
      <c r="G36" s="11">
        <f>ROUND(SUM(G30:G35),5)</f>
        <v>2030.78</v>
      </c>
      <c r="H36" s="2"/>
      <c r="I36" s="11">
        <f>ROUND(SUM(I30:I35),5)</f>
        <v>2947.82</v>
      </c>
      <c r="J36" s="2"/>
      <c r="K36" s="11">
        <f>ROUND(SUM(K30:K35),5)</f>
        <v>2947.82</v>
      </c>
      <c r="L36" s="2"/>
      <c r="M36" s="11">
        <f>ROUND(SUM(M30:M35),5)</f>
        <v>110.03</v>
      </c>
      <c r="N36" s="2"/>
      <c r="O36" s="11">
        <f>ROUND(SUM(O30:O35),5)</f>
        <v>110.03</v>
      </c>
      <c r="P36" s="2"/>
      <c r="Q36" s="11">
        <f>ROUND(SUM(Q30:Q35),5)</f>
        <v>118.13</v>
      </c>
      <c r="R36" s="2"/>
      <c r="S36" s="11">
        <f>ROUND(SUM(S30:S35),5)</f>
        <v>118.13</v>
      </c>
      <c r="T36" s="2"/>
      <c r="U36" s="11">
        <f>ROUND(SUM(U30:U35),5)</f>
        <v>110.03</v>
      </c>
      <c r="V36" s="2"/>
      <c r="W36" s="11">
        <f>ROUND(SUM(W30:W35),5)</f>
        <v>110.03</v>
      </c>
      <c r="X36" s="2"/>
      <c r="Y36" s="11">
        <f>ROUND(SUM(Y30:Y35),5)</f>
        <v>220.05</v>
      </c>
      <c r="Z36" s="2"/>
      <c r="AA36" s="11">
        <f>ROUND(SUM(AA30:AA35),5)</f>
        <v>220.05</v>
      </c>
      <c r="AB36" s="2"/>
      <c r="AC36" s="11">
        <f>ROUND(SUM(AC30:AC35),5)</f>
        <v>3474.98</v>
      </c>
      <c r="AD36" s="2"/>
      <c r="AE36" s="11">
        <f>ROUND(SUM(AE30:AE35),5)</f>
        <v>3474.98</v>
      </c>
      <c r="AF36" s="2"/>
      <c r="AG36" s="11">
        <f>ROUND(SUM(AG30:AG35),5)</f>
        <v>110.03</v>
      </c>
      <c r="AH36" s="2"/>
      <c r="AI36" s="11">
        <f>ROUND(SUM(AI30:AI35),5)</f>
        <v>110.03</v>
      </c>
      <c r="AJ36" s="2"/>
      <c r="AK36" s="11">
        <f>ROUND(SUM(AK30:AK35),5)</f>
        <v>2746.78</v>
      </c>
      <c r="AL36" s="2"/>
      <c r="AM36" s="11">
        <f>ROUND(SUM(AM30:AM35),5)</f>
        <v>2746.78</v>
      </c>
      <c r="AN36" s="2"/>
      <c r="AO36" s="11">
        <f t="shared" si="6"/>
        <v>11868.63</v>
      </c>
      <c r="AP36" s="2"/>
      <c r="AQ36" s="11">
        <f t="shared" si="7"/>
        <v>11868.63</v>
      </c>
    </row>
    <row r="37" spans="1:43" ht="12.75" thickTop="1" x14ac:dyDescent="0.2"/>
    <row r="38" spans="1:43" x14ac:dyDescent="0.2">
      <c r="D38" s="12" t="s">
        <v>45</v>
      </c>
      <c r="M38" s="19">
        <v>45447</v>
      </c>
      <c r="Q38" s="19">
        <v>45081</v>
      </c>
      <c r="U38" s="19">
        <v>45182</v>
      </c>
      <c r="Y38" s="19">
        <v>44927</v>
      </c>
      <c r="AG38" s="19">
        <v>44611</v>
      </c>
    </row>
    <row r="39" spans="1:43" x14ac:dyDescent="0.2">
      <c r="D39" s="12" t="s">
        <v>46</v>
      </c>
      <c r="M39" s="19">
        <v>46908</v>
      </c>
      <c r="Q39" s="19">
        <v>46542</v>
      </c>
      <c r="U39" s="19">
        <v>46643</v>
      </c>
      <c r="Y39" s="19">
        <v>46388</v>
      </c>
      <c r="AG39" s="19">
        <v>46072</v>
      </c>
    </row>
  </sheetData>
  <pageMargins left="0.7" right="0.7" top="0.75" bottom="0.75" header="0.1" footer="0.3"/>
  <pageSetup orientation="portrait" r:id="rId1"/>
  <headerFooter>
    <oddHeader>&amp;L&amp;"Arial,Bold"&amp;8 3:49 PM
&amp;"Arial,Bold"&amp;8 07/17/25&amp;C&amp;"Arial,Bold"&amp;12 North McLean County Water District
&amp;"Arial,Bold"&amp;14 Payroll Summary
&amp;"Arial,Bold"&amp;10 January through December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552450</xdr:colOff>
                <xdr:row>1</xdr:row>
                <xdr:rowOff>66675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552450</xdr:colOff>
                <xdr:row>1</xdr:row>
                <xdr:rowOff>66675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2025-07-17T20:49:09Z</dcterms:created>
  <dcterms:modified xsi:type="dcterms:W3CDTF">2025-07-18T14:10:07Z</dcterms:modified>
</cp:coreProperties>
</file>