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9EEBE782-B85D-4F8E-BB13-05C929EDFE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edule L1" sheetId="1" r:id="rId1"/>
    <sheet name="Workpap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2" l="1"/>
  <c r="I12" i="1" l="1"/>
  <c r="E10" i="1"/>
  <c r="D10" i="1"/>
  <c r="I10" i="1" s="1"/>
  <c r="E9" i="1"/>
  <c r="I9" i="1" s="1"/>
  <c r="H10" i="1"/>
  <c r="F9" i="1"/>
  <c r="H9" i="1"/>
  <c r="E12" i="1"/>
  <c r="I15" i="1" l="1"/>
</calcChain>
</file>

<file path=xl/sharedStrings.xml><?xml version="1.0" encoding="utf-8"?>
<sst xmlns="http://schemas.openxmlformats.org/spreadsheetml/2006/main" count="442" uniqueCount="188">
  <si>
    <t>For the Test Year</t>
  </si>
  <si>
    <t>Schedule L1</t>
  </si>
  <si>
    <t>Line No.</t>
  </si>
  <si>
    <t>Item (a)</t>
  </si>
  <si>
    <t>Newspaper</t>
  </si>
  <si>
    <t>Magazines and Other</t>
  </si>
  <si>
    <t>Television</t>
  </si>
  <si>
    <t>Radio</t>
  </si>
  <si>
    <t>Direct Mail</t>
  </si>
  <si>
    <t>Sales Aids</t>
  </si>
  <si>
    <t>Total</t>
  </si>
  <si>
    <t>Amount Assigned to Kentucky Retail</t>
  </si>
  <si>
    <t>Note:  Specify the purpose of the expenditures and the expected benefit to be derived.</t>
  </si>
  <si>
    <t>(b)</t>
  </si>
  <si>
    <t>Sales or Promotional Advertising</t>
  </si>
  <si>
    <t>(c)</t>
  </si>
  <si>
    <t>(d)</t>
  </si>
  <si>
    <t>Conservation Advertising</t>
  </si>
  <si>
    <t>Institutional Advertising</t>
  </si>
  <si>
    <t>Rate Case</t>
  </si>
  <si>
    <t>(e)</t>
  </si>
  <si>
    <t>Other</t>
  </si>
  <si>
    <t>(f)</t>
  </si>
  <si>
    <t>(g)</t>
  </si>
  <si>
    <t>*Note: Above Expenses were booked to G/L Accounts 930.10, and 930.20</t>
  </si>
  <si>
    <t>Membership Appreciation Week and Director Election.</t>
  </si>
  <si>
    <t xml:space="preserve">**Newspaper advertisements were generally used to promote local schools and industries, along with providing energy </t>
  </si>
  <si>
    <t>conservation tips to members. Magazine and other advertisements were used to send relevant information to members, along</t>
  </si>
  <si>
    <t>with promotion of  annual Membership Appreciation Week and Director Election. Radio and was also used to promote annual</t>
  </si>
  <si>
    <t>Period</t>
  </si>
  <si>
    <t>Account</t>
  </si>
  <si>
    <t>Account Desc</t>
  </si>
  <si>
    <t>Activity</t>
  </si>
  <si>
    <t>Amount</t>
  </si>
  <si>
    <t>Vendor Name</t>
  </si>
  <si>
    <t>Reference</t>
  </si>
  <si>
    <t>GENERAL ADVERTISING EXPENSE</t>
  </si>
  <si>
    <t>0 - Unassigned Activity</t>
  </si>
  <si>
    <t>CASH REGISTER</t>
  </si>
  <si>
    <t>Cash Register</t>
  </si>
  <si>
    <t>MISCELLANEOUS GENERAL EXPENSES</t>
  </si>
  <si>
    <t>2130 - TAX- SALES &amp; USE TAX</t>
  </si>
  <si>
    <t>SALES &amp; USE TAX</t>
  </si>
  <si>
    <t>7250 - ADVERTISING-LEGAL/PSC</t>
  </si>
  <si>
    <t>LOGO STORE USA</t>
  </si>
  <si>
    <t>(150) BACKPACKS FOR GIVEAWAYS</t>
  </si>
  <si>
    <t>(150) HATS FOR GIVEAWAYS</t>
  </si>
  <si>
    <t>EAST KENTUCKY POWER COOP</t>
  </si>
  <si>
    <t>ADVERTISING HANDOUTS</t>
  </si>
  <si>
    <t>7260 - ADVERTISING</t>
  </si>
  <si>
    <t>COMMONWEALTH JOURNAL</t>
  </si>
  <si>
    <t>ADVERTISING-CHAMBER MAGAZINE</t>
  </si>
  <si>
    <t>ADVT-RADIO/TV/NWSPAPER/PAMPHLT/DIRECTORY</t>
  </si>
  <si>
    <t>JOBE PUBLISHING INC</t>
  </si>
  <si>
    <t>KEC INC</t>
  </si>
  <si>
    <t>MCCREARY COUNTY VOICE</t>
  </si>
  <si>
    <t>WMKZ</t>
  </si>
  <si>
    <t>CASEY APPLE FESTIVAL &amp; FAIR</t>
  </si>
  <si>
    <t>CASEY CO APP FEST-1/2 PAGE AD</t>
  </si>
  <si>
    <t>SOUTHWESTERN HIGH SCHOOL</t>
  </si>
  <si>
    <t>CHK#206119-SWHS-NEVER RECEIVED PAYMENT</t>
  </si>
  <si>
    <t>CLINTON HIGH SCHOOL BASEBALL</t>
  </si>
  <si>
    <t>CLINTON CO BASEBALL SIGN RENEWAL</t>
  </si>
  <si>
    <t>EKPC-APPLE FESTIVAL SPONSOR</t>
  </si>
  <si>
    <t>P C HIGH SCHOOL CHEERLEADERS</t>
  </si>
  <si>
    <t>ELECTRONIC MESSAGE BOARD</t>
  </si>
  <si>
    <t>CLINTON CO NEWS</t>
  </si>
  <si>
    <t>FALL SPORTS AD</t>
  </si>
  <si>
    <t>P C MAROON FOOTBALL CLUB</t>
  </si>
  <si>
    <t>FENCE SIGN RENEWAL</t>
  </si>
  <si>
    <t>NEWS ENTERPRISE, KY STAND</t>
  </si>
  <si>
    <t>FFA WEEK AD</t>
  </si>
  <si>
    <t>DUCKS UNLIMITED</t>
  </si>
  <si>
    <t>GOLD SPONSOR-DUCKS UNLIMITED</t>
  </si>
  <si>
    <t>GRADUATION</t>
  </si>
  <si>
    <t>MORRIS PROMO</t>
  </si>
  <si>
    <t>KWIK STICK CALENDARS</t>
  </si>
  <si>
    <t>LAKE CUMB CHILDREN'S THEATRE</t>
  </si>
  <si>
    <t>LCCT-GOLD SPONSOR</t>
  </si>
  <si>
    <t>MCCREARY CENTRAL BASEBALL</t>
  </si>
  <si>
    <t>MCCREARY CENTRAL BASEBALL-SIGN RENEWAL</t>
  </si>
  <si>
    <t>MONT-WAYNE PARKS/RECREATION</t>
  </si>
  <si>
    <t>MONT WAYNE PARKS-3 SIGNS</t>
  </si>
  <si>
    <t>MONTHLY PLANNERS</t>
  </si>
  <si>
    <t>NORTHERN GIRLS BASKETBALL</t>
  </si>
  <si>
    <t>NMS GIRLS BASKETBALL-BRONZE SPONSORSHIP</t>
  </si>
  <si>
    <t>NORTHERN MIDDLE SOFTBALL</t>
  </si>
  <si>
    <t>NMS SOFTBALL-SIGN</t>
  </si>
  <si>
    <t>P C MAROONS HOMERUN CLUB</t>
  </si>
  <si>
    <t>PCHS BASEBALL SIGN RENEWAL</t>
  </si>
  <si>
    <t>P C BOYS GOLF BOOSTER</t>
  </si>
  <si>
    <t>PCHS BOYS GOLF-INDIVIDUAL SPONSORSHIP</t>
  </si>
  <si>
    <t>MAROONS BOYS SOCCER BOOSTERS</t>
  </si>
  <si>
    <t>PCHS BOYS SOCCER-SIGN RENEWAL</t>
  </si>
  <si>
    <t>P C HIGH SCHOOL ATHLETICS</t>
  </si>
  <si>
    <t>PCHS-REGION BASKETBALL SPONSORSHIP</t>
  </si>
  <si>
    <t>RUSSELL CO SOCCER BOOSTERS</t>
  </si>
  <si>
    <t>RCHS BOYS SOCCER-SILVER SPONSORSHIP</t>
  </si>
  <si>
    <t>RUSSELL COUNTY HIGH SCHOOL</t>
  </si>
  <si>
    <t>RCHS YEARBOOK AD</t>
  </si>
  <si>
    <t>PROFESSIONAL PARTNERSHIP GROUP</t>
  </si>
  <si>
    <t>READING SERVICE-BURNSIDE/CASEY</t>
  </si>
  <si>
    <t>READING SERVICE-CLINTON/WAYNE</t>
  </si>
  <si>
    <t>READING SERVICE-PULASKI/MCCREARY</t>
  </si>
  <si>
    <t>SOMERSET PARKS &amp; RECREATION</t>
  </si>
  <si>
    <t>ROCKY HOLLOW 3X3 GYM SIGN</t>
  </si>
  <si>
    <t>RUSSELL CHAMBER OF COMMERCE</t>
  </si>
  <si>
    <t>RUSSELL CHAMBER OF COMMERCE-GOLF SCRAMBL</t>
  </si>
  <si>
    <t>RUSSELL CO SHERIFF OFFICE</t>
  </si>
  <si>
    <t>RUSSELL CO SHERIFF CALENDAR AD</t>
  </si>
  <si>
    <t>SOMERSET HIGH ATHLETICS</t>
  </si>
  <si>
    <t>SHS ATHLETIC PROGRAM 1/4 PG AD</t>
  </si>
  <si>
    <t>SOMERSET HIGH SCHOOL BOYS BASKETBALL</t>
  </si>
  <si>
    <t>SHS BANNER SPONSORSHIP</t>
  </si>
  <si>
    <t>SOUTHERN MIDDLE BASEBALL</t>
  </si>
  <si>
    <t>SOUTHERN MIDDLE BASEBALL-BRONZE SPONSOR</t>
  </si>
  <si>
    <t>SWHS BASEBALL BOOSTERS</t>
  </si>
  <si>
    <t>SWHS BASEBALL SIGN RENEWAL</t>
  </si>
  <si>
    <t>SWHS FOOTBALL - SIGN RENEWAL</t>
  </si>
  <si>
    <t>SWHS FOOTBALL BOOSTER CLUB</t>
  </si>
  <si>
    <t>SWHS FOOTBALL-SIGN RENEWAL</t>
  </si>
  <si>
    <t>SWHS SOCCER BOOSTER CLUB</t>
  </si>
  <si>
    <t>SWHS SOCCER-BRONZE SPONSORSHIP</t>
  </si>
  <si>
    <t>WAYNE COUNTY HIGH SCHOOL</t>
  </si>
  <si>
    <t>WAYNE CO BASKETBALL PROGRAM</t>
  </si>
  <si>
    <t>WAYNE CO HS CHEER BOOSTERS</t>
  </si>
  <si>
    <t>WAYNE CO CHEER BOOSTERS SPONSORSHIP</t>
  </si>
  <si>
    <t>WAYNE CO SOFTBALL BOOSTERS</t>
  </si>
  <si>
    <t>WAYNE CO SOFTBALL SIGN RENEWAL</t>
  </si>
  <si>
    <t>WCHS SOCCER-SIGN SPONSORSHIP</t>
  </si>
  <si>
    <t>WINTER SPORTS &amp; LETTERS TO SANTA AD</t>
  </si>
  <si>
    <t>THE CENTER FOR RURAL DEVELOP</t>
  </si>
  <si>
    <t>YOUTH INSIDER MAGAZINE-PAID LOGO</t>
  </si>
  <si>
    <t>7300 - PUBLIC RELATIONS/GOODWILL</t>
  </si>
  <si>
    <t>ALZHEIMERS ASSOCIATION</t>
  </si>
  <si>
    <t>WALK TO END ALZHEIMER'S-SILVER SPONSOR</t>
  </si>
  <si>
    <t>AMBASSADOR COMPANY</t>
  </si>
  <si>
    <t>BURNSIDE TOURISM</t>
  </si>
  <si>
    <t>CHRISTMAS ISLAND</t>
  </si>
  <si>
    <t>CLINTON COUNTY GOLF BOOSTERS</t>
  </si>
  <si>
    <t>CCHS HOLE SPONSORSHIP</t>
  </si>
  <si>
    <t>COBB-VANTRESS</t>
  </si>
  <si>
    <t>KENTUCKY POULTRY FESTIVAL</t>
  </si>
  <si>
    <t>HABITAT FOR HUMANITY PULASKI</t>
  </si>
  <si>
    <t>HABITAT FOR HUMANITY GOLF SCRAMBLE</t>
  </si>
  <si>
    <t>KRUS</t>
  </si>
  <si>
    <t>KRUS GOLF HOLE SPONSOR</t>
  </si>
  <si>
    <t>LAKE CUMB BLUEGRASS FESTIVAL</t>
  </si>
  <si>
    <t>BLUEGRASS FESTIVAL - GOLD SPONSORHIP</t>
  </si>
  <si>
    <t>LAKE CUMBERLAND AIR SHOW INC</t>
  </si>
  <si>
    <t>LAKE CUMB AIR SHOW SPONSORSHIP</t>
  </si>
  <si>
    <t>MASTER MUSICIANS FESTIVAL</t>
  </si>
  <si>
    <t>MCCREARY CO HERITAGE</t>
  </si>
  <si>
    <t>OVC CHARITY GOLF-HOLE SPONSORSHIP</t>
  </si>
  <si>
    <t>MCCREARY CO MUSEUM</t>
  </si>
  <si>
    <t>MCCREARY CO MUSEUM-DONATION</t>
  </si>
  <si>
    <t>MWC TOURISM COMMISSION</t>
  </si>
  <si>
    <t>MWC-SILVER SPONSORSHIP</t>
  </si>
  <si>
    <t>NORTHERN MIDDLE VOLLEYBALL</t>
  </si>
  <si>
    <t>NMS VOLLEYBALL-SPONSORSHIP</t>
  </si>
  <si>
    <t>RUSSELL CO LAKER BASEBALL</t>
  </si>
  <si>
    <t>HOLE SPONSOR-RUSS CO BASEBALL</t>
  </si>
  <si>
    <t>SHOPVILLE ELEMENTARY SCHOOL</t>
  </si>
  <si>
    <t>SHOPVILLE ELEMENTARY-HOLE SPONSOR</t>
  </si>
  <si>
    <t>SOM PUL CHAMBER OF COMMERCE</t>
  </si>
  <si>
    <t>PC CHAMBER WORLD CLASS SPONSOR</t>
  </si>
  <si>
    <t>SOMERNITES CRUISE INC</t>
  </si>
  <si>
    <t>EAST KENTUCKY-SOMERNITES CRUISE</t>
  </si>
  <si>
    <t>SOMERNITES CRUISE</t>
  </si>
  <si>
    <t>SOMERSET HIGH BOYS GOLF TEAM</t>
  </si>
  <si>
    <t>SHS BOYS GOLF-HOLE SPONSORSHIP</t>
  </si>
  <si>
    <t>SOUTHERN MIDDLE SCHOOL-GOLF</t>
  </si>
  <si>
    <t>SMS-HOLE SPONSORSHIP</t>
  </si>
  <si>
    <t>MR Invoice</t>
  </si>
  <si>
    <t>9740 - DIRECTOR EXP - DIRECTOR ELECTION</t>
  </si>
  <si>
    <t>ALBANY BROADCASTING COMPANY</t>
  </si>
  <si>
    <t>AD-MEM APP DAY/DIRECTOR ELECTION</t>
  </si>
  <si>
    <t>IHEARTMEDIA</t>
  </si>
  <si>
    <t>TLO BROADCASTING</t>
  </si>
  <si>
    <t>DIRECTOR ELECTION-ADS FOR MEM APP DAY</t>
  </si>
  <si>
    <t>WFLW-WKYM</t>
  </si>
  <si>
    <t>DIRECTOR ELECTION-ADS FOR MEMBERSHIP DAY</t>
  </si>
  <si>
    <t>WJRS</t>
  </si>
  <si>
    <t>AD-DIRECTOR ELECTION</t>
  </si>
  <si>
    <t>Case No. 2024-00402</t>
  </si>
  <si>
    <t>South Kentucky RECC</t>
  </si>
  <si>
    <t>Response 44a-Analysis of Advertising Expenses (Including Account No. 913)</t>
  </si>
  <si>
    <t>Response 44a-Workpapers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</si>
</sst>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2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Fill="1"/>
    <xf numFmtId="17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44" fontId="0" fillId="0" borderId="1" xfId="2" applyFont="1" applyFill="1" applyBorder="1"/>
    <xf numFmtId="17" fontId="0" fillId="0" borderId="0" xfId="0" applyNumberFormat="1" applyFill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0" fillId="0" borderId="8" xfId="0" applyFont="1" applyBorder="1"/>
    <xf numFmtId="0" fontId="0" fillId="0" borderId="9" xfId="0" applyFont="1" applyBorder="1"/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vertical="top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2" fillId="0" borderId="0" xfId="0" applyFont="1"/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3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4" fontId="0" fillId="0" borderId="0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19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A2" sqref="A2:A4"/>
    </sheetView>
  </sheetViews>
  <sheetFormatPr defaultRowHeight="15" x14ac:dyDescent="0.25"/>
  <cols>
    <col min="1" max="2" width="9.140625" style="2"/>
    <col min="3" max="3" width="11.140625" style="2" customWidth="1"/>
    <col min="4" max="4" width="16.140625" style="2" customWidth="1"/>
    <col min="5" max="5" width="15.5703125" style="2" customWidth="1"/>
    <col min="6" max="6" width="16.140625" style="2" customWidth="1"/>
    <col min="7" max="7" width="12" style="2" customWidth="1"/>
    <col min="8" max="8" width="11.85546875" style="2" customWidth="1"/>
    <col min="9" max="9" width="14.42578125" style="42" customWidth="1"/>
    <col min="10" max="16384" width="9.140625" style="2"/>
  </cols>
  <sheetData>
    <row r="1" spans="1:9" x14ac:dyDescent="0.25">
      <c r="A1" s="16"/>
      <c r="B1" s="11"/>
      <c r="C1" s="11"/>
      <c r="D1" s="11"/>
      <c r="E1" s="11"/>
      <c r="F1" s="11"/>
      <c r="G1" s="11"/>
      <c r="H1" s="12"/>
      <c r="I1" s="17" t="s">
        <v>1</v>
      </c>
    </row>
    <row r="2" spans="1:9" x14ac:dyDescent="0.25">
      <c r="A2" s="18" t="s">
        <v>185</v>
      </c>
      <c r="B2" s="3"/>
      <c r="C2" s="3"/>
      <c r="D2" s="13"/>
      <c r="E2" s="13"/>
      <c r="F2" s="13"/>
      <c r="G2" s="13"/>
      <c r="H2" s="14"/>
      <c r="I2" s="43"/>
    </row>
    <row r="3" spans="1:9" x14ac:dyDescent="0.25">
      <c r="A3" s="18" t="s">
        <v>184</v>
      </c>
      <c r="B3" s="3"/>
      <c r="C3" s="3"/>
      <c r="D3" s="13"/>
      <c r="E3" s="13"/>
      <c r="F3" s="13"/>
      <c r="G3" s="13"/>
      <c r="H3" s="14"/>
      <c r="I3" s="43"/>
    </row>
    <row r="4" spans="1:9" x14ac:dyDescent="0.25">
      <c r="A4" s="18" t="s">
        <v>186</v>
      </c>
      <c r="B4" s="3"/>
      <c r="C4" s="3"/>
      <c r="D4" s="13"/>
      <c r="E4" s="13"/>
      <c r="F4" s="13"/>
      <c r="G4" s="13"/>
      <c r="H4" s="14"/>
      <c r="I4" s="43"/>
    </row>
    <row r="5" spans="1:9" x14ac:dyDescent="0.25">
      <c r="A5" s="18" t="s">
        <v>0</v>
      </c>
      <c r="B5" s="3"/>
      <c r="C5" s="3"/>
      <c r="D5" s="13"/>
      <c r="E5" s="13"/>
      <c r="F5" s="13"/>
      <c r="G5" s="13"/>
      <c r="H5" s="14"/>
      <c r="I5" s="43"/>
    </row>
    <row r="6" spans="1:9" x14ac:dyDescent="0.25">
      <c r="A6" s="19"/>
      <c r="B6" s="20"/>
      <c r="C6" s="20"/>
      <c r="D6" s="21"/>
      <c r="E6" s="21"/>
      <c r="F6" s="21"/>
      <c r="G6" s="21"/>
      <c r="H6" s="22"/>
      <c r="I6" s="44"/>
    </row>
    <row r="7" spans="1:9" ht="45" x14ac:dyDescent="0.25">
      <c r="A7" s="25" t="s">
        <v>2</v>
      </c>
      <c r="B7" s="23" t="s">
        <v>3</v>
      </c>
      <c r="C7" s="27"/>
      <c r="D7" s="29" t="s">
        <v>14</v>
      </c>
      <c r="E7" s="29" t="s">
        <v>18</v>
      </c>
      <c r="F7" s="29" t="s">
        <v>17</v>
      </c>
      <c r="G7" s="29" t="s">
        <v>19</v>
      </c>
      <c r="H7" s="29" t="s">
        <v>21</v>
      </c>
      <c r="I7" s="45" t="s">
        <v>10</v>
      </c>
    </row>
    <row r="8" spans="1:9" x14ac:dyDescent="0.25">
      <c r="A8" s="26"/>
      <c r="B8" s="24"/>
      <c r="C8" s="28"/>
      <c r="D8" s="30" t="s">
        <v>13</v>
      </c>
      <c r="E8" s="31" t="s">
        <v>15</v>
      </c>
      <c r="F8" s="30" t="s">
        <v>16</v>
      </c>
      <c r="G8" s="31" t="s">
        <v>20</v>
      </c>
      <c r="H8" s="30" t="s">
        <v>22</v>
      </c>
      <c r="I8" s="46" t="s">
        <v>23</v>
      </c>
    </row>
    <row r="9" spans="1:9" x14ac:dyDescent="0.25">
      <c r="A9" s="33">
        <v>1</v>
      </c>
      <c r="B9" s="34" t="s">
        <v>4</v>
      </c>
      <c r="C9" s="34"/>
      <c r="D9" s="49"/>
      <c r="E9" s="49">
        <f>145+181.13+86.25+72+86.25+161.25+72+86.25+86.25+65+120+199</f>
        <v>1360.38</v>
      </c>
      <c r="F9" s="49">
        <f>129+60</f>
        <v>189</v>
      </c>
      <c r="G9" s="49"/>
      <c r="H9" s="49">
        <f>495</f>
        <v>495</v>
      </c>
      <c r="I9" s="41">
        <f>SUM(D9:H9)</f>
        <v>2044.38</v>
      </c>
    </row>
    <row r="10" spans="1:9" x14ac:dyDescent="0.25">
      <c r="A10" s="33">
        <v>2</v>
      </c>
      <c r="B10" s="34" t="s">
        <v>5</v>
      </c>
      <c r="C10" s="34"/>
      <c r="D10" s="49">
        <f>11.56+192.59+57.03+950.5+432.73+3468.32+250+150+500+75+50+500+200</f>
        <v>6837.7300000000005</v>
      </c>
      <c r="E10" s="49">
        <f>100+120+100+200+1000+175+100+100+100+100+50+250+150+200+200+100+200+100+100+250+200+400+100+150-200+1000+100+625+1500+1000+100+100+500+500+300+200+100+100+100+100+100-1079</f>
        <v>9691</v>
      </c>
      <c r="F10" s="49"/>
      <c r="G10" s="49"/>
      <c r="H10" s="49">
        <f>728+728+43.68+43.68+27.36+728+578.31+5000+450+100</f>
        <v>8427.0300000000007</v>
      </c>
      <c r="I10" s="41">
        <f>SUM(D10:H10)</f>
        <v>24955.760000000002</v>
      </c>
    </row>
    <row r="11" spans="1:9" x14ac:dyDescent="0.25">
      <c r="A11" s="33">
        <v>3</v>
      </c>
      <c r="B11" s="34" t="s">
        <v>6</v>
      </c>
      <c r="C11" s="34"/>
      <c r="D11" s="49"/>
      <c r="E11" s="49"/>
      <c r="F11" s="49"/>
      <c r="G11" s="49"/>
      <c r="H11" s="49"/>
      <c r="I11" s="41"/>
    </row>
    <row r="12" spans="1:9" x14ac:dyDescent="0.25">
      <c r="A12" s="33">
        <v>4</v>
      </c>
      <c r="B12" s="34" t="s">
        <v>7</v>
      </c>
      <c r="C12" s="34"/>
      <c r="D12" s="49">
        <v>4835.75</v>
      </c>
      <c r="E12" s="49">
        <f>100+200</f>
        <v>300</v>
      </c>
      <c r="F12" s="49"/>
      <c r="G12" s="49"/>
      <c r="H12" s="49"/>
      <c r="I12" s="41">
        <f>SUM(D12:H12)</f>
        <v>5135.75</v>
      </c>
    </row>
    <row r="13" spans="1:9" x14ac:dyDescent="0.25">
      <c r="A13" s="33">
        <v>5</v>
      </c>
      <c r="B13" s="34" t="s">
        <v>8</v>
      </c>
      <c r="C13" s="34"/>
      <c r="D13" s="49"/>
      <c r="E13" s="49"/>
      <c r="F13" s="49"/>
      <c r="G13" s="49"/>
      <c r="H13" s="49"/>
      <c r="I13" s="41"/>
    </row>
    <row r="14" spans="1:9" x14ac:dyDescent="0.25">
      <c r="A14" s="33">
        <v>6</v>
      </c>
      <c r="B14" s="34" t="s">
        <v>9</v>
      </c>
      <c r="C14" s="34"/>
      <c r="D14" s="35"/>
      <c r="E14" s="35"/>
      <c r="F14" s="35"/>
      <c r="G14" s="35"/>
      <c r="H14" s="35"/>
      <c r="I14" s="41"/>
    </row>
    <row r="15" spans="1:9" s="42" customFormat="1" x14ac:dyDescent="0.25">
      <c r="A15" s="39">
        <v>7</v>
      </c>
      <c r="B15" s="40" t="s">
        <v>10</v>
      </c>
      <c r="C15" s="40"/>
      <c r="D15" s="41"/>
      <c r="E15" s="41"/>
      <c r="F15" s="41"/>
      <c r="G15" s="41"/>
      <c r="H15" s="41"/>
      <c r="I15" s="41">
        <f>SUM(I9:I14)</f>
        <v>32135.890000000003</v>
      </c>
    </row>
    <row r="16" spans="1:9" ht="15" customHeight="1" x14ac:dyDescent="0.25">
      <c r="A16" s="33">
        <v>8</v>
      </c>
      <c r="B16" s="36" t="s">
        <v>11</v>
      </c>
      <c r="C16" s="37"/>
      <c r="D16" s="38"/>
      <c r="E16" s="38"/>
      <c r="F16" s="38"/>
      <c r="G16" s="38"/>
      <c r="H16" s="38"/>
      <c r="I16" s="47"/>
    </row>
    <row r="17" spans="1:9" x14ac:dyDescent="0.25">
      <c r="B17" s="15"/>
      <c r="C17" s="15"/>
      <c r="D17" s="32"/>
      <c r="E17" s="32"/>
      <c r="F17" s="32"/>
      <c r="G17" s="32"/>
      <c r="H17" s="32"/>
      <c r="I17" s="48"/>
    </row>
    <row r="18" spans="1:9" x14ac:dyDescent="0.25">
      <c r="A18" s="10"/>
    </row>
    <row r="19" spans="1:9" x14ac:dyDescent="0.25">
      <c r="A19" s="10" t="s">
        <v>12</v>
      </c>
    </row>
    <row r="21" spans="1:9" x14ac:dyDescent="0.25">
      <c r="B21" s="2" t="s">
        <v>24</v>
      </c>
    </row>
    <row r="23" spans="1:9" x14ac:dyDescent="0.25">
      <c r="B23" s="2" t="s">
        <v>26</v>
      </c>
    </row>
    <row r="24" spans="1:9" x14ac:dyDescent="0.25">
      <c r="B24" s="2" t="s">
        <v>27</v>
      </c>
    </row>
    <row r="25" spans="1:9" x14ac:dyDescent="0.25">
      <c r="B25" s="2" t="s">
        <v>28</v>
      </c>
    </row>
    <row r="26" spans="1:9" x14ac:dyDescent="0.25">
      <c r="B26" s="2" t="s">
        <v>25</v>
      </c>
    </row>
  </sheetData>
  <mergeCells count="9">
    <mergeCell ref="B7:C8"/>
    <mergeCell ref="A7:A8"/>
    <mergeCell ref="B15:C15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scale="79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1AF8-4AA9-4232-9201-F7782B7DB77B}">
  <dimension ref="A1:G109"/>
  <sheetViews>
    <sheetView workbookViewId="0"/>
  </sheetViews>
  <sheetFormatPr defaultRowHeight="15" x14ac:dyDescent="0.25"/>
  <cols>
    <col min="1" max="1" width="9.140625" style="4"/>
    <col min="2" max="2" width="10.42578125" style="4" bestFit="1" customWidth="1"/>
    <col min="3" max="3" width="34.140625" style="4" bestFit="1" customWidth="1"/>
    <col min="4" max="4" width="43.7109375" style="4" bestFit="1" customWidth="1"/>
    <col min="5" max="5" width="39.85546875" style="4" bestFit="1" customWidth="1"/>
    <col min="6" max="6" width="47.42578125" style="4" bestFit="1" customWidth="1"/>
    <col min="7" max="7" width="12.5703125" style="1" bestFit="1" customWidth="1"/>
    <col min="8" max="8" width="9.7109375" style="4" bestFit="1" customWidth="1"/>
    <col min="9" max="9" width="255.7109375" style="4" bestFit="1" customWidth="1"/>
    <col min="10" max="16384" width="9.140625" style="4"/>
  </cols>
  <sheetData>
    <row r="1" spans="1:7" x14ac:dyDescent="0.25">
      <c r="A1" s="18" t="s">
        <v>185</v>
      </c>
    </row>
    <row r="2" spans="1:7" x14ac:dyDescent="0.25">
      <c r="A2" s="18" t="s">
        <v>184</v>
      </c>
    </row>
    <row r="3" spans="1:7" x14ac:dyDescent="0.25">
      <c r="A3" s="18" t="s">
        <v>187</v>
      </c>
    </row>
    <row r="5" spans="1:7" s="7" customFormat="1" x14ac:dyDescent="0.25">
      <c r="A5" s="5" t="s">
        <v>29</v>
      </c>
      <c r="B5" s="6" t="s">
        <v>30</v>
      </c>
      <c r="C5" s="6" t="s">
        <v>31</v>
      </c>
      <c r="D5" s="6" t="s">
        <v>32</v>
      </c>
      <c r="E5" s="6" t="s">
        <v>34</v>
      </c>
      <c r="F5" s="6" t="s">
        <v>35</v>
      </c>
      <c r="G5" s="50" t="s">
        <v>33</v>
      </c>
    </row>
    <row r="6" spans="1:7" x14ac:dyDescent="0.25">
      <c r="A6" s="9">
        <v>45078</v>
      </c>
      <c r="B6" s="4">
        <v>930.1</v>
      </c>
      <c r="C6" s="4" t="s">
        <v>36</v>
      </c>
      <c r="D6" s="4" t="s">
        <v>43</v>
      </c>
      <c r="E6" s="4" t="s">
        <v>44</v>
      </c>
      <c r="F6" s="4" t="s">
        <v>45</v>
      </c>
      <c r="G6" s="1">
        <v>192.59</v>
      </c>
    </row>
    <row r="7" spans="1:7" x14ac:dyDescent="0.25">
      <c r="A7" s="9">
        <v>45078</v>
      </c>
      <c r="B7" s="4">
        <v>930.1</v>
      </c>
      <c r="C7" s="4" t="s">
        <v>36</v>
      </c>
      <c r="D7" s="4" t="s">
        <v>49</v>
      </c>
      <c r="E7" s="4" t="s">
        <v>57</v>
      </c>
      <c r="F7" s="4" t="s">
        <v>58</v>
      </c>
      <c r="G7" s="1">
        <v>400</v>
      </c>
    </row>
    <row r="8" spans="1:7" x14ac:dyDescent="0.25">
      <c r="A8" s="9">
        <v>45078</v>
      </c>
      <c r="B8" s="4">
        <v>930.1</v>
      </c>
      <c r="C8" s="4" t="s">
        <v>36</v>
      </c>
      <c r="D8" s="4" t="s">
        <v>49</v>
      </c>
      <c r="E8" s="4" t="s">
        <v>64</v>
      </c>
      <c r="F8" s="4" t="s">
        <v>65</v>
      </c>
      <c r="G8" s="1">
        <v>150</v>
      </c>
    </row>
    <row r="9" spans="1:7" x14ac:dyDescent="0.25">
      <c r="A9" s="9">
        <v>45078</v>
      </c>
      <c r="B9" s="4">
        <v>930.1</v>
      </c>
      <c r="C9" s="4" t="s">
        <v>36</v>
      </c>
      <c r="D9" s="4" t="s">
        <v>49</v>
      </c>
      <c r="E9" s="4" t="s">
        <v>68</v>
      </c>
      <c r="F9" s="4" t="s">
        <v>69</v>
      </c>
      <c r="G9" s="1">
        <v>100</v>
      </c>
    </row>
    <row r="10" spans="1:7" x14ac:dyDescent="0.25">
      <c r="A10" s="9">
        <v>45078</v>
      </c>
      <c r="B10" s="4">
        <v>930.1</v>
      </c>
      <c r="C10" s="4" t="s">
        <v>36</v>
      </c>
      <c r="D10" s="4" t="s">
        <v>49</v>
      </c>
      <c r="E10" s="4" t="s">
        <v>104</v>
      </c>
      <c r="F10" s="4" t="s">
        <v>105</v>
      </c>
      <c r="G10" s="1">
        <v>200</v>
      </c>
    </row>
    <row r="11" spans="1:7" x14ac:dyDescent="0.25">
      <c r="A11" s="9">
        <v>45078</v>
      </c>
      <c r="B11" s="4">
        <v>930.2</v>
      </c>
      <c r="C11" s="4" t="s">
        <v>40</v>
      </c>
      <c r="D11" s="4" t="s">
        <v>174</v>
      </c>
      <c r="E11" s="4" t="s">
        <v>175</v>
      </c>
      <c r="F11" s="4" t="s">
        <v>176</v>
      </c>
      <c r="G11" s="1">
        <v>225</v>
      </c>
    </row>
    <row r="12" spans="1:7" x14ac:dyDescent="0.25">
      <c r="A12" s="9">
        <v>45078</v>
      </c>
      <c r="B12" s="4">
        <v>930.2</v>
      </c>
      <c r="C12" s="4" t="s">
        <v>40</v>
      </c>
      <c r="D12" s="4" t="s">
        <v>174</v>
      </c>
      <c r="E12" s="4" t="s">
        <v>177</v>
      </c>
      <c r="F12" s="4" t="s">
        <v>176</v>
      </c>
      <c r="G12" s="1">
        <v>2058</v>
      </c>
    </row>
    <row r="13" spans="1:7" x14ac:dyDescent="0.25">
      <c r="A13" s="9">
        <v>45078</v>
      </c>
      <c r="B13" s="4">
        <v>930.2</v>
      </c>
      <c r="C13" s="4" t="s">
        <v>40</v>
      </c>
      <c r="D13" s="4" t="s">
        <v>174</v>
      </c>
      <c r="E13" s="4" t="s">
        <v>178</v>
      </c>
      <c r="F13" s="4" t="s">
        <v>179</v>
      </c>
      <c r="G13" s="1">
        <v>731</v>
      </c>
    </row>
    <row r="14" spans="1:7" x14ac:dyDescent="0.25">
      <c r="A14" s="9">
        <v>45078</v>
      </c>
      <c r="B14" s="4">
        <v>930.2</v>
      </c>
      <c r="C14" s="4" t="s">
        <v>40</v>
      </c>
      <c r="D14" s="4" t="s">
        <v>174</v>
      </c>
      <c r="E14" s="4" t="s">
        <v>180</v>
      </c>
      <c r="F14" s="4" t="s">
        <v>179</v>
      </c>
      <c r="G14" s="1">
        <v>310</v>
      </c>
    </row>
    <row r="15" spans="1:7" x14ac:dyDescent="0.25">
      <c r="A15" s="9">
        <v>45078</v>
      </c>
      <c r="B15" s="4">
        <v>930.2</v>
      </c>
      <c r="C15" s="4" t="s">
        <v>40</v>
      </c>
      <c r="D15" s="4" t="s">
        <v>174</v>
      </c>
      <c r="E15" s="4" t="s">
        <v>182</v>
      </c>
      <c r="F15" s="4" t="s">
        <v>179</v>
      </c>
      <c r="G15" s="1">
        <v>280</v>
      </c>
    </row>
    <row r="16" spans="1:7" x14ac:dyDescent="0.25">
      <c r="A16" s="9">
        <v>45078</v>
      </c>
      <c r="B16" s="4">
        <v>930.2</v>
      </c>
      <c r="C16" s="4" t="s">
        <v>40</v>
      </c>
      <c r="D16" s="4" t="s">
        <v>174</v>
      </c>
      <c r="E16" s="4" t="s">
        <v>182</v>
      </c>
      <c r="F16" s="4" t="s">
        <v>179</v>
      </c>
      <c r="G16" s="1">
        <v>225</v>
      </c>
    </row>
    <row r="17" spans="1:7" x14ac:dyDescent="0.25">
      <c r="A17" s="9">
        <v>45078</v>
      </c>
      <c r="B17" s="4">
        <v>930.2</v>
      </c>
      <c r="C17" s="4" t="s">
        <v>40</v>
      </c>
      <c r="D17" s="4" t="s">
        <v>174</v>
      </c>
      <c r="E17" s="4" t="s">
        <v>182</v>
      </c>
      <c r="F17" s="4" t="s">
        <v>179</v>
      </c>
      <c r="G17" s="1">
        <v>95</v>
      </c>
    </row>
    <row r="18" spans="1:7" x14ac:dyDescent="0.25">
      <c r="A18" s="9">
        <v>45108</v>
      </c>
      <c r="B18" s="4">
        <v>930.1</v>
      </c>
      <c r="C18" s="4" t="s">
        <v>36</v>
      </c>
      <c r="D18" s="4" t="s">
        <v>41</v>
      </c>
      <c r="F18" s="4" t="s">
        <v>42</v>
      </c>
      <c r="G18" s="1">
        <v>11.56</v>
      </c>
    </row>
    <row r="19" spans="1:7" x14ac:dyDescent="0.25">
      <c r="A19" s="9">
        <v>45108</v>
      </c>
      <c r="B19" s="4">
        <v>930.1</v>
      </c>
      <c r="C19" s="4" t="s">
        <v>36</v>
      </c>
      <c r="D19" s="4" t="s">
        <v>49</v>
      </c>
      <c r="E19" s="4" t="s">
        <v>84</v>
      </c>
      <c r="F19" s="4" t="s">
        <v>85</v>
      </c>
      <c r="G19" s="1">
        <v>250</v>
      </c>
    </row>
    <row r="20" spans="1:7" x14ac:dyDescent="0.25">
      <c r="A20" s="9">
        <v>45108</v>
      </c>
      <c r="B20" s="4">
        <v>930.1</v>
      </c>
      <c r="C20" s="4" t="s">
        <v>36</v>
      </c>
      <c r="D20" s="4" t="s">
        <v>49</v>
      </c>
      <c r="E20" s="4" t="s">
        <v>90</v>
      </c>
      <c r="F20" s="4" t="s">
        <v>91</v>
      </c>
      <c r="G20" s="1">
        <v>100</v>
      </c>
    </row>
    <row r="21" spans="1:7" x14ac:dyDescent="0.25">
      <c r="A21" s="9">
        <v>45108</v>
      </c>
      <c r="B21" s="4">
        <v>930.1</v>
      </c>
      <c r="C21" s="4" t="s">
        <v>36</v>
      </c>
      <c r="D21" s="4" t="s">
        <v>49</v>
      </c>
      <c r="E21" s="4" t="s">
        <v>96</v>
      </c>
      <c r="F21" s="4" t="s">
        <v>97</v>
      </c>
      <c r="G21" s="1">
        <v>100</v>
      </c>
    </row>
    <row r="22" spans="1:7" x14ac:dyDescent="0.25">
      <c r="A22" s="9">
        <v>45108</v>
      </c>
      <c r="B22" s="4">
        <v>930.1</v>
      </c>
      <c r="C22" s="4" t="s">
        <v>36</v>
      </c>
      <c r="D22" s="4" t="s">
        <v>49</v>
      </c>
      <c r="E22" s="4" t="s">
        <v>110</v>
      </c>
      <c r="F22" s="4" t="s">
        <v>111</v>
      </c>
      <c r="G22" s="1">
        <v>75</v>
      </c>
    </row>
    <row r="23" spans="1:7" x14ac:dyDescent="0.25">
      <c r="A23" s="9">
        <v>45108</v>
      </c>
      <c r="B23" s="4">
        <v>930.1</v>
      </c>
      <c r="C23" s="4" t="s">
        <v>36</v>
      </c>
      <c r="D23" s="4" t="s">
        <v>49</v>
      </c>
      <c r="E23" s="4" t="s">
        <v>121</v>
      </c>
      <c r="F23" s="4" t="s">
        <v>122</v>
      </c>
      <c r="G23" s="1">
        <v>200</v>
      </c>
    </row>
    <row r="24" spans="1:7" x14ac:dyDescent="0.25">
      <c r="A24" s="9">
        <v>45108</v>
      </c>
      <c r="B24" s="4">
        <v>930.1</v>
      </c>
      <c r="C24" s="4" t="s">
        <v>36</v>
      </c>
      <c r="D24" s="4" t="s">
        <v>49</v>
      </c>
      <c r="E24" s="4" t="s">
        <v>123</v>
      </c>
      <c r="F24" s="4" t="s">
        <v>124</v>
      </c>
      <c r="G24" s="1">
        <v>50</v>
      </c>
    </row>
    <row r="25" spans="1:7" x14ac:dyDescent="0.25">
      <c r="A25" s="9">
        <v>45108</v>
      </c>
      <c r="B25" s="4">
        <v>930.1</v>
      </c>
      <c r="C25" s="4" t="s">
        <v>36</v>
      </c>
      <c r="D25" s="4" t="s">
        <v>133</v>
      </c>
      <c r="E25" s="4" t="s">
        <v>141</v>
      </c>
      <c r="F25" s="4" t="s">
        <v>142</v>
      </c>
      <c r="G25" s="1">
        <v>450</v>
      </c>
    </row>
    <row r="26" spans="1:7" x14ac:dyDescent="0.25">
      <c r="A26" s="9">
        <v>45108</v>
      </c>
      <c r="B26" s="4">
        <v>930.1</v>
      </c>
      <c r="C26" s="4" t="s">
        <v>36</v>
      </c>
      <c r="D26" s="4" t="s">
        <v>133</v>
      </c>
      <c r="E26" s="4" t="s">
        <v>147</v>
      </c>
      <c r="F26" s="4" t="s">
        <v>148</v>
      </c>
      <c r="G26" s="1">
        <v>200</v>
      </c>
    </row>
    <row r="27" spans="1:7" x14ac:dyDescent="0.25">
      <c r="A27" s="9">
        <v>45108</v>
      </c>
      <c r="B27" s="4">
        <v>930.1</v>
      </c>
      <c r="C27" s="4" t="s">
        <v>36</v>
      </c>
      <c r="D27" s="4" t="s">
        <v>133</v>
      </c>
      <c r="E27" s="4" t="s">
        <v>169</v>
      </c>
      <c r="F27" s="4" t="s">
        <v>170</v>
      </c>
      <c r="G27" s="1">
        <v>100</v>
      </c>
    </row>
    <row r="28" spans="1:7" x14ac:dyDescent="0.25">
      <c r="A28" s="9">
        <v>45108</v>
      </c>
      <c r="B28" s="4">
        <v>930.2</v>
      </c>
      <c r="C28" s="4" t="s">
        <v>40</v>
      </c>
      <c r="D28" s="4" t="s">
        <v>174</v>
      </c>
      <c r="E28" s="4" t="s">
        <v>178</v>
      </c>
      <c r="F28" s="4" t="s">
        <v>179</v>
      </c>
      <c r="G28" s="1">
        <v>559</v>
      </c>
    </row>
    <row r="29" spans="1:7" x14ac:dyDescent="0.25">
      <c r="A29" s="9">
        <v>45139</v>
      </c>
      <c r="B29" s="4">
        <v>930.1</v>
      </c>
      <c r="C29" s="4" t="s">
        <v>36</v>
      </c>
      <c r="D29" s="4" t="s">
        <v>37</v>
      </c>
      <c r="F29" s="4" t="s">
        <v>38</v>
      </c>
      <c r="G29" s="1">
        <v>200</v>
      </c>
    </row>
    <row r="30" spans="1:7" x14ac:dyDescent="0.25">
      <c r="A30" s="9">
        <v>45139</v>
      </c>
      <c r="B30" s="4">
        <v>930.1</v>
      </c>
      <c r="C30" s="4" t="s">
        <v>36</v>
      </c>
      <c r="D30" s="4" t="s">
        <v>37</v>
      </c>
      <c r="F30" s="4" t="s">
        <v>39</v>
      </c>
      <c r="G30" s="1">
        <v>-200</v>
      </c>
    </row>
    <row r="31" spans="1:7" x14ac:dyDescent="0.25">
      <c r="A31" s="9">
        <v>45139</v>
      </c>
      <c r="B31" s="4">
        <v>930.1</v>
      </c>
      <c r="C31" s="4" t="s">
        <v>36</v>
      </c>
      <c r="D31" s="4" t="s">
        <v>43</v>
      </c>
      <c r="E31" s="4" t="s">
        <v>56</v>
      </c>
      <c r="F31" s="4" t="s">
        <v>52</v>
      </c>
      <c r="G31" s="1">
        <v>200</v>
      </c>
    </row>
    <row r="32" spans="1:7" x14ac:dyDescent="0.25">
      <c r="A32" s="9">
        <v>45139</v>
      </c>
      <c r="B32" s="4">
        <v>930.1</v>
      </c>
      <c r="C32" s="4" t="s">
        <v>36</v>
      </c>
      <c r="D32" s="4" t="s">
        <v>49</v>
      </c>
      <c r="E32" s="4" t="s">
        <v>59</v>
      </c>
      <c r="F32" s="4" t="s">
        <v>60</v>
      </c>
      <c r="G32" s="1">
        <v>-250</v>
      </c>
    </row>
    <row r="33" spans="1:7" x14ac:dyDescent="0.25">
      <c r="A33" s="9">
        <v>45139</v>
      </c>
      <c r="B33" s="4">
        <v>930.1</v>
      </c>
      <c r="C33" s="4" t="s">
        <v>36</v>
      </c>
      <c r="D33" s="4" t="s">
        <v>49</v>
      </c>
      <c r="F33" s="4" t="s">
        <v>63</v>
      </c>
      <c r="G33" s="1">
        <v>-200</v>
      </c>
    </row>
    <row r="34" spans="1:7" x14ac:dyDescent="0.25">
      <c r="A34" s="9">
        <v>45139</v>
      </c>
      <c r="B34" s="4">
        <v>930.1</v>
      </c>
      <c r="C34" s="4" t="s">
        <v>36</v>
      </c>
      <c r="D34" s="4" t="s">
        <v>49</v>
      </c>
      <c r="E34" s="4" t="s">
        <v>77</v>
      </c>
      <c r="F34" s="4" t="s">
        <v>78</v>
      </c>
      <c r="G34" s="1">
        <v>500</v>
      </c>
    </row>
    <row r="35" spans="1:7" x14ac:dyDescent="0.25">
      <c r="A35" s="9">
        <v>45139</v>
      </c>
      <c r="B35" s="4">
        <v>930.1</v>
      </c>
      <c r="C35" s="4" t="s">
        <v>36</v>
      </c>
      <c r="D35" s="4" t="s">
        <v>49</v>
      </c>
      <c r="E35" s="4" t="s">
        <v>92</v>
      </c>
      <c r="F35" s="4" t="s">
        <v>93</v>
      </c>
      <c r="G35" s="1">
        <v>150</v>
      </c>
    </row>
    <row r="36" spans="1:7" x14ac:dyDescent="0.25">
      <c r="A36" s="9">
        <v>45139</v>
      </c>
      <c r="B36" s="4">
        <v>930.1</v>
      </c>
      <c r="C36" s="4" t="s">
        <v>36</v>
      </c>
      <c r="D36" s="4" t="s">
        <v>49</v>
      </c>
      <c r="E36" s="4" t="s">
        <v>106</v>
      </c>
      <c r="F36" s="4" t="s">
        <v>107</v>
      </c>
      <c r="G36" s="1">
        <v>100</v>
      </c>
    </row>
    <row r="37" spans="1:7" x14ac:dyDescent="0.25">
      <c r="A37" s="9">
        <v>45139</v>
      </c>
      <c r="B37" s="4">
        <v>930.1</v>
      </c>
      <c r="C37" s="4" t="s">
        <v>36</v>
      </c>
      <c r="D37" s="4" t="s">
        <v>49</v>
      </c>
      <c r="E37" s="4" t="s">
        <v>59</v>
      </c>
      <c r="F37" s="4" t="s">
        <v>118</v>
      </c>
      <c r="G37" s="1">
        <v>250</v>
      </c>
    </row>
    <row r="38" spans="1:7" x14ac:dyDescent="0.25">
      <c r="A38" s="9">
        <v>45139</v>
      </c>
      <c r="B38" s="4">
        <v>930.1</v>
      </c>
      <c r="C38" s="4" t="s">
        <v>36</v>
      </c>
      <c r="D38" s="4" t="s">
        <v>49</v>
      </c>
      <c r="E38" s="4" t="s">
        <v>119</v>
      </c>
      <c r="F38" s="4" t="s">
        <v>120</v>
      </c>
      <c r="G38" s="1">
        <v>250</v>
      </c>
    </row>
    <row r="39" spans="1:7" x14ac:dyDescent="0.25">
      <c r="A39" s="9">
        <v>45139</v>
      </c>
      <c r="B39" s="4">
        <v>930.1</v>
      </c>
      <c r="C39" s="4" t="s">
        <v>36</v>
      </c>
      <c r="D39" s="4" t="s">
        <v>49</v>
      </c>
      <c r="E39" s="4" t="s">
        <v>123</v>
      </c>
      <c r="F39" s="4" t="s">
        <v>129</v>
      </c>
      <c r="G39" s="1">
        <v>200</v>
      </c>
    </row>
    <row r="40" spans="1:7" x14ac:dyDescent="0.25">
      <c r="A40" s="9">
        <v>45139</v>
      </c>
      <c r="B40" s="4">
        <v>930.1</v>
      </c>
      <c r="C40" s="4" t="s">
        <v>36</v>
      </c>
      <c r="D40" s="4" t="s">
        <v>49</v>
      </c>
      <c r="E40" s="4" t="s">
        <v>131</v>
      </c>
      <c r="F40" s="4" t="s">
        <v>132</v>
      </c>
      <c r="G40" s="1">
        <v>200</v>
      </c>
    </row>
    <row r="41" spans="1:7" x14ac:dyDescent="0.25">
      <c r="A41" s="9">
        <v>45139</v>
      </c>
      <c r="B41" s="4">
        <v>930.1</v>
      </c>
      <c r="C41" s="4" t="s">
        <v>36</v>
      </c>
      <c r="D41" s="4" t="s">
        <v>133</v>
      </c>
      <c r="E41" s="4" t="s">
        <v>145</v>
      </c>
      <c r="F41" s="4" t="s">
        <v>146</v>
      </c>
      <c r="G41" s="1">
        <v>100</v>
      </c>
    </row>
    <row r="42" spans="1:7" x14ac:dyDescent="0.25">
      <c r="A42" s="9">
        <v>45170</v>
      </c>
      <c r="B42" s="4">
        <v>930.1</v>
      </c>
      <c r="C42" s="4" t="s">
        <v>36</v>
      </c>
      <c r="D42" s="4" t="s">
        <v>43</v>
      </c>
      <c r="E42" s="4" t="s">
        <v>47</v>
      </c>
      <c r="F42" s="4" t="s">
        <v>48</v>
      </c>
      <c r="G42" s="1">
        <v>27.36</v>
      </c>
    </row>
    <row r="43" spans="1:7" x14ac:dyDescent="0.25">
      <c r="A43" s="9">
        <v>45170</v>
      </c>
      <c r="B43" s="4">
        <v>930.1</v>
      </c>
      <c r="C43" s="4" t="s">
        <v>36</v>
      </c>
      <c r="D43" s="4" t="s">
        <v>49</v>
      </c>
      <c r="E43" s="4" t="s">
        <v>53</v>
      </c>
      <c r="F43" s="4" t="s">
        <v>52</v>
      </c>
      <c r="G43" s="1">
        <v>65</v>
      </c>
    </row>
    <row r="44" spans="1:7" x14ac:dyDescent="0.25">
      <c r="A44" s="9">
        <v>45170</v>
      </c>
      <c r="B44" s="4">
        <v>930.1</v>
      </c>
      <c r="C44" s="4" t="s">
        <v>36</v>
      </c>
      <c r="D44" s="4" t="s">
        <v>49</v>
      </c>
      <c r="E44" s="4" t="s">
        <v>66</v>
      </c>
      <c r="F44" s="4" t="s">
        <v>67</v>
      </c>
      <c r="G44" s="1">
        <v>120</v>
      </c>
    </row>
    <row r="45" spans="1:7" x14ac:dyDescent="0.25">
      <c r="A45" s="9">
        <v>45170</v>
      </c>
      <c r="B45" s="4">
        <v>930.1</v>
      </c>
      <c r="C45" s="4" t="s">
        <v>36</v>
      </c>
      <c r="D45" s="4" t="s">
        <v>133</v>
      </c>
      <c r="E45" s="4" t="s">
        <v>152</v>
      </c>
      <c r="F45" s="4" t="s">
        <v>153</v>
      </c>
      <c r="G45" s="1">
        <v>100</v>
      </c>
    </row>
    <row r="46" spans="1:7" x14ac:dyDescent="0.25">
      <c r="A46" s="9">
        <v>45200</v>
      </c>
      <c r="B46" s="4">
        <v>930.1</v>
      </c>
      <c r="C46" s="4" t="s">
        <v>36</v>
      </c>
      <c r="D46" s="4" t="s">
        <v>43</v>
      </c>
      <c r="E46" s="4" t="s">
        <v>44</v>
      </c>
      <c r="F46" s="4" t="s">
        <v>46</v>
      </c>
      <c r="G46" s="1">
        <v>950.5</v>
      </c>
    </row>
    <row r="47" spans="1:7" x14ac:dyDescent="0.25">
      <c r="A47" s="9">
        <v>45200</v>
      </c>
      <c r="B47" s="4">
        <v>930.1</v>
      </c>
      <c r="C47" s="4" t="s">
        <v>36</v>
      </c>
      <c r="D47" s="4" t="s">
        <v>49</v>
      </c>
      <c r="E47" s="4" t="s">
        <v>53</v>
      </c>
      <c r="F47" s="4" t="s">
        <v>52</v>
      </c>
      <c r="G47" s="1">
        <v>72</v>
      </c>
    </row>
    <row r="48" spans="1:7" x14ac:dyDescent="0.25">
      <c r="A48" s="9">
        <v>45200</v>
      </c>
      <c r="B48" s="4">
        <v>930.1</v>
      </c>
      <c r="C48" s="4" t="s">
        <v>36</v>
      </c>
      <c r="D48" s="4" t="s">
        <v>49</v>
      </c>
      <c r="E48" s="4" t="s">
        <v>55</v>
      </c>
      <c r="F48" s="4" t="s">
        <v>52</v>
      </c>
      <c r="G48" s="1">
        <v>86.25</v>
      </c>
    </row>
    <row r="49" spans="1:7" x14ac:dyDescent="0.25">
      <c r="A49" s="9">
        <v>45200</v>
      </c>
      <c r="B49" s="4">
        <v>930.1</v>
      </c>
      <c r="C49" s="4" t="s">
        <v>36</v>
      </c>
      <c r="D49" s="4" t="s">
        <v>49</v>
      </c>
      <c r="E49" s="4" t="s">
        <v>55</v>
      </c>
      <c r="F49" s="4" t="s">
        <v>52</v>
      </c>
      <c r="G49" s="1">
        <v>86.25</v>
      </c>
    </row>
    <row r="50" spans="1:7" x14ac:dyDescent="0.25">
      <c r="A50" s="9">
        <v>45200</v>
      </c>
      <c r="B50" s="4">
        <v>930.1</v>
      </c>
      <c r="C50" s="4" t="s">
        <v>36</v>
      </c>
      <c r="D50" s="4" t="s">
        <v>43</v>
      </c>
      <c r="E50" s="4" t="s">
        <v>56</v>
      </c>
      <c r="F50" s="4" t="s">
        <v>52</v>
      </c>
      <c r="G50" s="1">
        <v>100</v>
      </c>
    </row>
    <row r="51" spans="1:7" x14ac:dyDescent="0.25">
      <c r="A51" s="9">
        <v>45200</v>
      </c>
      <c r="B51" s="4">
        <v>930.1</v>
      </c>
      <c r="C51" s="4" t="s">
        <v>36</v>
      </c>
      <c r="D51" s="4" t="s">
        <v>49</v>
      </c>
      <c r="E51" s="4" t="s">
        <v>98</v>
      </c>
      <c r="F51" s="4" t="s">
        <v>99</v>
      </c>
      <c r="G51" s="1">
        <v>50</v>
      </c>
    </row>
    <row r="52" spans="1:7" x14ac:dyDescent="0.25">
      <c r="A52" s="9">
        <v>45200</v>
      </c>
      <c r="B52" s="4">
        <v>930.1</v>
      </c>
      <c r="C52" s="4" t="s">
        <v>36</v>
      </c>
      <c r="D52" s="4" t="s">
        <v>49</v>
      </c>
      <c r="E52" s="4" t="s">
        <v>108</v>
      </c>
      <c r="F52" s="4" t="s">
        <v>109</v>
      </c>
      <c r="G52" s="1">
        <v>100</v>
      </c>
    </row>
    <row r="53" spans="1:7" x14ac:dyDescent="0.25">
      <c r="A53" s="9">
        <v>45200</v>
      </c>
      <c r="B53" s="4">
        <v>930.1</v>
      </c>
      <c r="C53" s="4" t="s">
        <v>36</v>
      </c>
      <c r="D53" s="4" t="s">
        <v>49</v>
      </c>
      <c r="E53" s="4" t="s">
        <v>112</v>
      </c>
      <c r="F53" s="4" t="s">
        <v>113</v>
      </c>
      <c r="G53" s="1">
        <v>150</v>
      </c>
    </row>
    <row r="54" spans="1:7" x14ac:dyDescent="0.25">
      <c r="A54" s="9">
        <v>45200</v>
      </c>
      <c r="B54" s="4">
        <v>930.1</v>
      </c>
      <c r="C54" s="4" t="s">
        <v>36</v>
      </c>
      <c r="D54" s="4" t="s">
        <v>49</v>
      </c>
      <c r="E54" s="4" t="s">
        <v>125</v>
      </c>
      <c r="F54" s="4" t="s">
        <v>126</v>
      </c>
      <c r="G54" s="1">
        <v>250</v>
      </c>
    </row>
    <row r="55" spans="1:7" x14ac:dyDescent="0.25">
      <c r="A55" s="9">
        <v>45200</v>
      </c>
      <c r="B55" s="4">
        <v>930.1</v>
      </c>
      <c r="C55" s="4" t="s">
        <v>36</v>
      </c>
      <c r="D55" s="4" t="s">
        <v>133</v>
      </c>
      <c r="E55" s="4" t="s">
        <v>139</v>
      </c>
      <c r="F55" s="4" t="s">
        <v>140</v>
      </c>
      <c r="G55" s="1">
        <v>100</v>
      </c>
    </row>
    <row r="56" spans="1:7" x14ac:dyDescent="0.25">
      <c r="A56" s="9">
        <v>45200</v>
      </c>
      <c r="B56" s="4">
        <v>930.1</v>
      </c>
      <c r="C56" s="4" t="s">
        <v>36</v>
      </c>
      <c r="D56" s="4" t="s">
        <v>133</v>
      </c>
      <c r="E56" s="4" t="s">
        <v>154</v>
      </c>
      <c r="F56" s="4" t="s">
        <v>155</v>
      </c>
      <c r="G56" s="1">
        <v>200</v>
      </c>
    </row>
    <row r="57" spans="1:7" x14ac:dyDescent="0.25">
      <c r="A57" s="9">
        <v>45200</v>
      </c>
      <c r="B57" s="4">
        <v>930.1</v>
      </c>
      <c r="C57" s="4" t="s">
        <v>36</v>
      </c>
      <c r="D57" s="4" t="s">
        <v>133</v>
      </c>
      <c r="E57" s="4" t="s">
        <v>156</v>
      </c>
      <c r="F57" s="4" t="s">
        <v>157</v>
      </c>
      <c r="G57" s="1">
        <v>500</v>
      </c>
    </row>
    <row r="58" spans="1:7" x14ac:dyDescent="0.25">
      <c r="A58" s="9">
        <v>45200</v>
      </c>
      <c r="B58" s="4">
        <v>930.1</v>
      </c>
      <c r="C58" s="4" t="s">
        <v>36</v>
      </c>
      <c r="D58" s="4" t="s">
        <v>133</v>
      </c>
      <c r="E58" s="4" t="s">
        <v>171</v>
      </c>
      <c r="F58" s="4" t="s">
        <v>172</v>
      </c>
      <c r="G58" s="1">
        <v>100</v>
      </c>
    </row>
    <row r="59" spans="1:7" x14ac:dyDescent="0.25">
      <c r="A59" s="9">
        <v>45231</v>
      </c>
      <c r="B59" s="4">
        <v>930.1</v>
      </c>
      <c r="C59" s="4" t="s">
        <v>36</v>
      </c>
      <c r="D59" s="4" t="s">
        <v>49</v>
      </c>
      <c r="E59" s="4" t="s">
        <v>55</v>
      </c>
      <c r="F59" s="4" t="s">
        <v>52</v>
      </c>
      <c r="G59" s="1">
        <v>86.25</v>
      </c>
    </row>
    <row r="60" spans="1:7" x14ac:dyDescent="0.25">
      <c r="A60" s="9">
        <v>45231</v>
      </c>
      <c r="B60" s="4">
        <v>930.1</v>
      </c>
      <c r="C60" s="4" t="s">
        <v>36</v>
      </c>
      <c r="D60" s="4" t="s">
        <v>49</v>
      </c>
      <c r="E60" s="4" t="s">
        <v>55</v>
      </c>
      <c r="F60" s="4" t="s">
        <v>52</v>
      </c>
      <c r="G60" s="1">
        <v>161.25</v>
      </c>
    </row>
    <row r="61" spans="1:7" x14ac:dyDescent="0.25">
      <c r="A61" s="9">
        <v>45231</v>
      </c>
      <c r="B61" s="4">
        <v>930.1</v>
      </c>
      <c r="C61" s="4" t="s">
        <v>36</v>
      </c>
      <c r="D61" s="4" t="s">
        <v>49</v>
      </c>
      <c r="E61" s="4" t="s">
        <v>55</v>
      </c>
      <c r="F61" s="4" t="s">
        <v>52</v>
      </c>
      <c r="G61" s="1">
        <v>60</v>
      </c>
    </row>
    <row r="62" spans="1:7" x14ac:dyDescent="0.25">
      <c r="A62" s="9">
        <v>45231</v>
      </c>
      <c r="B62" s="4">
        <v>930.1</v>
      </c>
      <c r="C62" s="4" t="s">
        <v>36</v>
      </c>
      <c r="D62" s="4" t="s">
        <v>43</v>
      </c>
      <c r="E62" s="4" t="s">
        <v>75</v>
      </c>
      <c r="F62" s="4" t="s">
        <v>76</v>
      </c>
      <c r="G62" s="1">
        <v>3468.32</v>
      </c>
    </row>
    <row r="63" spans="1:7" x14ac:dyDescent="0.25">
      <c r="A63" s="9">
        <v>45231</v>
      </c>
      <c r="B63" s="4">
        <v>930.1</v>
      </c>
      <c r="C63" s="4" t="s">
        <v>36</v>
      </c>
      <c r="D63" s="4" t="s">
        <v>43</v>
      </c>
      <c r="E63" s="4" t="s">
        <v>75</v>
      </c>
      <c r="F63" s="4" t="s">
        <v>83</v>
      </c>
      <c r="G63" s="1">
        <v>432.73</v>
      </c>
    </row>
    <row r="64" spans="1:7" x14ac:dyDescent="0.25">
      <c r="A64" s="9">
        <v>45261</v>
      </c>
      <c r="B64" s="4">
        <v>930.1</v>
      </c>
      <c r="C64" s="4" t="s">
        <v>36</v>
      </c>
      <c r="D64" s="4" t="s">
        <v>41</v>
      </c>
      <c r="F64" s="4" t="s">
        <v>42</v>
      </c>
      <c r="G64" s="1">
        <v>57.03</v>
      </c>
    </row>
    <row r="65" spans="1:7" x14ac:dyDescent="0.25">
      <c r="A65" s="9">
        <v>45261</v>
      </c>
      <c r="B65" s="4">
        <v>930.1</v>
      </c>
      <c r="C65" s="4" t="s">
        <v>36</v>
      </c>
      <c r="D65" s="4" t="s">
        <v>49</v>
      </c>
      <c r="E65" s="4" t="s">
        <v>53</v>
      </c>
      <c r="F65" s="4" t="s">
        <v>52</v>
      </c>
      <c r="G65" s="1">
        <v>72</v>
      </c>
    </row>
    <row r="66" spans="1:7" x14ac:dyDescent="0.25">
      <c r="A66" s="9">
        <v>45261</v>
      </c>
      <c r="B66" s="4">
        <v>930.1</v>
      </c>
      <c r="C66" s="4" t="s">
        <v>36</v>
      </c>
      <c r="D66" s="4" t="s">
        <v>49</v>
      </c>
      <c r="E66" s="4" t="s">
        <v>54</v>
      </c>
      <c r="F66" s="4" t="s">
        <v>52</v>
      </c>
      <c r="G66" s="1">
        <v>578.30999999999995</v>
      </c>
    </row>
    <row r="67" spans="1:7" x14ac:dyDescent="0.25">
      <c r="A67" s="9">
        <v>45261</v>
      </c>
      <c r="B67" s="4">
        <v>930.1</v>
      </c>
      <c r="C67" s="4" t="s">
        <v>36</v>
      </c>
      <c r="D67" s="4" t="s">
        <v>49</v>
      </c>
      <c r="E67" s="4" t="s">
        <v>55</v>
      </c>
      <c r="F67" s="4" t="s">
        <v>52</v>
      </c>
      <c r="G67" s="1">
        <v>86.25</v>
      </c>
    </row>
    <row r="68" spans="1:7" x14ac:dyDescent="0.25">
      <c r="A68" s="9">
        <v>45261</v>
      </c>
      <c r="B68" s="4">
        <v>930.1</v>
      </c>
      <c r="C68" s="4" t="s">
        <v>36</v>
      </c>
      <c r="D68" s="4" t="s">
        <v>49</v>
      </c>
      <c r="F68" s="4" t="s">
        <v>39</v>
      </c>
      <c r="G68" s="1">
        <v>-1079</v>
      </c>
    </row>
    <row r="69" spans="1:7" x14ac:dyDescent="0.25">
      <c r="A69" s="9">
        <v>45261</v>
      </c>
      <c r="B69" s="4">
        <v>930.1</v>
      </c>
      <c r="C69" s="4" t="s">
        <v>36</v>
      </c>
      <c r="D69" s="4" t="s">
        <v>49</v>
      </c>
      <c r="E69" s="4" t="s">
        <v>70</v>
      </c>
      <c r="F69" s="4" t="s">
        <v>130</v>
      </c>
      <c r="G69" s="1">
        <v>495</v>
      </c>
    </row>
    <row r="70" spans="1:7" x14ac:dyDescent="0.25">
      <c r="A70" s="9">
        <v>45261</v>
      </c>
      <c r="B70" s="4">
        <v>930.1</v>
      </c>
      <c r="C70" s="4" t="s">
        <v>36</v>
      </c>
      <c r="D70" s="4" t="s">
        <v>133</v>
      </c>
      <c r="E70" s="4" t="s">
        <v>137</v>
      </c>
      <c r="F70" s="4" t="s">
        <v>138</v>
      </c>
      <c r="G70" s="1">
        <v>500</v>
      </c>
    </row>
    <row r="71" spans="1:7" x14ac:dyDescent="0.25">
      <c r="A71" s="9">
        <v>45292</v>
      </c>
      <c r="B71" s="4">
        <v>930.1</v>
      </c>
      <c r="C71" s="4" t="s">
        <v>36</v>
      </c>
      <c r="D71" s="4" t="s">
        <v>49</v>
      </c>
      <c r="E71" s="4" t="s">
        <v>88</v>
      </c>
      <c r="F71" s="4" t="s">
        <v>89</v>
      </c>
      <c r="G71" s="1">
        <v>100</v>
      </c>
    </row>
    <row r="72" spans="1:7" x14ac:dyDescent="0.25">
      <c r="A72" s="9">
        <v>45292</v>
      </c>
      <c r="B72" s="4">
        <v>930.1</v>
      </c>
      <c r="C72" s="4" t="s">
        <v>36</v>
      </c>
      <c r="D72" s="4" t="s">
        <v>49</v>
      </c>
      <c r="E72" s="4" t="s">
        <v>100</v>
      </c>
      <c r="F72" s="4" t="s">
        <v>101</v>
      </c>
      <c r="G72" s="1">
        <v>728</v>
      </c>
    </row>
    <row r="73" spans="1:7" x14ac:dyDescent="0.25">
      <c r="A73" s="9">
        <v>45292</v>
      </c>
      <c r="B73" s="4">
        <v>930.1</v>
      </c>
      <c r="C73" s="4" t="s">
        <v>36</v>
      </c>
      <c r="D73" s="4" t="s">
        <v>133</v>
      </c>
      <c r="E73" s="4" t="s">
        <v>136</v>
      </c>
      <c r="F73" s="4" t="s">
        <v>136</v>
      </c>
      <c r="G73" s="1">
        <v>300</v>
      </c>
    </row>
    <row r="74" spans="1:7" x14ac:dyDescent="0.25">
      <c r="A74" s="9">
        <v>45323</v>
      </c>
      <c r="B74" s="4">
        <v>930.1</v>
      </c>
      <c r="C74" s="4" t="s">
        <v>36</v>
      </c>
      <c r="D74" s="4" t="s">
        <v>41</v>
      </c>
      <c r="F74" s="4" t="s">
        <v>42</v>
      </c>
      <c r="G74" s="1">
        <v>43.68</v>
      </c>
    </row>
    <row r="75" spans="1:7" x14ac:dyDescent="0.25">
      <c r="A75" s="9">
        <v>45323</v>
      </c>
      <c r="B75" s="4">
        <v>930.1</v>
      </c>
      <c r="C75" s="4" t="s">
        <v>36</v>
      </c>
      <c r="D75" s="4" t="s">
        <v>49</v>
      </c>
      <c r="E75" s="4" t="s">
        <v>50</v>
      </c>
      <c r="F75" s="4" t="s">
        <v>51</v>
      </c>
      <c r="G75" s="1">
        <v>199</v>
      </c>
    </row>
    <row r="76" spans="1:7" x14ac:dyDescent="0.25">
      <c r="A76" s="9">
        <v>45323</v>
      </c>
      <c r="B76" s="4">
        <v>930.1</v>
      </c>
      <c r="C76" s="4" t="s">
        <v>36</v>
      </c>
      <c r="D76" s="4" t="s">
        <v>49</v>
      </c>
      <c r="E76" s="4" t="s">
        <v>55</v>
      </c>
      <c r="F76" s="4" t="s">
        <v>52</v>
      </c>
      <c r="G76" s="1">
        <v>181.13</v>
      </c>
    </row>
    <row r="77" spans="1:7" x14ac:dyDescent="0.25">
      <c r="A77" s="9">
        <v>45323</v>
      </c>
      <c r="B77" s="4">
        <v>930.1</v>
      </c>
      <c r="C77" s="4" t="s">
        <v>36</v>
      </c>
      <c r="D77" s="4" t="s">
        <v>49</v>
      </c>
      <c r="E77" s="4" t="s">
        <v>72</v>
      </c>
      <c r="F77" s="4" t="s">
        <v>73</v>
      </c>
      <c r="G77" s="1">
        <v>1000</v>
      </c>
    </row>
    <row r="78" spans="1:7" x14ac:dyDescent="0.25">
      <c r="A78" s="9">
        <v>45323</v>
      </c>
      <c r="B78" s="4">
        <v>930.1</v>
      </c>
      <c r="C78" s="4" t="s">
        <v>36</v>
      </c>
      <c r="D78" s="4" t="s">
        <v>49</v>
      </c>
      <c r="E78" s="4" t="s">
        <v>79</v>
      </c>
      <c r="F78" s="4" t="s">
        <v>80</v>
      </c>
      <c r="G78" s="1">
        <v>100</v>
      </c>
    </row>
    <row r="79" spans="1:7" x14ac:dyDescent="0.25">
      <c r="A79" s="9">
        <v>45323</v>
      </c>
      <c r="B79" s="4">
        <v>930.1</v>
      </c>
      <c r="C79" s="4" t="s">
        <v>36</v>
      </c>
      <c r="D79" s="4" t="s">
        <v>49</v>
      </c>
      <c r="E79" s="4" t="s">
        <v>81</v>
      </c>
      <c r="F79" s="4" t="s">
        <v>82</v>
      </c>
      <c r="G79" s="1">
        <v>200</v>
      </c>
    </row>
    <row r="80" spans="1:7" x14ac:dyDescent="0.25">
      <c r="A80" s="9">
        <v>45323</v>
      </c>
      <c r="B80" s="4">
        <v>930.1</v>
      </c>
      <c r="C80" s="4" t="s">
        <v>36</v>
      </c>
      <c r="D80" s="4" t="s">
        <v>49</v>
      </c>
      <c r="E80" s="4" t="s">
        <v>86</v>
      </c>
      <c r="F80" s="4" t="s">
        <v>87</v>
      </c>
      <c r="G80" s="1">
        <v>175</v>
      </c>
    </row>
    <row r="81" spans="1:7" x14ac:dyDescent="0.25">
      <c r="A81" s="9">
        <v>45323</v>
      </c>
      <c r="B81" s="4">
        <v>930.1</v>
      </c>
      <c r="C81" s="4" t="s">
        <v>36</v>
      </c>
      <c r="D81" s="4" t="s">
        <v>49</v>
      </c>
      <c r="E81" s="4" t="s">
        <v>114</v>
      </c>
      <c r="F81" s="4" t="s">
        <v>115</v>
      </c>
      <c r="G81" s="1">
        <v>100</v>
      </c>
    </row>
    <row r="82" spans="1:7" x14ac:dyDescent="0.25">
      <c r="A82" s="9">
        <v>45323</v>
      </c>
      <c r="B82" s="4">
        <v>930.1</v>
      </c>
      <c r="C82" s="4" t="s">
        <v>36</v>
      </c>
      <c r="D82" s="4" t="s">
        <v>133</v>
      </c>
      <c r="E82" s="4" t="s">
        <v>151</v>
      </c>
      <c r="F82" s="4" t="s">
        <v>151</v>
      </c>
      <c r="G82" s="1">
        <v>1000</v>
      </c>
    </row>
    <row r="83" spans="1:7" x14ac:dyDescent="0.25">
      <c r="A83" s="9">
        <v>45323</v>
      </c>
      <c r="B83" s="4">
        <v>930.1</v>
      </c>
      <c r="C83" s="4" t="s">
        <v>36</v>
      </c>
      <c r="D83" s="4" t="s">
        <v>133</v>
      </c>
      <c r="E83" s="4" t="s">
        <v>158</v>
      </c>
      <c r="F83" s="4" t="s">
        <v>159</v>
      </c>
      <c r="G83" s="1">
        <v>100</v>
      </c>
    </row>
    <row r="84" spans="1:7" x14ac:dyDescent="0.25">
      <c r="A84" s="9">
        <v>45323</v>
      </c>
      <c r="B84" s="4">
        <v>930.1</v>
      </c>
      <c r="C84" s="4" t="s">
        <v>36</v>
      </c>
      <c r="D84" s="4" t="s">
        <v>133</v>
      </c>
      <c r="E84" s="4" t="s">
        <v>162</v>
      </c>
      <c r="F84" s="4" t="s">
        <v>163</v>
      </c>
      <c r="G84" s="1">
        <v>100</v>
      </c>
    </row>
    <row r="85" spans="1:7" x14ac:dyDescent="0.25">
      <c r="A85" s="9">
        <v>45323</v>
      </c>
      <c r="B85" s="4">
        <v>930.1</v>
      </c>
      <c r="C85" s="4" t="s">
        <v>36</v>
      </c>
      <c r="D85" s="4" t="s">
        <v>133</v>
      </c>
      <c r="E85" s="4" t="s">
        <v>164</v>
      </c>
      <c r="F85" s="4" t="s">
        <v>165</v>
      </c>
      <c r="G85" s="1">
        <v>5000</v>
      </c>
    </row>
    <row r="86" spans="1:7" x14ac:dyDescent="0.25">
      <c r="A86" s="9">
        <v>45323</v>
      </c>
      <c r="B86" s="4">
        <v>930.1</v>
      </c>
      <c r="C86" s="4" t="s">
        <v>36</v>
      </c>
      <c r="D86" s="4" t="s">
        <v>133</v>
      </c>
      <c r="E86" s="4" t="s">
        <v>166</v>
      </c>
      <c r="F86" s="4" t="s">
        <v>167</v>
      </c>
      <c r="G86" s="1">
        <v>500</v>
      </c>
    </row>
    <row r="87" spans="1:7" x14ac:dyDescent="0.25">
      <c r="A87" s="9">
        <v>45323</v>
      </c>
      <c r="B87" s="4">
        <v>930.1</v>
      </c>
      <c r="C87" s="4" t="s">
        <v>36</v>
      </c>
      <c r="D87" s="4" t="s">
        <v>133</v>
      </c>
      <c r="E87" s="4" t="s">
        <v>166</v>
      </c>
      <c r="F87" s="4" t="s">
        <v>168</v>
      </c>
      <c r="G87" s="1">
        <v>500</v>
      </c>
    </row>
    <row r="88" spans="1:7" x14ac:dyDescent="0.25">
      <c r="A88" s="9">
        <v>45323</v>
      </c>
      <c r="B88" s="4">
        <v>930.1</v>
      </c>
      <c r="C88" s="4" t="s">
        <v>36</v>
      </c>
      <c r="D88" s="4" t="s">
        <v>133</v>
      </c>
      <c r="F88" s="4" t="s">
        <v>173</v>
      </c>
      <c r="G88" s="1">
        <v>-500</v>
      </c>
    </row>
    <row r="89" spans="1:7" x14ac:dyDescent="0.25">
      <c r="A89" s="9">
        <v>45352</v>
      </c>
      <c r="B89" s="4">
        <v>930.1</v>
      </c>
      <c r="C89" s="4" t="s">
        <v>36</v>
      </c>
      <c r="D89" s="4" t="s">
        <v>49</v>
      </c>
      <c r="E89" s="4" t="s">
        <v>50</v>
      </c>
      <c r="F89" s="4" t="s">
        <v>52</v>
      </c>
      <c r="G89" s="1">
        <v>129</v>
      </c>
    </row>
    <row r="90" spans="1:7" x14ac:dyDescent="0.25">
      <c r="A90" s="9">
        <v>45352</v>
      </c>
      <c r="B90" s="4">
        <v>930.1</v>
      </c>
      <c r="C90" s="4" t="s">
        <v>36</v>
      </c>
      <c r="D90" s="4" t="s">
        <v>49</v>
      </c>
      <c r="E90" s="4" t="s">
        <v>61</v>
      </c>
      <c r="F90" s="4" t="s">
        <v>62</v>
      </c>
      <c r="G90" s="1">
        <v>100</v>
      </c>
    </row>
    <row r="91" spans="1:7" x14ac:dyDescent="0.25">
      <c r="A91" s="9">
        <v>45352</v>
      </c>
      <c r="B91" s="4">
        <v>930.1</v>
      </c>
      <c r="C91" s="4" t="s">
        <v>36</v>
      </c>
      <c r="D91" s="4" t="s">
        <v>49</v>
      </c>
      <c r="E91" s="4" t="s">
        <v>70</v>
      </c>
      <c r="F91" s="4" t="s">
        <v>71</v>
      </c>
      <c r="G91" s="1">
        <v>145</v>
      </c>
    </row>
    <row r="92" spans="1:7" x14ac:dyDescent="0.25">
      <c r="A92" s="9">
        <v>45352</v>
      </c>
      <c r="B92" s="4">
        <v>930.1</v>
      </c>
      <c r="C92" s="4" t="s">
        <v>36</v>
      </c>
      <c r="D92" s="4" t="s">
        <v>49</v>
      </c>
      <c r="E92" s="4" t="s">
        <v>94</v>
      </c>
      <c r="F92" s="4" t="s">
        <v>95</v>
      </c>
      <c r="G92" s="1">
        <v>100</v>
      </c>
    </row>
    <row r="93" spans="1:7" x14ac:dyDescent="0.25">
      <c r="A93" s="9">
        <v>45352</v>
      </c>
      <c r="B93" s="4">
        <v>930.1</v>
      </c>
      <c r="C93" s="4" t="s">
        <v>36</v>
      </c>
      <c r="D93" s="4" t="s">
        <v>49</v>
      </c>
      <c r="E93" s="4" t="s">
        <v>116</v>
      </c>
      <c r="F93" s="4" t="s">
        <v>117</v>
      </c>
      <c r="G93" s="1">
        <v>100</v>
      </c>
    </row>
    <row r="94" spans="1:7" x14ac:dyDescent="0.25">
      <c r="A94" s="9">
        <v>45352</v>
      </c>
      <c r="B94" s="4">
        <v>930.1</v>
      </c>
      <c r="C94" s="4" t="s">
        <v>36</v>
      </c>
      <c r="D94" s="4" t="s">
        <v>49</v>
      </c>
      <c r="E94" s="4" t="s">
        <v>127</v>
      </c>
      <c r="F94" s="4" t="s">
        <v>128</v>
      </c>
      <c r="G94" s="1">
        <v>120</v>
      </c>
    </row>
    <row r="95" spans="1:7" x14ac:dyDescent="0.25">
      <c r="A95" s="9">
        <v>45383</v>
      </c>
      <c r="B95" s="4">
        <v>930.1</v>
      </c>
      <c r="C95" s="4" t="s">
        <v>36</v>
      </c>
      <c r="D95" s="4" t="s">
        <v>49</v>
      </c>
      <c r="E95" s="4" t="s">
        <v>100</v>
      </c>
      <c r="F95" s="4" t="s">
        <v>102</v>
      </c>
      <c r="G95" s="1">
        <v>728</v>
      </c>
    </row>
    <row r="96" spans="1:7" x14ac:dyDescent="0.25">
      <c r="A96" s="9">
        <v>45383</v>
      </c>
      <c r="B96" s="4">
        <v>930.1</v>
      </c>
      <c r="C96" s="4" t="s">
        <v>36</v>
      </c>
      <c r="D96" s="4" t="s">
        <v>133</v>
      </c>
      <c r="E96" s="4" t="s">
        <v>134</v>
      </c>
      <c r="F96" s="4" t="s">
        <v>135</v>
      </c>
      <c r="G96" s="1">
        <v>1500</v>
      </c>
    </row>
    <row r="97" spans="1:7" x14ac:dyDescent="0.25">
      <c r="A97" s="9">
        <v>45383</v>
      </c>
      <c r="B97" s="4">
        <v>930.1</v>
      </c>
      <c r="C97" s="4" t="s">
        <v>36</v>
      </c>
      <c r="D97" s="4" t="s">
        <v>133</v>
      </c>
      <c r="E97" s="4" t="s">
        <v>143</v>
      </c>
      <c r="F97" s="4" t="s">
        <v>144</v>
      </c>
      <c r="G97" s="1">
        <v>625</v>
      </c>
    </row>
    <row r="98" spans="1:7" x14ac:dyDescent="0.25">
      <c r="A98" s="9">
        <v>45413</v>
      </c>
      <c r="B98" s="4">
        <v>930.1</v>
      </c>
      <c r="C98" s="4" t="s">
        <v>36</v>
      </c>
      <c r="D98" s="4" t="s">
        <v>41</v>
      </c>
      <c r="F98" s="4" t="s">
        <v>42</v>
      </c>
      <c r="G98" s="1">
        <v>43.68</v>
      </c>
    </row>
    <row r="99" spans="1:7" x14ac:dyDescent="0.25">
      <c r="A99" s="9">
        <v>45413</v>
      </c>
      <c r="B99" s="4">
        <v>930.1</v>
      </c>
      <c r="C99" s="4" t="s">
        <v>36</v>
      </c>
      <c r="D99" s="4" t="s">
        <v>49</v>
      </c>
      <c r="E99" s="4" t="s">
        <v>100</v>
      </c>
      <c r="F99" s="4" t="s">
        <v>103</v>
      </c>
      <c r="G99" s="1">
        <v>728</v>
      </c>
    </row>
    <row r="100" spans="1:7" x14ac:dyDescent="0.25">
      <c r="A100" s="9">
        <v>45413</v>
      </c>
      <c r="B100" s="4">
        <v>930.1</v>
      </c>
      <c r="C100" s="4" t="s">
        <v>36</v>
      </c>
      <c r="D100" s="4" t="s">
        <v>133</v>
      </c>
      <c r="E100" s="4" t="s">
        <v>149</v>
      </c>
      <c r="F100" s="4" t="s">
        <v>150</v>
      </c>
      <c r="G100" s="1">
        <v>1000</v>
      </c>
    </row>
    <row r="101" spans="1:7" x14ac:dyDescent="0.25">
      <c r="A101" s="9">
        <v>45413</v>
      </c>
      <c r="B101" s="4">
        <v>930.1</v>
      </c>
      <c r="C101" s="4" t="s">
        <v>36</v>
      </c>
      <c r="D101" s="4" t="s">
        <v>133</v>
      </c>
      <c r="E101" s="4" t="s">
        <v>160</v>
      </c>
      <c r="F101" s="4" t="s">
        <v>161</v>
      </c>
      <c r="G101" s="1">
        <v>100</v>
      </c>
    </row>
    <row r="102" spans="1:7" x14ac:dyDescent="0.25">
      <c r="A102" s="9">
        <v>45413</v>
      </c>
      <c r="B102" s="4">
        <v>930.2</v>
      </c>
      <c r="C102" s="4" t="s">
        <v>40</v>
      </c>
      <c r="D102" s="4" t="s">
        <v>43</v>
      </c>
      <c r="E102" s="4" t="s">
        <v>56</v>
      </c>
      <c r="F102" s="4" t="s">
        <v>74</v>
      </c>
      <c r="G102" s="1">
        <v>-100</v>
      </c>
    </row>
    <row r="103" spans="1:7" x14ac:dyDescent="0.25">
      <c r="A103" s="9">
        <v>45413</v>
      </c>
      <c r="B103" s="4">
        <v>930.2</v>
      </c>
      <c r="C103" s="4" t="s">
        <v>40</v>
      </c>
      <c r="D103" s="4" t="s">
        <v>43</v>
      </c>
      <c r="E103" s="4" t="s">
        <v>56</v>
      </c>
      <c r="F103" s="4" t="s">
        <v>74</v>
      </c>
      <c r="G103" s="1">
        <v>100</v>
      </c>
    </row>
    <row r="104" spans="1:7" x14ac:dyDescent="0.25">
      <c r="A104" s="9">
        <v>45413</v>
      </c>
      <c r="B104" s="4">
        <v>930.2</v>
      </c>
      <c r="C104" s="4" t="s">
        <v>40</v>
      </c>
      <c r="D104" s="4" t="s">
        <v>174</v>
      </c>
      <c r="E104" s="4" t="s">
        <v>180</v>
      </c>
      <c r="F104" s="4" t="s">
        <v>181</v>
      </c>
      <c r="G104" s="1">
        <v>174</v>
      </c>
    </row>
    <row r="105" spans="1:7" x14ac:dyDescent="0.25">
      <c r="A105" s="9">
        <v>45413</v>
      </c>
      <c r="B105" s="4">
        <v>930.2</v>
      </c>
      <c r="C105" s="4" t="s">
        <v>40</v>
      </c>
      <c r="D105" s="4" t="s">
        <v>174</v>
      </c>
      <c r="E105" s="4" t="s">
        <v>56</v>
      </c>
      <c r="F105" s="4" t="s">
        <v>183</v>
      </c>
      <c r="G105" s="1">
        <v>178.75</v>
      </c>
    </row>
    <row r="106" spans="1:7" x14ac:dyDescent="0.25">
      <c r="A106" s="9">
        <v>45413</v>
      </c>
      <c r="B106" s="4">
        <v>930.2</v>
      </c>
      <c r="C106" s="4" t="s">
        <v>40</v>
      </c>
      <c r="D106" s="4" t="s">
        <v>174</v>
      </c>
      <c r="E106" s="4" t="s">
        <v>56</v>
      </c>
      <c r="F106" s="4" t="s">
        <v>183</v>
      </c>
      <c r="G106" s="1">
        <v>-42</v>
      </c>
    </row>
    <row r="107" spans="1:7" x14ac:dyDescent="0.25">
      <c r="A107" s="9">
        <v>45413</v>
      </c>
      <c r="B107" s="4">
        <v>930.2</v>
      </c>
      <c r="C107" s="4" t="s">
        <v>40</v>
      </c>
      <c r="D107" s="4" t="s">
        <v>174</v>
      </c>
      <c r="E107" s="4" t="s">
        <v>56</v>
      </c>
      <c r="F107" s="4" t="s">
        <v>183</v>
      </c>
      <c r="G107" s="1">
        <v>42</v>
      </c>
    </row>
    <row r="108" spans="1:7" ht="15.75" thickBot="1" x14ac:dyDescent="0.3">
      <c r="G108" s="8">
        <f>SUM(G6:G107)</f>
        <v>32135.890000000003</v>
      </c>
    </row>
    <row r="109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L1</vt:lpstr>
      <vt:lpstr>Workpapers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2021-12-16T23:47:46Z</cp:lastPrinted>
  <dcterms:created xsi:type="dcterms:W3CDTF">2021-12-07T20:01:32Z</dcterms:created>
  <dcterms:modified xsi:type="dcterms:W3CDTF">2025-03-03T18:08:45Z</dcterms:modified>
</cp:coreProperties>
</file>