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X:\Honaker Law Office\Clients\06970 -  South KY RECC\0002- 2024 Rate Case\Drafts\"/>
    </mc:Choice>
  </mc:AlternateContent>
  <xr:revisionPtr revIDLastSave="0" documentId="8_{CD4E3BBF-2AAD-4C0F-BDC8-4A63740C399D}" xr6:coauthVersionLast="47" xr6:coauthVersionMax="47" xr10:uidLastSave="{00000000-0000-0000-0000-000000000000}"/>
  <bookViews>
    <workbookView xWindow="41715" yWindow="1005" windowWidth="21750" windowHeight="12945" xr2:uid="{E28B0C29-DEDE-44F6-A9E1-01E6AF891279}"/>
  </bookViews>
  <sheets>
    <sheet name="2025" sheetId="4" r:id="rId1"/>
    <sheet name="2024" sheetId="3" r:id="rId2"/>
    <sheet name="2023" sheetId="2" r:id="rId3"/>
    <sheet name="2021-2023"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5" l="1"/>
  <c r="R21" i="5"/>
  <c r="O21" i="5"/>
  <c r="O20" i="5"/>
  <c r="O19" i="5"/>
  <c r="F19" i="5"/>
  <c r="R18" i="5"/>
  <c r="O18" i="5"/>
  <c r="O17" i="5"/>
  <c r="F17" i="5"/>
  <c r="R16" i="5"/>
  <c r="O16" i="5"/>
  <c r="F16" i="5"/>
  <c r="R15" i="5"/>
  <c r="O15" i="5"/>
  <c r="O14" i="5"/>
  <c r="O13" i="5"/>
  <c r="I13" i="5"/>
  <c r="F13" i="5"/>
  <c r="O12" i="5"/>
  <c r="O11" i="5"/>
  <c r="I11" i="5"/>
  <c r="F11" i="5"/>
  <c r="R10" i="5"/>
  <c r="O10" i="5"/>
  <c r="F10" i="5"/>
  <c r="O9" i="5"/>
  <c r="F9" i="5"/>
  <c r="R8" i="5"/>
  <c r="O8" i="5"/>
  <c r="R7" i="5"/>
  <c r="O7" i="5"/>
  <c r="R6" i="5"/>
  <c r="O6" i="5"/>
  <c r="O5" i="5"/>
  <c r="L5" i="5"/>
  <c r="O4" i="5"/>
  <c r="Q42" i="4" l="1"/>
  <c r="N42" i="4"/>
  <c r="K42" i="4"/>
  <c r="L40" i="4"/>
  <c r="L39" i="4"/>
  <c r="L38" i="4"/>
  <c r="L37" i="4"/>
  <c r="L36" i="4"/>
  <c r="L35" i="4"/>
  <c r="L34" i="4"/>
  <c r="R33" i="4"/>
  <c r="R32" i="4"/>
  <c r="R30" i="4"/>
  <c r="R29" i="4"/>
  <c r="R28" i="4"/>
  <c r="R22" i="4"/>
  <c r="R21" i="4"/>
  <c r="L20" i="4"/>
  <c r="L19" i="4"/>
  <c r="U18" i="4"/>
  <c r="R17" i="4"/>
  <c r="R16" i="4"/>
  <c r="R15" i="4"/>
  <c r="O14" i="4"/>
  <c r="R13" i="4"/>
  <c r="R12" i="4"/>
  <c r="R10" i="4"/>
  <c r="L9" i="4"/>
  <c r="R8" i="4"/>
  <c r="R7" i="4"/>
  <c r="L6" i="4"/>
  <c r="O5" i="4"/>
  <c r="G42" i="4"/>
  <c r="W37" i="3" l="1"/>
  <c r="T37" i="3"/>
  <c r="I37" i="3"/>
  <c r="W36" i="3"/>
  <c r="I36" i="3"/>
  <c r="W35" i="3"/>
  <c r="I35" i="3"/>
  <c r="W34" i="3"/>
  <c r="Q34" i="3"/>
  <c r="I34" i="3"/>
  <c r="W33" i="3"/>
  <c r="I33" i="3"/>
  <c r="W32" i="3"/>
  <c r="Q32" i="3"/>
  <c r="I32" i="3"/>
  <c r="W31" i="3"/>
  <c r="I31" i="3"/>
  <c r="W30" i="3"/>
  <c r="I30" i="3"/>
  <c r="W29" i="3"/>
  <c r="I29" i="3"/>
  <c r="W28" i="3"/>
  <c r="N28" i="3"/>
  <c r="I28" i="3"/>
  <c r="W27" i="3"/>
  <c r="I27" i="3"/>
  <c r="W26" i="3"/>
  <c r="I26" i="3"/>
  <c r="W25" i="3"/>
  <c r="I25" i="3"/>
  <c r="W24" i="3"/>
  <c r="I24" i="3"/>
  <c r="W23" i="3"/>
  <c r="I23" i="3"/>
  <c r="W22" i="3"/>
  <c r="I22" i="3"/>
  <c r="W21" i="3"/>
  <c r="I21" i="3"/>
  <c r="AC20" i="3"/>
  <c r="W20" i="3"/>
  <c r="I20" i="3"/>
  <c r="AC19" i="3"/>
  <c r="W19" i="3"/>
  <c r="I19" i="3"/>
  <c r="AC18" i="3"/>
  <c r="Z18" i="3"/>
  <c r="W18" i="3"/>
  <c r="I18" i="3"/>
  <c r="AC17" i="3"/>
  <c r="W17" i="3"/>
  <c r="I17" i="3"/>
  <c r="AC16" i="3"/>
  <c r="W16" i="3"/>
  <c r="I16" i="3"/>
  <c r="AC15" i="3"/>
  <c r="W15" i="3"/>
  <c r="I15" i="3"/>
  <c r="AC14" i="3"/>
  <c r="W14" i="3"/>
  <c r="I14" i="3"/>
  <c r="AC13" i="3"/>
  <c r="W13" i="3"/>
  <c r="I13" i="3"/>
  <c r="AC12" i="3"/>
  <c r="W12" i="3"/>
  <c r="I12" i="3"/>
  <c r="AC11" i="3"/>
  <c r="W11" i="3"/>
  <c r="I11" i="3"/>
  <c r="AC10" i="3"/>
  <c r="W10" i="3"/>
  <c r="I10" i="3"/>
  <c r="AC9" i="3"/>
  <c r="W9" i="3"/>
  <c r="I9" i="3"/>
  <c r="AC8" i="3"/>
  <c r="W8" i="3"/>
  <c r="I8" i="3"/>
  <c r="W7" i="3"/>
  <c r="I7" i="3"/>
  <c r="Z6" i="3"/>
  <c r="W6" i="3"/>
  <c r="I6" i="3"/>
  <c r="Z5" i="3"/>
  <c r="W5" i="3"/>
  <c r="I5" i="3"/>
  <c r="W4" i="3"/>
  <c r="N4" i="3"/>
  <c r="I4" i="3"/>
  <c r="I40" i="3" l="1"/>
  <c r="U14" i="2" l="1"/>
  <c r="S14" i="2"/>
  <c r="Q14" i="2"/>
  <c r="O14" i="2"/>
  <c r="Q13" i="2"/>
  <c r="O13" i="2"/>
  <c r="M13" i="2"/>
  <c r="K13" i="2"/>
  <c r="H13" i="2"/>
  <c r="Q12" i="2"/>
  <c r="O12" i="2"/>
  <c r="M12" i="2"/>
  <c r="K12" i="2"/>
  <c r="H12" i="2"/>
  <c r="U11" i="2"/>
  <c r="Q11" i="2"/>
  <c r="H11" i="2"/>
  <c r="U10" i="2"/>
  <c r="Q10" i="2"/>
  <c r="O10" i="2"/>
  <c r="H10" i="2"/>
  <c r="Q9" i="2"/>
  <c r="M9" i="2"/>
  <c r="H9" i="2"/>
  <c r="Q8" i="2"/>
  <c r="O8" i="2"/>
  <c r="M8" i="2"/>
  <c r="K8" i="2"/>
  <c r="H8" i="2"/>
  <c r="S7" i="2"/>
  <c r="Q7" i="2"/>
  <c r="H7" i="2"/>
  <c r="Q6" i="2"/>
  <c r="H6" i="2"/>
  <c r="S5" i="2"/>
  <c r="Q5" i="2"/>
  <c r="H5" i="2"/>
  <c r="Q4" i="2"/>
  <c r="H4" i="2"/>
  <c r="H15" i="2" l="1"/>
</calcChain>
</file>

<file path=xl/sharedStrings.xml><?xml version="1.0" encoding="utf-8"?>
<sst xmlns="http://schemas.openxmlformats.org/spreadsheetml/2006/main" count="648" uniqueCount="198">
  <si>
    <t>Year</t>
  </si>
  <si>
    <t>A Cut Above</t>
  </si>
  <si>
    <t>Cumberland Tree</t>
  </si>
  <si>
    <t>WA Kendall</t>
  </si>
  <si>
    <t>Miles</t>
  </si>
  <si>
    <t>Circuit Bid</t>
  </si>
  <si>
    <t>$/mi</t>
  </si>
  <si>
    <t xml:space="preserve">Three Man Bucket and Chipper </t>
  </si>
  <si>
    <t>Hourly Price</t>
  </si>
  <si>
    <t>Crew (Foreman, Trimmer and</t>
  </si>
  <si>
    <t>Groundman) with necessary</t>
  </si>
  <si>
    <t>tools, saws and equipment.</t>
  </si>
  <si>
    <t>South KY RECC Bidding for 2023 Circuit Bid Work</t>
  </si>
  <si>
    <t>Summary</t>
  </si>
  <si>
    <t>Award</t>
  </si>
  <si>
    <t>Evergreen Tree</t>
  </si>
  <si>
    <t>Phillips Tree Experts</t>
  </si>
  <si>
    <t>Wright Tree Service</t>
  </si>
  <si>
    <t>Substation</t>
  </si>
  <si>
    <t>Circuit</t>
  </si>
  <si>
    <t>Lowest Cost Bidder</t>
  </si>
  <si>
    <t>Lone Bidder?</t>
  </si>
  <si>
    <t>Price</t>
  </si>
  <si>
    <t>Upchurch</t>
  </si>
  <si>
    <t>Grider Hill Dock</t>
  </si>
  <si>
    <t>Yes</t>
  </si>
  <si>
    <t>No bid</t>
  </si>
  <si>
    <t>Wiborg</t>
  </si>
  <si>
    <t>Greenwood</t>
  </si>
  <si>
    <t>No</t>
  </si>
  <si>
    <t>Whitley City</t>
  </si>
  <si>
    <t>Hilltop</t>
  </si>
  <si>
    <t>Mt. Victory</t>
  </si>
  <si>
    <t>Oakhill</t>
  </si>
  <si>
    <t>To Oak Valley</t>
  </si>
  <si>
    <t>To Golden Heights</t>
  </si>
  <si>
    <t>S. Oakhill</t>
  </si>
  <si>
    <t>To Waide's Woods</t>
  </si>
  <si>
    <t>To Prather Road</t>
  </si>
  <si>
    <t>To Heartland Plantation</t>
  </si>
  <si>
    <t>To Lakewoodhaven</t>
  </si>
  <si>
    <t>Bronston</t>
  </si>
  <si>
    <t>Jacksboro</t>
  </si>
  <si>
    <t>TOTAL</t>
  </si>
  <si>
    <t>*</t>
  </si>
  <si>
    <t>SKRECC Clearing Cost by Circuit for Clearing and Stump Treating (Type A work as</t>
  </si>
  <si>
    <t>described in Exhibit B for 2023) (Please enter your prices in the yellow boxes)</t>
  </si>
  <si>
    <t>Note to Contractor:  Please read all contract documentation closely before entering bid information.</t>
  </si>
  <si>
    <t>Mileages are only estimates of primary line miles, and bids will be firm regardless of actual miles.</t>
  </si>
  <si>
    <t>Please also see the requirements concerning trimming of secondary and service lines in Exhibit B.</t>
  </si>
  <si>
    <t>Maps will be provided as stated in Exhibit A.</t>
  </si>
  <si>
    <t>After completing this bid sheet, please also complete the hourly information on the second tab below.</t>
  </si>
  <si>
    <t>Circuit Name</t>
  </si>
  <si>
    <t>Estimated Miles</t>
  </si>
  <si>
    <t>Year for Work</t>
  </si>
  <si>
    <t>Substation Location Information:</t>
  </si>
  <si>
    <t>594 Wray Ridge Road, Albany, KY  42602</t>
  </si>
  <si>
    <t>162 Beulah Heights Road, Whitley City, KY 42653</t>
  </si>
  <si>
    <t>15 Taylor Road Other, Whitley City, KY 42653</t>
  </si>
  <si>
    <t>Requested a re-bid process for these 3 circuits because the first bids came in higher than appropriate.  See below for final bid award amounts.  WA Kendall was the lowest bidder  for the 3 re-bids.</t>
  </si>
  <si>
    <t>South KY RECC Bidding for 2024 Circuit Bid Work</t>
  </si>
  <si>
    <t>Zula</t>
  </si>
  <si>
    <t>Alpha</t>
  </si>
  <si>
    <t>Woodstock</t>
  </si>
  <si>
    <t>Ocala Road</t>
  </si>
  <si>
    <t>Charles Elgin</t>
  </si>
  <si>
    <t>Bandy</t>
  </si>
  <si>
    <t>Somerset</t>
  </si>
  <si>
    <t>Industrial Park</t>
  </si>
  <si>
    <t>Elihu RR Crossing</t>
  </si>
  <si>
    <t>Somerset Boat</t>
  </si>
  <si>
    <t>Southern Hills</t>
  </si>
  <si>
    <t>Oak Hill Road</t>
  </si>
  <si>
    <t>West Somerset</t>
  </si>
  <si>
    <t>Woodridge Estates</t>
  </si>
  <si>
    <t>Oak Hill School</t>
  </si>
  <si>
    <t>Lee's Ford Dock</t>
  </si>
  <si>
    <t>Twin Rivers</t>
  </si>
  <si>
    <t>Woodson Bend</t>
  </si>
  <si>
    <t>South Floyd</t>
  </si>
  <si>
    <t>Bull Road</t>
  </si>
  <si>
    <t>Circleville</t>
  </si>
  <si>
    <t>Mt. Zion</t>
  </si>
  <si>
    <t>To Buncombe</t>
  </si>
  <si>
    <t>Cabin Hollow</t>
  </si>
  <si>
    <t>Hartco</t>
  </si>
  <si>
    <t>To East Hwy 914</t>
  </si>
  <si>
    <t>Webbs Crossroads</t>
  </si>
  <si>
    <t>East Hwy 76</t>
  </si>
  <si>
    <t>Humble</t>
  </si>
  <si>
    <t>Russell Springs</t>
  </si>
  <si>
    <t>North Hwy 127</t>
  </si>
  <si>
    <t>Bernard Ridge</t>
  </si>
  <si>
    <t>French Valley Rd</t>
  </si>
  <si>
    <t>West 80</t>
  </si>
  <si>
    <t>Homestead</t>
  </si>
  <si>
    <t>Beldens</t>
  </si>
  <si>
    <t>Michigan Ave</t>
  </si>
  <si>
    <t>Old N. Hwy 90</t>
  </si>
  <si>
    <t>Hwy 167</t>
  </si>
  <si>
    <t>Columbia Ave.</t>
  </si>
  <si>
    <t>Monticello</t>
  </si>
  <si>
    <t>Rogers Grove</t>
  </si>
  <si>
    <t>Gregory</t>
  </si>
  <si>
    <t>Delta</t>
  </si>
  <si>
    <t>Gap Of The Ridge</t>
  </si>
  <si>
    <t>Betsy</t>
  </si>
  <si>
    <t>A cut above Tree Service had a difficult time with it's previous awarded circuits so they elected to turn down the circuit they were low bidder on and instead contract with South Kentucky RECC as an hourly maintenance.</t>
  </si>
  <si>
    <t>The circuit originally awarded to A Cut Above was offered to the other bidders at the A Cut Above price and WA Kendall agreed.</t>
  </si>
  <si>
    <t>South KY RECC Bidding for 2025 Circuit Bid Work</t>
  </si>
  <si>
    <t xml:space="preserve">Arbor Works </t>
  </si>
  <si>
    <t>Kendall Vegetation</t>
  </si>
  <si>
    <t>Asplundh Tree Experts (Phillips)</t>
  </si>
  <si>
    <t>Snow</t>
  </si>
  <si>
    <t>Cagle Plant</t>
  </si>
  <si>
    <t>Hourly/No Right of Way</t>
  </si>
  <si>
    <t>East Hwy 90</t>
  </si>
  <si>
    <t>Hwy 1590</t>
  </si>
  <si>
    <t>Arbor Works</t>
  </si>
  <si>
    <t>North Albany</t>
  </si>
  <si>
    <t>Duvall Valley</t>
  </si>
  <si>
    <t>South Albany</t>
  </si>
  <si>
    <t>Static</t>
  </si>
  <si>
    <t>Clinton Co. Ind. Park</t>
  </si>
  <si>
    <t>Mt. View Park</t>
  </si>
  <si>
    <t>Norwood</t>
  </si>
  <si>
    <t>Eagle Hardwood</t>
  </si>
  <si>
    <t>Hourly</t>
  </si>
  <si>
    <t>Parkway Manor</t>
  </si>
  <si>
    <t>Breezy Hills</t>
  </si>
  <si>
    <t>North Hwy 27</t>
  </si>
  <si>
    <t>East Somerset</t>
  </si>
  <si>
    <t>Tie to Nelson Valley</t>
  </si>
  <si>
    <t>Bolton Subdivision</t>
  </si>
  <si>
    <t>Sugar Hill</t>
  </si>
  <si>
    <t>East Hwy 192</t>
  </si>
  <si>
    <t>Asplundh Tree Experts</t>
  </si>
  <si>
    <t>Gofftown</t>
  </si>
  <si>
    <t>Shopville</t>
  </si>
  <si>
    <t>Stab</t>
  </si>
  <si>
    <t>Floyd</t>
  </si>
  <si>
    <t>Estesburg</t>
  </si>
  <si>
    <t>South Hwy 1247</t>
  </si>
  <si>
    <t>South Hwy 27</t>
  </si>
  <si>
    <t>Asahi</t>
  </si>
  <si>
    <t>Toyotetsu</t>
  </si>
  <si>
    <t>Tech Park</t>
  </si>
  <si>
    <t>To Dahl Road</t>
  </si>
  <si>
    <t>Alumitech</t>
  </si>
  <si>
    <t>Sewelton</t>
  </si>
  <si>
    <t>Story Lane</t>
  </si>
  <si>
    <t>Wolf Creek Dam</t>
  </si>
  <si>
    <t>Decatur</t>
  </si>
  <si>
    <t>Owentown School</t>
  </si>
  <si>
    <t xml:space="preserve">Gap of the Ridge </t>
  </si>
  <si>
    <t>Conley Bottom</t>
  </si>
  <si>
    <t>Pine Knot</t>
  </si>
  <si>
    <t>East Hwy 92</t>
  </si>
  <si>
    <t>- bid was awarded</t>
  </si>
  <si>
    <t>South KY RECC 2021 Bidding for 2022 and 2023 Circuit Bid Work</t>
  </si>
  <si>
    <t>Phillips Tree</t>
  </si>
  <si>
    <t>Wolf Tree</t>
  </si>
  <si>
    <t>Substation / Circuit</t>
  </si>
  <si>
    <t>Cabin Hollow / Rush Branch</t>
  </si>
  <si>
    <t>Cabin Hollow / Cedar Grove</t>
  </si>
  <si>
    <t>Wiborg / Greenwood</t>
  </si>
  <si>
    <t>Wiborg / Beulah Heights</t>
  </si>
  <si>
    <t>Zula / Susie</t>
  </si>
  <si>
    <t>North Albany / Town</t>
  </si>
  <si>
    <t>North Albany / Burkesville</t>
  </si>
  <si>
    <t>North Albany / Clinton Co</t>
  </si>
  <si>
    <t>South Albany / Adams Dock</t>
  </si>
  <si>
    <t>South Albany / Downtown</t>
  </si>
  <si>
    <t>Mt. Victory / To Mt. Victory</t>
  </si>
  <si>
    <t>Nelson Valley / Stilesville</t>
  </si>
  <si>
    <t>Nelson Valley / Eagles Nest</t>
  </si>
  <si>
    <t>Nelson Valley / Rainbow Ter.</t>
  </si>
  <si>
    <t>Slat / Parnell</t>
  </si>
  <si>
    <t>Russell Springs / Hails Hwy</t>
  </si>
  <si>
    <t>Windsor / Caintown</t>
  </si>
  <si>
    <t>Upchurch / Grider Hill</t>
  </si>
  <si>
    <t>Sewellton / Highway 55</t>
  </si>
  <si>
    <t>Also see below</t>
  </si>
  <si>
    <t>Note:  See the emails from contractors that I will forward to you for other details and additional information that they have provided.</t>
  </si>
  <si>
    <t xml:space="preserve"> A Cut Above Tree Service will require regular time on equipment and men up to 40 hours.</t>
  </si>
  <si>
    <t>On overtime, holidays, and emergency work we will require time and a half on men.</t>
  </si>
  <si>
    <t>Hourly rates for men are Foreman $25/hr, Trimmer $20/hr, Groundman $14/hr.</t>
  </si>
  <si>
    <t>Crew makeup for Three Man Bucket and Chipper Crew: Freman, Trimmer, Groundman, Bucket Truck 55', 12" Disc Chipper and saws.</t>
  </si>
  <si>
    <t>Labor overtime will be charged at 1.42 and double time (Sundays &amp; Holidays) will be 1.65.</t>
  </si>
  <si>
    <t>Storm rates for Off-system crews is attached.</t>
  </si>
  <si>
    <t>Cumberland Tree Experts</t>
  </si>
  <si>
    <t>Sunday is double time</t>
  </si>
  <si>
    <t>All over 40 is 1.5 times regular.</t>
  </si>
  <si>
    <t xml:space="preserve">Overtime rate for Labor is 1.5 X the rate shown.  Overtime for equipment is the same as the rate shown.  .  </t>
  </si>
  <si>
    <t>Overtime is paid for all hours worked outside of normal working hours or for all hours worked over 40 in a week, whichever comes first.</t>
  </si>
  <si>
    <t>Double time is charged for any hours worked on holidays.</t>
  </si>
  <si>
    <t>Normal OT rate of 1.5 will be charged for any hours worked over 40 during a single week.  Any work performed on a holiday or Sunday would be billed at a rate of 1.5 regardless of total hours worked during the week.</t>
  </si>
  <si>
    <t>Bids not awarded due to lack of budgeted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</si>
</sst>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0.0"/>
  </numFmts>
  <fonts count="33" x14ac:knownFonts="1">
    <font>
      <sz val="11"/>
      <color theme="1"/>
      <name val="Aptos Narrow"/>
      <family val="2"/>
      <scheme val="minor"/>
    </font>
    <font>
      <sz val="11"/>
      <color rgb="FFFF0000"/>
      <name val="Aptos Narrow"/>
      <family val="2"/>
      <scheme val="minor"/>
    </font>
    <font>
      <sz val="14"/>
      <name val="Arial"/>
      <family val="2"/>
    </font>
    <font>
      <b/>
      <sz val="14"/>
      <name val="Arial"/>
      <family val="2"/>
    </font>
    <font>
      <b/>
      <sz val="12"/>
      <color theme="1"/>
      <name val="Aptos Narrow"/>
      <family val="2"/>
      <scheme val="minor"/>
    </font>
    <font>
      <b/>
      <sz val="12"/>
      <name val="Arial"/>
      <family val="2"/>
    </font>
    <font>
      <sz val="10"/>
      <color theme="1"/>
      <name val="Aptos Narrow"/>
      <family val="2"/>
      <scheme val="minor"/>
    </font>
    <font>
      <sz val="16"/>
      <color theme="1"/>
      <name val="Aptos Narrow"/>
      <family val="2"/>
      <scheme val="minor"/>
    </font>
    <font>
      <sz val="14"/>
      <name val="Aptos Narrow"/>
      <family val="2"/>
      <scheme val="minor"/>
    </font>
    <font>
      <sz val="12"/>
      <color theme="1"/>
      <name val="Aptos Narrow"/>
      <family val="2"/>
      <scheme val="minor"/>
    </font>
    <font>
      <sz val="12"/>
      <name val="Aptos Narrow"/>
      <family val="2"/>
      <scheme val="minor"/>
    </font>
    <font>
      <sz val="10"/>
      <name val="Aptos Narrow"/>
      <family val="2"/>
      <scheme val="minor"/>
    </font>
    <font>
      <sz val="11"/>
      <name val="Aptos Narrow"/>
      <family val="2"/>
      <scheme val="minor"/>
    </font>
    <font>
      <sz val="16"/>
      <name val="Aptos Narrow"/>
      <family val="2"/>
      <scheme val="minor"/>
    </font>
    <font>
      <sz val="14"/>
      <color theme="1"/>
      <name val="Aptos Narrow"/>
      <family val="2"/>
      <scheme val="minor"/>
    </font>
    <font>
      <sz val="12"/>
      <name val="Arial"/>
      <family val="2"/>
    </font>
    <font>
      <b/>
      <sz val="12"/>
      <color rgb="FFFF0000"/>
      <name val="Arial"/>
      <family val="2"/>
    </font>
    <font>
      <b/>
      <u/>
      <sz val="14"/>
      <name val="Arial"/>
      <family val="2"/>
    </font>
    <font>
      <b/>
      <u/>
      <sz val="11"/>
      <name val="Aptos Narrow"/>
      <family val="2"/>
      <scheme val="minor"/>
    </font>
    <font>
      <sz val="10"/>
      <name val="Arial"/>
      <family val="2"/>
    </font>
    <font>
      <b/>
      <sz val="14"/>
      <color theme="1"/>
      <name val="Aptos Narrow"/>
      <family val="2"/>
      <scheme val="minor"/>
    </font>
    <font>
      <b/>
      <sz val="11"/>
      <color theme="1"/>
      <name val="Aptos Narrow"/>
      <family val="2"/>
      <scheme val="minor"/>
    </font>
    <font>
      <b/>
      <sz val="16"/>
      <color theme="1"/>
      <name val="Aptos Narrow"/>
      <family val="2"/>
      <scheme val="minor"/>
    </font>
    <font>
      <b/>
      <sz val="10"/>
      <name val="Arial"/>
      <family val="2"/>
    </font>
    <font>
      <b/>
      <sz val="11"/>
      <color rgb="FFFF0000"/>
      <name val="Arial"/>
      <family val="2"/>
    </font>
    <font>
      <b/>
      <sz val="11"/>
      <name val="Arial"/>
      <family val="2"/>
    </font>
    <font>
      <b/>
      <sz val="10"/>
      <color theme="1"/>
      <name val="Aptos Narrow"/>
      <family val="2"/>
      <scheme val="minor"/>
    </font>
    <font>
      <b/>
      <sz val="11"/>
      <color rgb="FFFF0000"/>
      <name val="Aptos Narrow"/>
      <family val="2"/>
      <scheme val="minor"/>
    </font>
    <font>
      <b/>
      <sz val="11"/>
      <name val="Aptos Narrow"/>
      <family val="2"/>
      <scheme val="minor"/>
    </font>
    <font>
      <b/>
      <sz val="16"/>
      <name val="Aptos Narrow"/>
      <family val="2"/>
      <scheme val="minor"/>
    </font>
    <font>
      <sz val="10"/>
      <color theme="1"/>
      <name val="Arial"/>
      <family val="2"/>
    </font>
    <font>
      <sz val="10"/>
      <color theme="1"/>
      <name val="Times New Roman"/>
      <family val="1"/>
    </font>
    <font>
      <sz val="11"/>
      <color rgb="FF00B0F0"/>
      <name val="Aptos Narrow"/>
      <family val="2"/>
      <scheme val="minor"/>
    </font>
  </fonts>
  <fills count="12">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s>
  <cellStyleXfs count="1">
    <xf numFmtId="0" fontId="0" fillId="0" borderId="0"/>
  </cellStyleXfs>
  <cellXfs count="281">
    <xf numFmtId="0" fontId="0" fillId="0" borderId="0" xfId="0"/>
    <xf numFmtId="0" fontId="0" fillId="0" borderId="2" xfId="0" applyBorder="1"/>
    <xf numFmtId="0" fontId="0" fillId="0" borderId="4" xfId="0" applyBorder="1"/>
    <xf numFmtId="0" fontId="0" fillId="2" borderId="4" xfId="0" applyFill="1" applyBorder="1" applyAlignment="1">
      <alignment horizontal="center" vertical="center"/>
    </xf>
    <xf numFmtId="0" fontId="0" fillId="2" borderId="10" xfId="0" applyFill="1" applyBorder="1"/>
    <xf numFmtId="0" fontId="6" fillId="2" borderId="10" xfId="0" applyFont="1" applyFill="1" applyBorder="1"/>
    <xf numFmtId="0" fontId="0" fillId="0" borderId="10" xfId="0" applyBorder="1"/>
    <xf numFmtId="0" fontId="0" fillId="2" borderId="8" xfId="0" applyFill="1"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12" xfId="0" applyBorder="1"/>
    <xf numFmtId="0" fontId="0" fillId="2" borderId="9" xfId="0" applyFill="1" applyBorder="1" applyAlignment="1">
      <alignment horizontal="center"/>
    </xf>
    <xf numFmtId="0" fontId="0" fillId="0" borderId="13" xfId="0"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7" fillId="0" borderId="0" xfId="0" applyFont="1"/>
    <xf numFmtId="0" fontId="8" fillId="0" borderId="0" xfId="0" applyFont="1"/>
    <xf numFmtId="0" fontId="0" fillId="0" borderId="1" xfId="0" applyBorder="1" applyAlignment="1">
      <alignment horizontal="center"/>
    </xf>
    <xf numFmtId="0" fontId="8" fillId="0" borderId="3" xfId="0" applyFont="1" applyBorder="1"/>
    <xf numFmtId="0" fontId="8" fillId="2" borderId="4" xfId="0" applyFont="1" applyFill="1" applyBorder="1" applyAlignment="1">
      <alignment horizontal="center"/>
    </xf>
    <xf numFmtId="0" fontId="8" fillId="0" borderId="3" xfId="0" applyFont="1" applyBorder="1" applyAlignment="1">
      <alignment horizontal="center"/>
    </xf>
    <xf numFmtId="0" fontId="9" fillId="0" borderId="6" xfId="0" applyFont="1" applyBorder="1"/>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4" borderId="7" xfId="0" applyFont="1" applyFill="1" applyBorder="1" applyAlignment="1">
      <alignment horizontal="center" vertical="center"/>
    </xf>
    <xf numFmtId="0" fontId="0" fillId="0" borderId="4" xfId="0" applyBorder="1" applyAlignment="1">
      <alignment horizontal="center" vertical="center"/>
    </xf>
    <xf numFmtId="2" fontId="0" fillId="0" borderId="6" xfId="0" applyNumberFormat="1" applyBorder="1" applyAlignment="1">
      <alignment horizontal="right" vertical="center"/>
    </xf>
    <xf numFmtId="0" fontId="11" fillId="0" borderId="6" xfId="0" applyFont="1" applyBorder="1" applyAlignment="1">
      <alignment horizontal="left" vertical="center"/>
    </xf>
    <xf numFmtId="164" fontId="1" fillId="2" borderId="4" xfId="0" applyNumberFormat="1" applyFont="1" applyFill="1" applyBorder="1" applyAlignment="1" applyProtection="1">
      <alignment horizontal="center" vertical="center"/>
      <protection locked="0"/>
    </xf>
    <xf numFmtId="164" fontId="12" fillId="7" borderId="6" xfId="0" applyNumberFormat="1" applyFont="1" applyFill="1" applyBorder="1" applyAlignment="1" applyProtection="1">
      <alignment horizontal="center" vertical="center"/>
      <protection locked="0"/>
    </xf>
    <xf numFmtId="164" fontId="12" fillId="7" borderId="4" xfId="0" applyNumberFormat="1" applyFont="1" applyFill="1" applyBorder="1" applyAlignment="1" applyProtection="1">
      <alignment horizontal="center" vertical="center"/>
      <protection locked="0"/>
    </xf>
    <xf numFmtId="164" fontId="12" fillId="7" borderId="4"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center" vertical="center"/>
      <protection locked="0"/>
    </xf>
    <xf numFmtId="164" fontId="12" fillId="9" borderId="4" xfId="0" applyNumberFormat="1" applyFont="1" applyFill="1" applyBorder="1" applyAlignment="1">
      <alignment horizontal="right" vertical="center"/>
    </xf>
    <xf numFmtId="0" fontId="0" fillId="0" borderId="0" xfId="0" applyAlignment="1">
      <alignment horizontal="center" vertical="center"/>
    </xf>
    <xf numFmtId="164" fontId="12" fillId="7" borderId="5" xfId="0" applyNumberFormat="1" applyFont="1" applyFill="1" applyBorder="1" applyAlignment="1" applyProtection="1">
      <alignment horizontal="right" vertical="center"/>
      <protection locked="0"/>
    </xf>
    <xf numFmtId="164" fontId="12" fillId="7" borderId="4" xfId="0" applyNumberFormat="1" applyFont="1" applyFill="1" applyBorder="1" applyAlignment="1">
      <alignment horizontal="right" vertical="center"/>
    </xf>
    <xf numFmtId="2" fontId="0" fillId="0" borderId="4" xfId="0" applyNumberFormat="1" applyBorder="1" applyAlignment="1">
      <alignment horizontal="right" vertical="center"/>
    </xf>
    <xf numFmtId="164" fontId="12" fillId="7" borderId="5" xfId="0" applyNumberFormat="1" applyFont="1" applyFill="1" applyBorder="1" applyAlignment="1" applyProtection="1">
      <alignment horizontal="center" vertical="center"/>
      <protection locked="0"/>
    </xf>
    <xf numFmtId="164" fontId="12" fillId="9" borderId="4" xfId="0" applyNumberFormat="1" applyFont="1" applyFill="1" applyBorder="1" applyAlignment="1" applyProtection="1">
      <alignment horizontal="right" vertical="center"/>
      <protection locked="0"/>
    </xf>
    <xf numFmtId="2" fontId="0" fillId="0" borderId="10" xfId="0" applyNumberFormat="1" applyBorder="1" applyAlignment="1">
      <alignment horizontal="right" vertical="center"/>
    </xf>
    <xf numFmtId="0" fontId="11" fillId="0" borderId="10" xfId="0" applyFont="1" applyBorder="1" applyAlignment="1">
      <alignment horizontal="left" vertical="center"/>
    </xf>
    <xf numFmtId="164" fontId="12" fillId="7" borderId="6" xfId="0" applyNumberFormat="1" applyFont="1" applyFill="1" applyBorder="1" applyAlignment="1">
      <alignment horizontal="right" vertical="center"/>
    </xf>
    <xf numFmtId="0" fontId="12" fillId="2" borderId="4" xfId="0" applyFont="1" applyFill="1" applyBorder="1" applyAlignment="1">
      <alignment horizontal="center"/>
    </xf>
    <xf numFmtId="0" fontId="12" fillId="2" borderId="5" xfId="0" applyFont="1" applyFill="1" applyBorder="1" applyAlignment="1">
      <alignment horizontal="center"/>
    </xf>
    <xf numFmtId="0" fontId="12" fillId="2" borderId="7"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0" fontId="6" fillId="0" borderId="2" xfId="0" applyFont="1" applyBorder="1"/>
    <xf numFmtId="0" fontId="0" fillId="2" borderId="4" xfId="0" applyFill="1"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6" fillId="0" borderId="10" xfId="0" applyFont="1" applyBorder="1"/>
    <xf numFmtId="164" fontId="1" fillId="2" borderId="4" xfId="0" applyNumberFormat="1" applyFont="1" applyFill="1" applyBorder="1" applyAlignment="1" applyProtection="1">
      <alignment horizontal="center"/>
      <protection locked="0"/>
    </xf>
    <xf numFmtId="164" fontId="12" fillId="3" borderId="6" xfId="0" applyNumberFormat="1" applyFont="1" applyFill="1" applyBorder="1" applyAlignment="1" applyProtection="1">
      <alignment horizontal="center"/>
      <protection locked="0"/>
    </xf>
    <xf numFmtId="164" fontId="12" fillId="3" borderId="4" xfId="0" applyNumberFormat="1" applyFont="1" applyFill="1" applyBorder="1" applyAlignment="1" applyProtection="1">
      <alignment horizontal="center"/>
      <protection locked="0"/>
    </xf>
    <xf numFmtId="164" fontId="12" fillId="2" borderId="4" xfId="0" applyNumberFormat="1" applyFont="1" applyFill="1" applyBorder="1" applyAlignment="1" applyProtection="1">
      <alignment horizontal="center"/>
      <protection locked="0"/>
    </xf>
    <xf numFmtId="164" fontId="13" fillId="2" borderId="4" xfId="0" applyNumberFormat="1" applyFont="1" applyFill="1" applyBorder="1" applyAlignment="1" applyProtection="1">
      <alignment horizontal="center"/>
      <protection locked="0"/>
    </xf>
    <xf numFmtId="164" fontId="12" fillId="3" borderId="5" xfId="0" applyNumberFormat="1" applyFont="1" applyFill="1" applyBorder="1" applyAlignment="1" applyProtection="1">
      <alignment horizontal="center"/>
      <protection locked="0"/>
    </xf>
    <xf numFmtId="164" fontId="7" fillId="2" borderId="4" xfId="0" applyNumberFormat="1" applyFont="1" applyFill="1" applyBorder="1" applyAlignment="1" applyProtection="1">
      <alignment horizontal="center"/>
      <protection locked="0"/>
    </xf>
    <xf numFmtId="0" fontId="6" fillId="0" borderId="12" xfId="0" applyFont="1" applyBorder="1"/>
    <xf numFmtId="0" fontId="14" fillId="0" borderId="0" xfId="0" applyFont="1"/>
    <xf numFmtId="0" fontId="3" fillId="4" borderId="2" xfId="0" applyFont="1" applyFill="1" applyBorder="1" applyAlignment="1">
      <alignment horizontal="left" vertical="center"/>
    </xf>
    <xf numFmtId="0" fontId="2" fillId="4" borderId="3" xfId="0" applyFont="1" applyFill="1" applyBorder="1" applyAlignment="1">
      <alignment horizontal="left" vertical="center"/>
    </xf>
    <xf numFmtId="0" fontId="3" fillId="4" borderId="3" xfId="0" applyFont="1" applyFill="1" applyBorder="1" applyAlignment="1">
      <alignment horizontal="center" vertical="center"/>
    </xf>
    <xf numFmtId="0" fontId="0" fillId="4" borderId="3" xfId="0" applyFill="1" applyBorder="1" applyAlignment="1">
      <alignment horizontal="center" vertical="center"/>
    </xf>
    <xf numFmtId="0" fontId="0" fillId="4" borderId="15" xfId="0" applyFill="1" applyBorder="1" applyAlignment="1">
      <alignment horizontal="center" vertical="center"/>
    </xf>
    <xf numFmtId="0" fontId="3" fillId="4" borderId="10" xfId="0" applyFont="1" applyFill="1" applyBorder="1" applyAlignment="1">
      <alignment horizontal="left" vertical="center"/>
    </xf>
    <xf numFmtId="0" fontId="2" fillId="4" borderId="0" xfId="0" applyFont="1" applyFill="1" applyAlignment="1">
      <alignment horizontal="left" vertical="center"/>
    </xf>
    <xf numFmtId="0" fontId="3" fillId="4" borderId="0" xfId="0" applyFont="1" applyFill="1" applyAlignment="1">
      <alignment horizontal="center" vertical="center"/>
    </xf>
    <xf numFmtId="0" fontId="0" fillId="4" borderId="0" xfId="0" applyFill="1"/>
    <xf numFmtId="0" fontId="0" fillId="4" borderId="11" xfId="0" applyFill="1" applyBorder="1"/>
    <xf numFmtId="0" fontId="2" fillId="10" borderId="2" xfId="0" applyFont="1" applyFill="1" applyBorder="1"/>
    <xf numFmtId="0" fontId="2" fillId="10" borderId="3" xfId="0" applyFont="1" applyFill="1" applyBorder="1"/>
    <xf numFmtId="0" fontId="2" fillId="10" borderId="3" xfId="0" applyFont="1" applyFill="1" applyBorder="1" applyAlignment="1">
      <alignment horizontal="center"/>
    </xf>
    <xf numFmtId="0" fontId="0" fillId="10" borderId="3" xfId="0" applyFill="1" applyBorder="1"/>
    <xf numFmtId="0" fontId="0" fillId="10" borderId="15" xfId="0" applyFill="1" applyBorder="1"/>
    <xf numFmtId="0" fontId="2" fillId="10" borderId="10" xfId="0" applyFont="1" applyFill="1" applyBorder="1"/>
    <xf numFmtId="0" fontId="2" fillId="10" borderId="0" xfId="0" applyFont="1" applyFill="1"/>
    <xf numFmtId="0" fontId="2" fillId="10" borderId="0" xfId="0" applyFont="1" applyFill="1" applyAlignment="1">
      <alignment horizontal="center"/>
    </xf>
    <xf numFmtId="0" fontId="0" fillId="10" borderId="0" xfId="0" applyFill="1"/>
    <xf numFmtId="0" fontId="0" fillId="10" borderId="11" xfId="0" applyFill="1" applyBorder="1"/>
    <xf numFmtId="0" fontId="2" fillId="10" borderId="12" xfId="0" applyFont="1" applyFill="1" applyBorder="1"/>
    <xf numFmtId="0" fontId="2" fillId="10" borderId="13" xfId="0" applyFont="1" applyFill="1" applyBorder="1"/>
    <xf numFmtId="0" fontId="2" fillId="10" borderId="13" xfId="0" applyFont="1" applyFill="1" applyBorder="1" applyAlignment="1">
      <alignment horizontal="center"/>
    </xf>
    <xf numFmtId="0" fontId="0" fillId="10" borderId="13" xfId="0" applyFill="1" applyBorder="1"/>
    <xf numFmtId="0" fontId="0" fillId="10" borderId="14" xfId="0" applyFill="1" applyBorder="1"/>
    <xf numFmtId="0" fontId="5" fillId="4" borderId="12" xfId="0" applyFont="1" applyFill="1" applyBorder="1" applyAlignment="1">
      <alignment horizontal="center" vertical="center"/>
    </xf>
    <xf numFmtId="0" fontId="2" fillId="4" borderId="14" xfId="0" applyFont="1" applyFill="1" applyBorder="1" applyAlignment="1">
      <alignment horizontal="center"/>
    </xf>
    <xf numFmtId="0" fontId="2" fillId="4" borderId="9" xfId="0" applyFont="1" applyFill="1" applyBorder="1" applyAlignment="1">
      <alignment horizontal="center"/>
    </xf>
    <xf numFmtId="0" fontId="5" fillId="0" borderId="6" xfId="0" applyFont="1" applyBorder="1" applyAlignment="1">
      <alignment horizontal="left" vertical="center"/>
    </xf>
    <xf numFmtId="165" fontId="2" fillId="0" borderId="4" xfId="0" applyNumberFormat="1" applyFont="1" applyBorder="1" applyAlignment="1">
      <alignment horizontal="left" vertical="center"/>
    </xf>
    <xf numFmtId="2" fontId="2" fillId="0" borderId="4" xfId="0" applyNumberFormat="1"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8" fillId="0" borderId="5" xfId="0" applyFont="1" applyBorder="1"/>
    <xf numFmtId="0" fontId="18" fillId="0" borderId="7" xfId="0" applyFont="1" applyBorder="1"/>
    <xf numFmtId="0" fontId="15" fillId="0" borderId="2" xfId="0" applyFont="1" applyBorder="1"/>
    <xf numFmtId="0" fontId="15" fillId="0" borderId="3" xfId="0" applyFont="1" applyBorder="1"/>
    <xf numFmtId="164" fontId="19" fillId="0" borderId="3" xfId="0" applyNumberFormat="1" applyFont="1" applyBorder="1" applyAlignment="1">
      <alignment vertical="center"/>
    </xf>
    <xf numFmtId="0" fontId="19" fillId="0" borderId="3" xfId="0" applyFont="1" applyBorder="1" applyAlignment="1">
      <alignment horizontal="center"/>
    </xf>
    <xf numFmtId="0" fontId="12" fillId="0" borderId="3" xfId="0" applyFont="1" applyBorder="1"/>
    <xf numFmtId="0" fontId="12" fillId="0" borderId="15" xfId="0" applyFont="1" applyBorder="1"/>
    <xf numFmtId="0" fontId="15" fillId="0" borderId="10" xfId="0" applyFont="1" applyBorder="1"/>
    <xf numFmtId="0" fontId="15" fillId="0" borderId="0" xfId="0" applyFont="1"/>
    <xf numFmtId="164" fontId="19" fillId="0" borderId="0" xfId="0" applyNumberFormat="1" applyFont="1" applyAlignment="1">
      <alignment vertical="center"/>
    </xf>
    <xf numFmtId="0" fontId="19" fillId="0" borderId="0" xfId="0" applyFont="1" applyAlignment="1">
      <alignment horizontal="center"/>
    </xf>
    <xf numFmtId="0" fontId="12" fillId="0" borderId="0" xfId="0" applyFont="1"/>
    <xf numFmtId="0" fontId="12" fillId="0" borderId="11" xfId="0" applyFont="1" applyBorder="1"/>
    <xf numFmtId="0" fontId="15" fillId="0" borderId="12" xfId="0" applyFont="1" applyBorder="1"/>
    <xf numFmtId="0" fontId="15" fillId="0" borderId="13" xfId="0" applyFont="1" applyBorder="1"/>
    <xf numFmtId="164" fontId="19" fillId="0" borderId="13" xfId="0" applyNumberFormat="1" applyFont="1" applyBorder="1" applyAlignment="1">
      <alignment vertical="center"/>
    </xf>
    <xf numFmtId="0" fontId="19" fillId="0" borderId="13" xfId="0" applyFont="1" applyBorder="1" applyAlignment="1">
      <alignment horizontal="center"/>
    </xf>
    <xf numFmtId="0" fontId="12" fillId="0" borderId="13" xfId="0" applyFont="1" applyBorder="1"/>
    <xf numFmtId="0" fontId="12" fillId="0" borderId="14" xfId="0" applyFont="1" applyBorder="1"/>
    <xf numFmtId="0" fontId="4" fillId="0" borderId="0" xfId="0" applyFont="1"/>
    <xf numFmtId="0" fontId="4" fillId="0" borderId="0" xfId="0" applyFont="1" applyAlignment="1">
      <alignment horizontal="center" vertical="center"/>
    </xf>
    <xf numFmtId="0" fontId="9" fillId="0" borderId="0" xfId="0" applyFont="1"/>
    <xf numFmtId="0" fontId="20" fillId="0" borderId="0" xfId="0" applyFont="1"/>
    <xf numFmtId="164" fontId="12" fillId="7" borderId="6" xfId="0" applyNumberFormat="1" applyFont="1" applyFill="1" applyBorder="1" applyAlignment="1" applyProtection="1">
      <alignment horizontal="right" vertical="center"/>
      <protection locked="0"/>
    </xf>
    <xf numFmtId="164" fontId="12" fillId="9" borderId="6" xfId="0" applyNumberFormat="1" applyFont="1" applyFill="1" applyBorder="1" applyAlignment="1" applyProtection="1">
      <alignment horizontal="right" vertical="center"/>
      <protection locked="0"/>
    </xf>
    <xf numFmtId="164" fontId="0" fillId="0" borderId="0" xfId="0" applyNumberFormat="1" applyAlignment="1">
      <alignment horizontal="center"/>
    </xf>
    <xf numFmtId="0" fontId="0" fillId="0" borderId="0" xfId="0" applyAlignment="1">
      <alignment horizontal="right"/>
    </xf>
    <xf numFmtId="0" fontId="8" fillId="2" borderId="7" xfId="0" applyFont="1" applyFill="1" applyBorder="1" applyAlignment="1">
      <alignment horizontal="center"/>
    </xf>
    <xf numFmtId="0" fontId="0" fillId="2" borderId="6" xfId="0" applyFill="1" applyBorder="1" applyAlignment="1">
      <alignment horizontal="center" vertical="center"/>
    </xf>
    <xf numFmtId="0" fontId="10" fillId="4" borderId="17" xfId="0" applyFont="1" applyFill="1" applyBorder="1" applyAlignment="1">
      <alignment horizontal="center" vertical="center"/>
    </xf>
    <xf numFmtId="0" fontId="0" fillId="2" borderId="7" xfId="0" applyFill="1" applyBorder="1" applyAlignment="1">
      <alignment horizontal="center" vertical="center"/>
    </xf>
    <xf numFmtId="164" fontId="12" fillId="7" borderId="17" xfId="0" applyNumberFormat="1" applyFont="1" applyFill="1" applyBorder="1" applyAlignment="1" applyProtection="1">
      <alignment horizontal="center" vertical="center"/>
      <protection locked="0"/>
    </xf>
    <xf numFmtId="164" fontId="12" fillId="7" borderId="17" xfId="0" applyNumberFormat="1" applyFont="1" applyFill="1" applyBorder="1" applyAlignment="1" applyProtection="1">
      <alignment horizontal="right" vertical="center"/>
      <protection locked="0"/>
    </xf>
    <xf numFmtId="164" fontId="12" fillId="0" borderId="4" xfId="0" applyNumberFormat="1" applyFont="1" applyBorder="1" applyAlignment="1" applyProtection="1">
      <alignment horizontal="center" vertical="center"/>
      <protection locked="0"/>
    </xf>
    <xf numFmtId="164" fontId="12" fillId="7" borderId="18" xfId="0" applyNumberFormat="1" applyFont="1" applyFill="1" applyBorder="1" applyAlignment="1" applyProtection="1">
      <alignment horizontal="right" vertical="center"/>
      <protection locked="0"/>
    </xf>
    <xf numFmtId="164" fontId="12" fillId="5" borderId="5" xfId="0" applyNumberFormat="1" applyFont="1" applyFill="1" applyBorder="1" applyAlignment="1" applyProtection="1">
      <alignment horizontal="right" vertical="center"/>
      <protection locked="0"/>
    </xf>
    <xf numFmtId="164" fontId="12" fillId="5" borderId="19" xfId="0" applyNumberFormat="1" applyFont="1" applyFill="1" applyBorder="1" applyAlignment="1" applyProtection="1">
      <alignment horizontal="right" vertical="center"/>
      <protection locked="0"/>
    </xf>
    <xf numFmtId="164" fontId="1" fillId="2" borderId="6" xfId="0" applyNumberFormat="1" applyFont="1" applyFill="1" applyBorder="1" applyAlignment="1" applyProtection="1">
      <alignment horizontal="center" vertical="center"/>
      <protection locked="0"/>
    </xf>
    <xf numFmtId="164" fontId="1" fillId="2" borderId="7" xfId="0" applyNumberFormat="1" applyFont="1" applyFill="1" applyBorder="1" applyAlignment="1" applyProtection="1">
      <alignment horizontal="center" vertical="center"/>
      <protection locked="0"/>
    </xf>
    <xf numFmtId="164" fontId="12" fillId="7" borderId="13" xfId="0" applyNumberFormat="1" applyFont="1" applyFill="1" applyBorder="1" applyAlignment="1" applyProtection="1">
      <alignment horizontal="center" vertical="center"/>
      <protection locked="0"/>
    </xf>
    <xf numFmtId="164" fontId="12" fillId="7" borderId="9" xfId="0" applyNumberFormat="1" applyFont="1" applyFill="1" applyBorder="1" applyAlignment="1" applyProtection="1">
      <alignment horizontal="right" vertical="center"/>
      <protection locked="0"/>
    </xf>
    <xf numFmtId="0" fontId="12" fillId="2" borderId="5" xfId="0" applyFont="1" applyFill="1" applyBorder="1" applyAlignment="1">
      <alignment horizontal="right"/>
    </xf>
    <xf numFmtId="164" fontId="0" fillId="0" borderId="0" xfId="0" applyNumberFormat="1" applyAlignment="1">
      <alignment horizontal="right"/>
    </xf>
    <xf numFmtId="164" fontId="0" fillId="0" borderId="5" xfId="0" applyNumberFormat="1" applyBorder="1" applyAlignment="1">
      <alignment horizontal="center"/>
    </xf>
    <xf numFmtId="164" fontId="0" fillId="0" borderId="4" xfId="0" applyNumberFormat="1" applyBorder="1" applyAlignment="1">
      <alignment horizontal="center"/>
    </xf>
    <xf numFmtId="0" fontId="0" fillId="0" borderId="13" xfId="0" applyBorder="1" applyAlignment="1">
      <alignment horizontal="right"/>
    </xf>
    <xf numFmtId="0" fontId="0" fillId="5" borderId="0" xfId="0" applyFill="1"/>
    <xf numFmtId="0" fontId="0" fillId="0" borderId="0" xfId="0" quotePrefix="1"/>
    <xf numFmtId="164" fontId="12" fillId="0" borderId="17" xfId="0" applyNumberFormat="1" applyFont="1" applyBorder="1" applyAlignment="1" applyProtection="1">
      <alignment horizontal="center" vertical="center"/>
      <protection locked="0"/>
    </xf>
    <xf numFmtId="0" fontId="22" fillId="0" borderId="0" xfId="0" applyFont="1"/>
    <xf numFmtId="0" fontId="2" fillId="0" borderId="0" xfId="0" applyFont="1"/>
    <xf numFmtId="0" fontId="21" fillId="0" borderId="1" xfId="0" applyFont="1" applyBorder="1" applyAlignment="1">
      <alignment horizontal="center"/>
    </xf>
    <xf numFmtId="0" fontId="2" fillId="0" borderId="3" xfId="0" applyFont="1" applyBorder="1"/>
    <xf numFmtId="0" fontId="3" fillId="2" borderId="4" xfId="0" applyFont="1" applyFill="1" applyBorder="1" applyAlignment="1">
      <alignment horizontal="center"/>
    </xf>
    <xf numFmtId="0" fontId="4" fillId="0" borderId="6" xfId="0" applyFont="1" applyBorder="1"/>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5" fillId="2" borderId="4" xfId="0" applyFont="1" applyFill="1" applyBorder="1" applyAlignment="1">
      <alignment horizontal="center" vertical="center"/>
    </xf>
    <xf numFmtId="0" fontId="5" fillId="4" borderId="7" xfId="0" applyFont="1" applyFill="1" applyBorder="1" applyAlignment="1">
      <alignment horizontal="center" vertical="center"/>
    </xf>
    <xf numFmtId="0" fontId="21" fillId="0" borderId="4" xfId="0" applyFont="1" applyBorder="1" applyAlignment="1">
      <alignment horizontal="center" vertical="center"/>
    </xf>
    <xf numFmtId="166" fontId="21" fillId="0" borderId="6" xfId="0" applyNumberFormat="1" applyFont="1" applyBorder="1" applyAlignment="1">
      <alignment horizontal="center" vertical="center"/>
    </xf>
    <xf numFmtId="0" fontId="23" fillId="0" borderId="6" xfId="0" applyFont="1" applyBorder="1" applyAlignment="1">
      <alignment horizontal="left" vertical="center"/>
    </xf>
    <xf numFmtId="164" fontId="24" fillId="2" borderId="4" xfId="0" applyNumberFormat="1" applyFont="1" applyFill="1" applyBorder="1" applyAlignment="1" applyProtection="1">
      <alignment horizontal="center" vertical="center"/>
      <protection locked="0"/>
    </xf>
    <xf numFmtId="164" fontId="25" fillId="3" borderId="4" xfId="0" applyNumberFormat="1" applyFont="1" applyFill="1" applyBorder="1" applyAlignment="1" applyProtection="1">
      <alignment horizontal="center" vertical="center"/>
      <protection locked="0"/>
    </xf>
    <xf numFmtId="164" fontId="25" fillId="3" borderId="4" xfId="0" applyNumberFormat="1" applyFont="1" applyFill="1" applyBorder="1" applyAlignment="1">
      <alignment horizontal="center" vertical="center"/>
    </xf>
    <xf numFmtId="164" fontId="25" fillId="2" borderId="4" xfId="0" applyNumberFormat="1" applyFont="1" applyFill="1" applyBorder="1" applyAlignment="1" applyProtection="1">
      <alignment horizontal="center" vertical="center"/>
      <protection locked="0"/>
    </xf>
    <xf numFmtId="164" fontId="25" fillId="3" borderId="5" xfId="0" applyNumberFormat="1" applyFont="1" applyFill="1" applyBorder="1" applyAlignment="1" applyProtection="1">
      <alignment horizontal="center" vertical="center"/>
      <protection locked="0"/>
    </xf>
    <xf numFmtId="164" fontId="25" fillId="5" borderId="5" xfId="0" applyNumberFormat="1" applyFont="1" applyFill="1" applyBorder="1" applyAlignment="1" applyProtection="1">
      <alignment horizontal="center" vertical="center"/>
      <protection locked="0"/>
    </xf>
    <xf numFmtId="164" fontId="25" fillId="5" borderId="4" xfId="0" applyNumberFormat="1" applyFont="1" applyFill="1" applyBorder="1" applyAlignment="1">
      <alignment horizontal="center" vertical="center"/>
    </xf>
    <xf numFmtId="0" fontId="21" fillId="0" borderId="8" xfId="0" applyFont="1" applyBorder="1" applyAlignment="1">
      <alignment horizontal="center" vertical="center"/>
    </xf>
    <xf numFmtId="166" fontId="21" fillId="0" borderId="4" xfId="0" applyNumberFormat="1" applyFont="1" applyBorder="1" applyAlignment="1">
      <alignment horizontal="center" vertical="center"/>
    </xf>
    <xf numFmtId="0" fontId="21" fillId="0" borderId="9" xfId="0" applyFont="1" applyBorder="1" applyAlignment="1">
      <alignment horizontal="center" vertical="center"/>
    </xf>
    <xf numFmtId="166" fontId="21" fillId="0" borderId="10" xfId="0" applyNumberFormat="1" applyFont="1" applyBorder="1" applyAlignment="1">
      <alignment horizontal="center" vertical="center"/>
    </xf>
    <xf numFmtId="0" fontId="25" fillId="2" borderId="4" xfId="0" applyFont="1" applyFill="1" applyBorder="1" applyAlignment="1">
      <alignment horizontal="center"/>
    </xf>
    <xf numFmtId="0" fontId="25" fillId="2" borderId="5" xfId="0" applyFont="1" applyFill="1" applyBorder="1" applyAlignment="1">
      <alignment horizontal="center"/>
    </xf>
    <xf numFmtId="0" fontId="25" fillId="2" borderId="7" xfId="0" applyFont="1" applyFill="1" applyBorder="1" applyAlignment="1">
      <alignment horizontal="center"/>
    </xf>
    <xf numFmtId="0" fontId="3" fillId="2" borderId="6" xfId="0" applyFont="1" applyFill="1" applyBorder="1" applyAlignment="1">
      <alignment horizontal="center"/>
    </xf>
    <xf numFmtId="0" fontId="3" fillId="2" borderId="5" xfId="0" applyFont="1" applyFill="1" applyBorder="1" applyAlignment="1">
      <alignment horizontal="center"/>
    </xf>
    <xf numFmtId="0" fontId="26" fillId="0" borderId="2" xfId="0" applyFont="1" applyBorder="1"/>
    <xf numFmtId="0" fontId="21" fillId="2" borderId="4" xfId="0" applyFont="1" applyFill="1" applyBorder="1" applyAlignment="1">
      <alignment horizontal="center"/>
    </xf>
    <xf numFmtId="0" fontId="21" fillId="0" borderId="5" xfId="0" applyFont="1" applyBorder="1" applyAlignment="1">
      <alignment horizontal="center"/>
    </xf>
    <xf numFmtId="0" fontId="21" fillId="0" borderId="4" xfId="0" applyFont="1" applyBorder="1" applyAlignment="1">
      <alignment horizontal="center"/>
    </xf>
    <xf numFmtId="0" fontId="21" fillId="0" borderId="7" xfId="0" applyFont="1" applyBorder="1" applyAlignment="1">
      <alignment horizontal="center"/>
    </xf>
    <xf numFmtId="0" fontId="21" fillId="0" borderId="6" xfId="0" applyFont="1" applyBorder="1" applyAlignment="1">
      <alignment horizontal="center"/>
    </xf>
    <xf numFmtId="0" fontId="26" fillId="0" borderId="10" xfId="0" applyFont="1" applyBorder="1"/>
    <xf numFmtId="164" fontId="27" fillId="2" borderId="4" xfId="0" applyNumberFormat="1" applyFont="1" applyFill="1" applyBorder="1" applyAlignment="1" applyProtection="1">
      <alignment horizontal="center"/>
      <protection locked="0"/>
    </xf>
    <xf numFmtId="164" fontId="28" fillId="3" borderId="6" xfId="0" applyNumberFormat="1" applyFont="1" applyFill="1" applyBorder="1" applyAlignment="1" applyProtection="1">
      <alignment horizontal="center"/>
      <protection locked="0"/>
    </xf>
    <xf numFmtId="164" fontId="28" fillId="3" borderId="4" xfId="0" applyNumberFormat="1" applyFont="1" applyFill="1" applyBorder="1" applyAlignment="1" applyProtection="1">
      <alignment horizontal="center"/>
      <protection locked="0"/>
    </xf>
    <xf numFmtId="164" fontId="28" fillId="2" borderId="4" xfId="0" applyNumberFormat="1" applyFont="1" applyFill="1" applyBorder="1" applyAlignment="1" applyProtection="1">
      <alignment horizontal="center"/>
      <protection locked="0"/>
    </xf>
    <xf numFmtId="164" fontId="29" fillId="2" borderId="4" xfId="0" applyNumberFormat="1" applyFont="1" applyFill="1" applyBorder="1" applyAlignment="1" applyProtection="1">
      <alignment horizontal="center"/>
      <protection locked="0"/>
    </xf>
    <xf numFmtId="164" fontId="28" fillId="3" borderId="5" xfId="0" applyNumberFormat="1" applyFont="1" applyFill="1" applyBorder="1" applyAlignment="1" applyProtection="1">
      <alignment horizontal="center"/>
      <protection locked="0"/>
    </xf>
    <xf numFmtId="164" fontId="22" fillId="2" borderId="4" xfId="0" applyNumberFormat="1" applyFont="1" applyFill="1" applyBorder="1" applyAlignment="1" applyProtection="1">
      <alignment horizontal="center"/>
      <protection locked="0"/>
    </xf>
    <xf numFmtId="0" fontId="26" fillId="0" borderId="12" xfId="0" applyFont="1" applyBorder="1"/>
    <xf numFmtId="0" fontId="20" fillId="6" borderId="6" xfId="0" applyFont="1" applyFill="1" applyBorder="1"/>
    <xf numFmtId="0" fontId="21" fillId="6" borderId="5" xfId="0" applyFont="1" applyFill="1" applyBorder="1"/>
    <xf numFmtId="0" fontId="21" fillId="6" borderId="7" xfId="0" applyFont="1" applyFill="1" applyBorder="1"/>
    <xf numFmtId="0" fontId="21" fillId="0" borderId="0" xfId="0" applyFont="1"/>
    <xf numFmtId="0" fontId="21" fillId="0" borderId="0" xfId="0" applyFont="1" applyAlignment="1">
      <alignment horizontal="right"/>
    </xf>
    <xf numFmtId="164" fontId="21" fillId="0" borderId="0" xfId="0" applyNumberFormat="1" applyFont="1"/>
    <xf numFmtId="0" fontId="0" fillId="3" borderId="2" xfId="0" applyFill="1" applyBorder="1" applyProtection="1">
      <protection locked="0"/>
    </xf>
    <xf numFmtId="0" fontId="0" fillId="3" borderId="3" xfId="0" applyFill="1" applyBorder="1" applyProtection="1">
      <protection locked="0"/>
    </xf>
    <xf numFmtId="0" fontId="0" fillId="3" borderId="3" xfId="0" applyFill="1" applyBorder="1" applyAlignment="1" applyProtection="1">
      <alignment horizontal="center"/>
      <protection locked="0"/>
    </xf>
    <xf numFmtId="0" fontId="0" fillId="3" borderId="15" xfId="0" applyFill="1" applyBorder="1" applyProtection="1">
      <protection locked="0"/>
    </xf>
    <xf numFmtId="0" fontId="0" fillId="3" borderId="10" xfId="0" applyFill="1" applyBorder="1" applyProtection="1">
      <protection locked="0"/>
    </xf>
    <xf numFmtId="0" fontId="0" fillId="3" borderId="0" xfId="0" applyFill="1" applyProtection="1">
      <protection locked="0"/>
    </xf>
    <xf numFmtId="0" fontId="0" fillId="3" borderId="0" xfId="0" applyFill="1" applyAlignment="1" applyProtection="1">
      <alignment horizontal="center"/>
      <protection locked="0"/>
    </xf>
    <xf numFmtId="0" fontId="0" fillId="3" borderId="11" xfId="0" applyFill="1" applyBorder="1" applyProtection="1">
      <protection locked="0"/>
    </xf>
    <xf numFmtId="0" fontId="0" fillId="3" borderId="12" xfId="0" applyFill="1" applyBorder="1" applyProtection="1">
      <protection locked="0"/>
    </xf>
    <xf numFmtId="0" fontId="0" fillId="3" borderId="13" xfId="0" applyFill="1" applyBorder="1" applyProtection="1">
      <protection locked="0"/>
    </xf>
    <xf numFmtId="0" fontId="0" fillId="3" borderId="13" xfId="0" applyFill="1" applyBorder="1" applyAlignment="1" applyProtection="1">
      <alignment horizontal="center"/>
      <protection locked="0"/>
    </xf>
    <xf numFmtId="0" fontId="0" fillId="3" borderId="14" xfId="0" applyFill="1" applyBorder="1" applyProtection="1">
      <protection locked="0"/>
    </xf>
    <xf numFmtId="14" fontId="0" fillId="0" borderId="0" xfId="0" applyNumberFormat="1"/>
    <xf numFmtId="0" fontId="0" fillId="3" borderId="2" xfId="0" applyFill="1" applyBorder="1"/>
    <xf numFmtId="0" fontId="0" fillId="3" borderId="3" xfId="0" applyFill="1" applyBorder="1"/>
    <xf numFmtId="0" fontId="0" fillId="3" borderId="15" xfId="0" applyFill="1" applyBorder="1"/>
    <xf numFmtId="0" fontId="0" fillId="3" borderId="10" xfId="0" applyFill="1" applyBorder="1"/>
    <xf numFmtId="0" fontId="0" fillId="3" borderId="0" xfId="0" applyFill="1"/>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xf numFmtId="0" fontId="0" fillId="3" borderId="6" xfId="0" applyFill="1" applyBorder="1"/>
    <xf numFmtId="0" fontId="0" fillId="3" borderId="5" xfId="0" applyFill="1" applyBorder="1"/>
    <xf numFmtId="0" fontId="0" fillId="3" borderId="7" xfId="0" applyFill="1" applyBorder="1"/>
    <xf numFmtId="0" fontId="31" fillId="3" borderId="0" xfId="0" applyFont="1" applyFill="1"/>
    <xf numFmtId="0" fontId="0" fillId="0" borderId="0" xfId="0" applyProtection="1">
      <protection locked="0"/>
    </xf>
    <xf numFmtId="0" fontId="0" fillId="0" borderId="0" xfId="0" applyAlignment="1" applyProtection="1">
      <alignment horizontal="center"/>
      <protection locked="0"/>
    </xf>
    <xf numFmtId="164" fontId="25" fillId="9" borderId="5" xfId="0" applyNumberFormat="1" applyFont="1" applyFill="1" applyBorder="1" applyAlignment="1" applyProtection="1">
      <alignment horizontal="center" vertical="center"/>
      <protection locked="0"/>
    </xf>
    <xf numFmtId="164" fontId="25" fillId="9" borderId="4" xfId="0" applyNumberFormat="1" applyFont="1" applyFill="1" applyBorder="1" applyAlignment="1">
      <alignment horizontal="center" vertical="center"/>
    </xf>
    <xf numFmtId="0" fontId="0" fillId="9" borderId="0" xfId="0" applyFill="1"/>
    <xf numFmtId="0" fontId="21" fillId="9" borderId="0" xfId="0" applyFont="1" applyFill="1"/>
    <xf numFmtId="164" fontId="32" fillId="11" borderId="5" xfId="0" applyNumberFormat="1" applyFont="1" applyFill="1" applyBorder="1" applyAlignment="1" applyProtection="1">
      <alignment horizontal="right" vertical="center"/>
      <protection locked="0"/>
    </xf>
    <xf numFmtId="164" fontId="12" fillId="11" borderId="5" xfId="0" applyNumberFormat="1" applyFont="1" applyFill="1" applyBorder="1" applyAlignment="1" applyProtection="1">
      <alignment horizontal="right" vertical="center"/>
      <protection locked="0"/>
    </xf>
    <xf numFmtId="164" fontId="12" fillId="11" borderId="19" xfId="0" applyNumberFormat="1" applyFont="1" applyFill="1" applyBorder="1" applyAlignment="1" applyProtection="1">
      <alignment horizontal="right" vertical="center"/>
      <protection locked="0"/>
    </xf>
    <xf numFmtId="164" fontId="12" fillId="11" borderId="7" xfId="0" applyNumberFormat="1" applyFont="1" applyFill="1" applyBorder="1" applyAlignment="1" applyProtection="1">
      <alignment horizontal="right" vertical="center"/>
      <protection locked="0"/>
    </xf>
    <xf numFmtId="164" fontId="12" fillId="11" borderId="6" xfId="0" applyNumberFormat="1" applyFont="1" applyFill="1" applyBorder="1" applyAlignment="1" applyProtection="1">
      <alignment horizontal="center" vertical="center"/>
      <protection locked="0"/>
    </xf>
    <xf numFmtId="164" fontId="12" fillId="11" borderId="7" xfId="0" applyNumberFormat="1" applyFont="1" applyFill="1" applyBorder="1" applyAlignment="1" applyProtection="1">
      <alignment horizontal="center" vertical="center"/>
      <protection locked="0"/>
    </xf>
    <xf numFmtId="0" fontId="8" fillId="0" borderId="17" xfId="0" applyFont="1" applyBorder="1" applyAlignment="1">
      <alignment horizontal="center"/>
    </xf>
    <xf numFmtId="0" fontId="8" fillId="6" borderId="5" xfId="0" applyFont="1" applyFill="1" applyBorder="1" applyAlignment="1">
      <alignment horizontal="center"/>
    </xf>
    <xf numFmtId="0" fontId="0" fillId="0" borderId="1"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8" fillId="0" borderId="6" xfId="0" applyFont="1"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164" fontId="12" fillId="8" borderId="6" xfId="0" applyNumberFormat="1" applyFont="1" applyFill="1" applyBorder="1" applyAlignment="1" applyProtection="1">
      <alignment horizontal="center" vertical="center"/>
      <protection locked="0"/>
    </xf>
    <xf numFmtId="164" fontId="12" fillId="8" borderId="7" xfId="0" applyNumberFormat="1" applyFont="1" applyFill="1" applyBorder="1" applyAlignment="1" applyProtection="1">
      <alignment horizontal="center" vertical="center"/>
      <protection locked="0"/>
    </xf>
    <xf numFmtId="0" fontId="8" fillId="6" borderId="6" xfId="0" applyFont="1" applyFill="1" applyBorder="1" applyAlignment="1">
      <alignment horizontal="center"/>
    </xf>
    <xf numFmtId="0" fontId="8" fillId="6" borderId="7" xfId="0" applyFont="1" applyFill="1" applyBorder="1" applyAlignment="1">
      <alignment horizontal="center"/>
    </xf>
    <xf numFmtId="0" fontId="5" fillId="4" borderId="16" xfId="0" applyFont="1" applyFill="1" applyBorder="1" applyAlignment="1">
      <alignment horizontal="center" vertical="center"/>
    </xf>
    <xf numFmtId="0" fontId="0" fillId="4" borderId="13" xfId="0" applyFill="1" applyBorder="1" applyAlignment="1">
      <alignment horizontal="center" vertical="center"/>
    </xf>
    <xf numFmtId="0" fontId="15" fillId="4" borderId="12" xfId="0" applyFont="1" applyFill="1" applyBorder="1" applyAlignment="1">
      <alignment horizontal="center" vertical="center"/>
    </xf>
    <xf numFmtId="0" fontId="15" fillId="4" borderId="14" xfId="0" applyFont="1" applyFill="1" applyBorder="1" applyAlignment="1">
      <alignment horizontal="center" vertical="center"/>
    </xf>
    <xf numFmtId="0" fontId="17" fillId="0" borderId="6" xfId="0" applyFont="1" applyBorder="1"/>
    <xf numFmtId="0" fontId="17" fillId="0" borderId="5" xfId="0" applyFont="1" applyBorder="1"/>
    <xf numFmtId="44" fontId="16" fillId="3" borderId="6" xfId="0" applyNumberFormat="1" applyFont="1" applyFill="1" applyBorder="1" applyAlignment="1" applyProtection="1">
      <alignment vertical="center"/>
      <protection locked="0"/>
    </xf>
    <xf numFmtId="44" fontId="16" fillId="3" borderId="7" xfId="0" applyNumberFormat="1" applyFont="1" applyFill="1" applyBorder="1" applyAlignment="1" applyProtection="1">
      <alignmen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30" fillId="3" borderId="10" xfId="0" applyFont="1" applyFill="1" applyBorder="1" applyAlignment="1">
      <alignment vertical="center"/>
    </xf>
    <xf numFmtId="0" fontId="30" fillId="3" borderId="0" xfId="0" applyFont="1" applyFill="1" applyAlignment="1">
      <alignment vertical="center"/>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3" fillId="3" borderId="5" xfId="0" applyFont="1" applyFill="1" applyBorder="1" applyAlignment="1">
      <alignment horizontal="center"/>
    </xf>
    <xf numFmtId="0" fontId="30" fillId="3" borderId="2" xfId="0" applyFont="1" applyFill="1" applyBorder="1" applyAlignment="1">
      <alignment horizontal="left" vertical="center"/>
    </xf>
    <xf numFmtId="0" fontId="30" fillId="3" borderId="3" xfId="0" applyFont="1" applyFill="1" applyBorder="1" applyAlignment="1">
      <alignment horizontal="left" vertical="center"/>
    </xf>
    <xf numFmtId="0" fontId="30" fillId="3" borderId="15" xfId="0" applyFont="1" applyFill="1" applyBorder="1" applyAlignment="1">
      <alignment horizontal="left" vertical="center"/>
    </xf>
    <xf numFmtId="0" fontId="30" fillId="3" borderId="10" xfId="0" applyFont="1" applyFill="1" applyBorder="1" applyAlignment="1">
      <alignment horizontal="left" vertical="center"/>
    </xf>
    <xf numFmtId="0" fontId="30" fillId="3" borderId="0" xfId="0" applyFont="1" applyFill="1" applyAlignment="1">
      <alignment horizontal="left" vertical="center"/>
    </xf>
    <xf numFmtId="0" fontId="30" fillId="3" borderId="1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78EFE-415B-49CE-A2B8-24204F421C46}">
  <sheetPr>
    <pageSetUpPr fitToPage="1"/>
  </sheetPr>
  <dimension ref="A1:V50"/>
  <sheetViews>
    <sheetView tabSelected="1" topLeftCell="C1" zoomScale="80" zoomScaleNormal="80" workbookViewId="0">
      <pane ySplit="1" topLeftCell="A2" activePane="bottomLeft" state="frozen"/>
      <selection pane="bottomLeft" activeCell="N16" sqref="N16:O16"/>
    </sheetView>
  </sheetViews>
  <sheetFormatPr defaultRowHeight="14.6" x14ac:dyDescent="0.4"/>
  <cols>
    <col min="1" max="1" width="5.53515625" customWidth="1"/>
    <col min="2" max="2" width="7.84375" customWidth="1"/>
    <col min="3" max="3" width="15.53515625" customWidth="1"/>
    <col min="4" max="4" width="22.3046875" customWidth="1"/>
    <col min="5" max="5" width="1.53515625" customWidth="1"/>
    <col min="6" max="6" width="22.53515625" customWidth="1"/>
    <col min="7" max="7" width="15.53515625" style="129" customWidth="1"/>
    <col min="8" max="8" width="1.53515625" customWidth="1"/>
    <col min="9" max="9" width="25.84375" customWidth="1"/>
    <col min="10" max="10" width="1.53515625" customWidth="1"/>
    <col min="11" max="11" width="16.53515625" customWidth="1"/>
    <col min="12" max="12" width="13.3046875" customWidth="1"/>
    <col min="13" max="13" width="1.3046875" customWidth="1"/>
    <col min="14" max="14" width="15.3046875" customWidth="1"/>
    <col min="15" max="15" width="13.53515625" customWidth="1"/>
    <col min="16" max="16" width="1.15234375" customWidth="1"/>
    <col min="17" max="17" width="16.84375" customWidth="1"/>
    <col min="18" max="18" width="13.53515625" customWidth="1"/>
    <col min="19" max="19" width="1.3046875" customWidth="1"/>
    <col min="20" max="20" width="24.3046875" customWidth="1"/>
    <col min="21" max="21" width="19.3046875" customWidth="1"/>
    <col min="22" max="22" width="1.3046875" customWidth="1"/>
    <col min="244" max="245" width="16.53515625" customWidth="1"/>
    <col min="246" max="246" width="9.15234375" customWidth="1"/>
    <col min="247" max="247" width="16.53515625" customWidth="1"/>
    <col min="248" max="248" width="7.53515625" customWidth="1"/>
    <col min="249" max="249" width="24.3046875" customWidth="1"/>
    <col min="250" max="250" width="27.53515625" customWidth="1"/>
    <col min="500" max="501" width="16.53515625" customWidth="1"/>
    <col min="502" max="502" width="9.15234375" customWidth="1"/>
    <col min="503" max="503" width="16.53515625" customWidth="1"/>
    <col min="504" max="504" width="7.53515625" customWidth="1"/>
    <col min="505" max="505" width="24.3046875" customWidth="1"/>
    <col min="506" max="506" width="27.53515625" customWidth="1"/>
    <col min="756" max="757" width="16.53515625" customWidth="1"/>
    <col min="758" max="758" width="9.15234375" customWidth="1"/>
    <col min="759" max="759" width="16.53515625" customWidth="1"/>
    <col min="760" max="760" width="7.53515625" customWidth="1"/>
    <col min="761" max="761" width="24.3046875" customWidth="1"/>
    <col min="762" max="762" width="27.53515625" customWidth="1"/>
    <col min="1012" max="1013" width="16.53515625" customWidth="1"/>
    <col min="1014" max="1014" width="9.15234375" customWidth="1"/>
    <col min="1015" max="1015" width="16.53515625" customWidth="1"/>
    <col min="1016" max="1016" width="7.53515625" customWidth="1"/>
    <col min="1017" max="1017" width="24.3046875" customWidth="1"/>
    <col min="1018" max="1018" width="27.53515625" customWidth="1"/>
    <col min="1268" max="1269" width="16.53515625" customWidth="1"/>
    <col min="1270" max="1270" width="9.15234375" customWidth="1"/>
    <col min="1271" max="1271" width="16.53515625" customWidth="1"/>
    <col min="1272" max="1272" width="7.53515625" customWidth="1"/>
    <col min="1273" max="1273" width="24.3046875" customWidth="1"/>
    <col min="1274" max="1274" width="27.53515625" customWidth="1"/>
    <col min="1524" max="1525" width="16.53515625" customWidth="1"/>
    <col min="1526" max="1526" width="9.15234375" customWidth="1"/>
    <col min="1527" max="1527" width="16.53515625" customWidth="1"/>
    <col min="1528" max="1528" width="7.53515625" customWidth="1"/>
    <col min="1529" max="1529" width="24.3046875" customWidth="1"/>
    <col min="1530" max="1530" width="27.53515625" customWidth="1"/>
    <col min="1780" max="1781" width="16.53515625" customWidth="1"/>
    <col min="1782" max="1782" width="9.15234375" customWidth="1"/>
    <col min="1783" max="1783" width="16.53515625" customWidth="1"/>
    <col min="1784" max="1784" width="7.53515625" customWidth="1"/>
    <col min="1785" max="1785" width="24.3046875" customWidth="1"/>
    <col min="1786" max="1786" width="27.53515625" customWidth="1"/>
    <col min="2036" max="2037" width="16.53515625" customWidth="1"/>
    <col min="2038" max="2038" width="9.15234375" customWidth="1"/>
    <col min="2039" max="2039" width="16.53515625" customWidth="1"/>
    <col min="2040" max="2040" width="7.53515625" customWidth="1"/>
    <col min="2041" max="2041" width="24.3046875" customWidth="1"/>
    <col min="2042" max="2042" width="27.53515625" customWidth="1"/>
    <col min="2292" max="2293" width="16.53515625" customWidth="1"/>
    <col min="2294" max="2294" width="9.15234375" customWidth="1"/>
    <col min="2295" max="2295" width="16.53515625" customWidth="1"/>
    <col min="2296" max="2296" width="7.53515625" customWidth="1"/>
    <col min="2297" max="2297" width="24.3046875" customWidth="1"/>
    <col min="2298" max="2298" width="27.53515625" customWidth="1"/>
    <col min="2548" max="2549" width="16.53515625" customWidth="1"/>
    <col min="2550" max="2550" width="9.15234375" customWidth="1"/>
    <col min="2551" max="2551" width="16.53515625" customWidth="1"/>
    <col min="2552" max="2552" width="7.53515625" customWidth="1"/>
    <col min="2553" max="2553" width="24.3046875" customWidth="1"/>
    <col min="2554" max="2554" width="27.53515625" customWidth="1"/>
    <col min="2804" max="2805" width="16.53515625" customWidth="1"/>
    <col min="2806" max="2806" width="9.15234375" customWidth="1"/>
    <col min="2807" max="2807" width="16.53515625" customWidth="1"/>
    <col min="2808" max="2808" width="7.53515625" customWidth="1"/>
    <col min="2809" max="2809" width="24.3046875" customWidth="1"/>
    <col min="2810" max="2810" width="27.53515625" customWidth="1"/>
    <col min="3060" max="3061" width="16.53515625" customWidth="1"/>
    <col min="3062" max="3062" width="9.15234375" customWidth="1"/>
    <col min="3063" max="3063" width="16.53515625" customWidth="1"/>
    <col min="3064" max="3064" width="7.53515625" customWidth="1"/>
    <col min="3065" max="3065" width="24.3046875" customWidth="1"/>
    <col min="3066" max="3066" width="27.53515625" customWidth="1"/>
    <col min="3316" max="3317" width="16.53515625" customWidth="1"/>
    <col min="3318" max="3318" width="9.15234375" customWidth="1"/>
    <col min="3319" max="3319" width="16.53515625" customWidth="1"/>
    <col min="3320" max="3320" width="7.53515625" customWidth="1"/>
    <col min="3321" max="3321" width="24.3046875" customWidth="1"/>
    <col min="3322" max="3322" width="27.53515625" customWidth="1"/>
    <col min="3572" max="3573" width="16.53515625" customWidth="1"/>
    <col min="3574" max="3574" width="9.15234375" customWidth="1"/>
    <col min="3575" max="3575" width="16.53515625" customWidth="1"/>
    <col min="3576" max="3576" width="7.53515625" customWidth="1"/>
    <col min="3577" max="3577" width="24.3046875" customWidth="1"/>
    <col min="3578" max="3578" width="27.53515625" customWidth="1"/>
    <col min="3828" max="3829" width="16.53515625" customWidth="1"/>
    <col min="3830" max="3830" width="9.15234375" customWidth="1"/>
    <col min="3831" max="3831" width="16.53515625" customWidth="1"/>
    <col min="3832" max="3832" width="7.53515625" customWidth="1"/>
    <col min="3833" max="3833" width="24.3046875" customWidth="1"/>
    <col min="3834" max="3834" width="27.53515625" customWidth="1"/>
    <col min="4084" max="4085" width="16.53515625" customWidth="1"/>
    <col min="4086" max="4086" width="9.15234375" customWidth="1"/>
    <col min="4087" max="4087" width="16.53515625" customWidth="1"/>
    <col min="4088" max="4088" width="7.53515625" customWidth="1"/>
    <col min="4089" max="4089" width="24.3046875" customWidth="1"/>
    <col min="4090" max="4090" width="27.53515625" customWidth="1"/>
    <col min="4340" max="4341" width="16.53515625" customWidth="1"/>
    <col min="4342" max="4342" width="9.15234375" customWidth="1"/>
    <col min="4343" max="4343" width="16.53515625" customWidth="1"/>
    <col min="4344" max="4344" width="7.53515625" customWidth="1"/>
    <col min="4345" max="4345" width="24.3046875" customWidth="1"/>
    <col min="4346" max="4346" width="27.53515625" customWidth="1"/>
    <col min="4596" max="4597" width="16.53515625" customWidth="1"/>
    <col min="4598" max="4598" width="9.15234375" customWidth="1"/>
    <col min="4599" max="4599" width="16.53515625" customWidth="1"/>
    <col min="4600" max="4600" width="7.53515625" customWidth="1"/>
    <col min="4601" max="4601" width="24.3046875" customWidth="1"/>
    <col min="4602" max="4602" width="27.53515625" customWidth="1"/>
    <col min="4852" max="4853" width="16.53515625" customWidth="1"/>
    <col min="4854" max="4854" width="9.15234375" customWidth="1"/>
    <col min="4855" max="4855" width="16.53515625" customWidth="1"/>
    <col min="4856" max="4856" width="7.53515625" customWidth="1"/>
    <col min="4857" max="4857" width="24.3046875" customWidth="1"/>
    <col min="4858" max="4858" width="27.53515625" customWidth="1"/>
    <col min="5108" max="5109" width="16.53515625" customWidth="1"/>
    <col min="5110" max="5110" width="9.15234375" customWidth="1"/>
    <col min="5111" max="5111" width="16.53515625" customWidth="1"/>
    <col min="5112" max="5112" width="7.53515625" customWidth="1"/>
    <col min="5113" max="5113" width="24.3046875" customWidth="1"/>
    <col min="5114" max="5114" width="27.53515625" customWidth="1"/>
    <col min="5364" max="5365" width="16.53515625" customWidth="1"/>
    <col min="5366" max="5366" width="9.15234375" customWidth="1"/>
    <col min="5367" max="5367" width="16.53515625" customWidth="1"/>
    <col min="5368" max="5368" width="7.53515625" customWidth="1"/>
    <col min="5369" max="5369" width="24.3046875" customWidth="1"/>
    <col min="5370" max="5370" width="27.53515625" customWidth="1"/>
    <col min="5620" max="5621" width="16.53515625" customWidth="1"/>
    <col min="5622" max="5622" width="9.15234375" customWidth="1"/>
    <col min="5623" max="5623" width="16.53515625" customWidth="1"/>
    <col min="5624" max="5624" width="7.53515625" customWidth="1"/>
    <col min="5625" max="5625" width="24.3046875" customWidth="1"/>
    <col min="5626" max="5626" width="27.53515625" customWidth="1"/>
    <col min="5876" max="5877" width="16.53515625" customWidth="1"/>
    <col min="5878" max="5878" width="9.15234375" customWidth="1"/>
    <col min="5879" max="5879" width="16.53515625" customWidth="1"/>
    <col min="5880" max="5880" width="7.53515625" customWidth="1"/>
    <col min="5881" max="5881" width="24.3046875" customWidth="1"/>
    <col min="5882" max="5882" width="27.53515625" customWidth="1"/>
    <col min="6132" max="6133" width="16.53515625" customWidth="1"/>
    <col min="6134" max="6134" width="9.15234375" customWidth="1"/>
    <col min="6135" max="6135" width="16.53515625" customWidth="1"/>
    <col min="6136" max="6136" width="7.53515625" customWidth="1"/>
    <col min="6137" max="6137" width="24.3046875" customWidth="1"/>
    <col min="6138" max="6138" width="27.53515625" customWidth="1"/>
    <col min="6388" max="6389" width="16.53515625" customWidth="1"/>
    <col min="6390" max="6390" width="9.15234375" customWidth="1"/>
    <col min="6391" max="6391" width="16.53515625" customWidth="1"/>
    <col min="6392" max="6392" width="7.53515625" customWidth="1"/>
    <col min="6393" max="6393" width="24.3046875" customWidth="1"/>
    <col min="6394" max="6394" width="27.53515625" customWidth="1"/>
    <col min="6644" max="6645" width="16.53515625" customWidth="1"/>
    <col min="6646" max="6646" width="9.15234375" customWidth="1"/>
    <col min="6647" max="6647" width="16.53515625" customWidth="1"/>
    <col min="6648" max="6648" width="7.53515625" customWidth="1"/>
    <col min="6649" max="6649" width="24.3046875" customWidth="1"/>
    <col min="6650" max="6650" width="27.53515625" customWidth="1"/>
    <col min="6900" max="6901" width="16.53515625" customWidth="1"/>
    <col min="6902" max="6902" width="9.15234375" customWidth="1"/>
    <col min="6903" max="6903" width="16.53515625" customWidth="1"/>
    <col min="6904" max="6904" width="7.53515625" customWidth="1"/>
    <col min="6905" max="6905" width="24.3046875" customWidth="1"/>
    <col min="6906" max="6906" width="27.53515625" customWidth="1"/>
    <col min="7156" max="7157" width="16.53515625" customWidth="1"/>
    <col min="7158" max="7158" width="9.15234375" customWidth="1"/>
    <col min="7159" max="7159" width="16.53515625" customWidth="1"/>
    <col min="7160" max="7160" width="7.53515625" customWidth="1"/>
    <col min="7161" max="7161" width="24.3046875" customWidth="1"/>
    <col min="7162" max="7162" width="27.53515625" customWidth="1"/>
    <col min="7412" max="7413" width="16.53515625" customWidth="1"/>
    <col min="7414" max="7414" width="9.15234375" customWidth="1"/>
    <col min="7415" max="7415" width="16.53515625" customWidth="1"/>
    <col min="7416" max="7416" width="7.53515625" customWidth="1"/>
    <col min="7417" max="7417" width="24.3046875" customWidth="1"/>
    <col min="7418" max="7418" width="27.53515625" customWidth="1"/>
    <col min="7668" max="7669" width="16.53515625" customWidth="1"/>
    <col min="7670" max="7670" width="9.15234375" customWidth="1"/>
    <col min="7671" max="7671" width="16.53515625" customWidth="1"/>
    <col min="7672" max="7672" width="7.53515625" customWidth="1"/>
    <col min="7673" max="7673" width="24.3046875" customWidth="1"/>
    <col min="7674" max="7674" width="27.53515625" customWidth="1"/>
    <col min="7924" max="7925" width="16.53515625" customWidth="1"/>
    <col min="7926" max="7926" width="9.15234375" customWidth="1"/>
    <col min="7927" max="7927" width="16.53515625" customWidth="1"/>
    <col min="7928" max="7928" width="7.53515625" customWidth="1"/>
    <col min="7929" max="7929" width="24.3046875" customWidth="1"/>
    <col min="7930" max="7930" width="27.53515625" customWidth="1"/>
    <col min="8180" max="8181" width="16.53515625" customWidth="1"/>
    <col min="8182" max="8182" width="9.15234375" customWidth="1"/>
    <col min="8183" max="8183" width="16.53515625" customWidth="1"/>
    <col min="8184" max="8184" width="7.53515625" customWidth="1"/>
    <col min="8185" max="8185" width="24.3046875" customWidth="1"/>
    <col min="8186" max="8186" width="27.53515625" customWidth="1"/>
    <col min="8436" max="8437" width="16.53515625" customWidth="1"/>
    <col min="8438" max="8438" width="9.15234375" customWidth="1"/>
    <col min="8439" max="8439" width="16.53515625" customWidth="1"/>
    <col min="8440" max="8440" width="7.53515625" customWidth="1"/>
    <col min="8441" max="8441" width="24.3046875" customWidth="1"/>
    <col min="8442" max="8442" width="27.53515625" customWidth="1"/>
    <col min="8692" max="8693" width="16.53515625" customWidth="1"/>
    <col min="8694" max="8694" width="9.15234375" customWidth="1"/>
    <col min="8695" max="8695" width="16.53515625" customWidth="1"/>
    <col min="8696" max="8696" width="7.53515625" customWidth="1"/>
    <col min="8697" max="8697" width="24.3046875" customWidth="1"/>
    <col min="8698" max="8698" width="27.53515625" customWidth="1"/>
    <col min="8948" max="8949" width="16.53515625" customWidth="1"/>
    <col min="8950" max="8950" width="9.15234375" customWidth="1"/>
    <col min="8951" max="8951" width="16.53515625" customWidth="1"/>
    <col min="8952" max="8952" width="7.53515625" customWidth="1"/>
    <col min="8953" max="8953" width="24.3046875" customWidth="1"/>
    <col min="8954" max="8954" width="27.53515625" customWidth="1"/>
    <col min="9204" max="9205" width="16.53515625" customWidth="1"/>
    <col min="9206" max="9206" width="9.15234375" customWidth="1"/>
    <col min="9207" max="9207" width="16.53515625" customWidth="1"/>
    <col min="9208" max="9208" width="7.53515625" customWidth="1"/>
    <col min="9209" max="9209" width="24.3046875" customWidth="1"/>
    <col min="9210" max="9210" width="27.53515625" customWidth="1"/>
    <col min="9460" max="9461" width="16.53515625" customWidth="1"/>
    <col min="9462" max="9462" width="9.15234375" customWidth="1"/>
    <col min="9463" max="9463" width="16.53515625" customWidth="1"/>
    <col min="9464" max="9464" width="7.53515625" customWidth="1"/>
    <col min="9465" max="9465" width="24.3046875" customWidth="1"/>
    <col min="9466" max="9466" width="27.53515625" customWidth="1"/>
    <col min="9716" max="9717" width="16.53515625" customWidth="1"/>
    <col min="9718" max="9718" width="9.15234375" customWidth="1"/>
    <col min="9719" max="9719" width="16.53515625" customWidth="1"/>
    <col min="9720" max="9720" width="7.53515625" customWidth="1"/>
    <col min="9721" max="9721" width="24.3046875" customWidth="1"/>
    <col min="9722" max="9722" width="27.53515625" customWidth="1"/>
    <col min="9972" max="9973" width="16.53515625" customWidth="1"/>
    <col min="9974" max="9974" width="9.15234375" customWidth="1"/>
    <col min="9975" max="9975" width="16.53515625" customWidth="1"/>
    <col min="9976" max="9976" width="7.53515625" customWidth="1"/>
    <col min="9977" max="9977" width="24.3046875" customWidth="1"/>
    <col min="9978" max="9978" width="27.53515625" customWidth="1"/>
    <col min="10228" max="10229" width="16.53515625" customWidth="1"/>
    <col min="10230" max="10230" width="9.15234375" customWidth="1"/>
    <col min="10231" max="10231" width="16.53515625" customWidth="1"/>
    <col min="10232" max="10232" width="7.53515625" customWidth="1"/>
    <col min="10233" max="10233" width="24.3046875" customWidth="1"/>
    <col min="10234" max="10234" width="27.53515625" customWidth="1"/>
    <col min="10484" max="10485" width="16.53515625" customWidth="1"/>
    <col min="10486" max="10486" width="9.15234375" customWidth="1"/>
    <col min="10487" max="10487" width="16.53515625" customWidth="1"/>
    <col min="10488" max="10488" width="7.53515625" customWidth="1"/>
    <col min="10489" max="10489" width="24.3046875" customWidth="1"/>
    <col min="10490" max="10490" width="27.53515625" customWidth="1"/>
    <col min="10740" max="10741" width="16.53515625" customWidth="1"/>
    <col min="10742" max="10742" width="9.15234375" customWidth="1"/>
    <col min="10743" max="10743" width="16.53515625" customWidth="1"/>
    <col min="10744" max="10744" width="7.53515625" customWidth="1"/>
    <col min="10745" max="10745" width="24.3046875" customWidth="1"/>
    <col min="10746" max="10746" width="27.53515625" customWidth="1"/>
    <col min="10996" max="10997" width="16.53515625" customWidth="1"/>
    <col min="10998" max="10998" width="9.15234375" customWidth="1"/>
    <col min="10999" max="10999" width="16.53515625" customWidth="1"/>
    <col min="11000" max="11000" width="7.53515625" customWidth="1"/>
    <col min="11001" max="11001" width="24.3046875" customWidth="1"/>
    <col min="11002" max="11002" width="27.53515625" customWidth="1"/>
    <col min="11252" max="11253" width="16.53515625" customWidth="1"/>
    <col min="11254" max="11254" width="9.15234375" customWidth="1"/>
    <col min="11255" max="11255" width="16.53515625" customWidth="1"/>
    <col min="11256" max="11256" width="7.53515625" customWidth="1"/>
    <col min="11257" max="11257" width="24.3046875" customWidth="1"/>
    <col min="11258" max="11258" width="27.53515625" customWidth="1"/>
    <col min="11508" max="11509" width="16.53515625" customWidth="1"/>
    <col min="11510" max="11510" width="9.15234375" customWidth="1"/>
    <col min="11511" max="11511" width="16.53515625" customWidth="1"/>
    <col min="11512" max="11512" width="7.53515625" customWidth="1"/>
    <col min="11513" max="11513" width="24.3046875" customWidth="1"/>
    <col min="11514" max="11514" width="27.53515625" customWidth="1"/>
    <col min="11764" max="11765" width="16.53515625" customWidth="1"/>
    <col min="11766" max="11766" width="9.15234375" customWidth="1"/>
    <col min="11767" max="11767" width="16.53515625" customWidth="1"/>
    <col min="11768" max="11768" width="7.53515625" customWidth="1"/>
    <col min="11769" max="11769" width="24.3046875" customWidth="1"/>
    <col min="11770" max="11770" width="27.53515625" customWidth="1"/>
    <col min="12020" max="12021" width="16.53515625" customWidth="1"/>
    <col min="12022" max="12022" width="9.15234375" customWidth="1"/>
    <col min="12023" max="12023" width="16.53515625" customWidth="1"/>
    <col min="12024" max="12024" width="7.53515625" customWidth="1"/>
    <col min="12025" max="12025" width="24.3046875" customWidth="1"/>
    <col min="12026" max="12026" width="27.53515625" customWidth="1"/>
    <col min="12276" max="12277" width="16.53515625" customWidth="1"/>
    <col min="12278" max="12278" width="9.15234375" customWidth="1"/>
    <col min="12279" max="12279" width="16.53515625" customWidth="1"/>
    <col min="12280" max="12280" width="7.53515625" customWidth="1"/>
    <col min="12281" max="12281" width="24.3046875" customWidth="1"/>
    <col min="12282" max="12282" width="27.53515625" customWidth="1"/>
    <col min="12532" max="12533" width="16.53515625" customWidth="1"/>
    <col min="12534" max="12534" width="9.15234375" customWidth="1"/>
    <col min="12535" max="12535" width="16.53515625" customWidth="1"/>
    <col min="12536" max="12536" width="7.53515625" customWidth="1"/>
    <col min="12537" max="12537" width="24.3046875" customWidth="1"/>
    <col min="12538" max="12538" width="27.53515625" customWidth="1"/>
    <col min="12788" max="12789" width="16.53515625" customWidth="1"/>
    <col min="12790" max="12790" width="9.15234375" customWidth="1"/>
    <col min="12791" max="12791" width="16.53515625" customWidth="1"/>
    <col min="12792" max="12792" width="7.53515625" customWidth="1"/>
    <col min="12793" max="12793" width="24.3046875" customWidth="1"/>
    <col min="12794" max="12794" width="27.53515625" customWidth="1"/>
    <col min="13044" max="13045" width="16.53515625" customWidth="1"/>
    <col min="13046" max="13046" width="9.15234375" customWidth="1"/>
    <col min="13047" max="13047" width="16.53515625" customWidth="1"/>
    <col min="13048" max="13048" width="7.53515625" customWidth="1"/>
    <col min="13049" max="13049" width="24.3046875" customWidth="1"/>
    <col min="13050" max="13050" width="27.53515625" customWidth="1"/>
    <col min="13300" max="13301" width="16.53515625" customWidth="1"/>
    <col min="13302" max="13302" width="9.15234375" customWidth="1"/>
    <col min="13303" max="13303" width="16.53515625" customWidth="1"/>
    <col min="13304" max="13304" width="7.53515625" customWidth="1"/>
    <col min="13305" max="13305" width="24.3046875" customWidth="1"/>
    <col min="13306" max="13306" width="27.53515625" customWidth="1"/>
    <col min="13556" max="13557" width="16.53515625" customWidth="1"/>
    <col min="13558" max="13558" width="9.15234375" customWidth="1"/>
    <col min="13559" max="13559" width="16.53515625" customWidth="1"/>
    <col min="13560" max="13560" width="7.53515625" customWidth="1"/>
    <col min="13561" max="13561" width="24.3046875" customWidth="1"/>
    <col min="13562" max="13562" width="27.53515625" customWidth="1"/>
    <col min="13812" max="13813" width="16.53515625" customWidth="1"/>
    <col min="13814" max="13814" width="9.15234375" customWidth="1"/>
    <col min="13815" max="13815" width="16.53515625" customWidth="1"/>
    <col min="13816" max="13816" width="7.53515625" customWidth="1"/>
    <col min="13817" max="13817" width="24.3046875" customWidth="1"/>
    <col min="13818" max="13818" width="27.53515625" customWidth="1"/>
    <col min="14068" max="14069" width="16.53515625" customWidth="1"/>
    <col min="14070" max="14070" width="9.15234375" customWidth="1"/>
    <col min="14071" max="14071" width="16.53515625" customWidth="1"/>
    <col min="14072" max="14072" width="7.53515625" customWidth="1"/>
    <col min="14073" max="14073" width="24.3046875" customWidth="1"/>
    <col min="14074" max="14074" width="27.53515625" customWidth="1"/>
    <col min="14324" max="14325" width="16.53515625" customWidth="1"/>
    <col min="14326" max="14326" width="9.15234375" customWidth="1"/>
    <col min="14327" max="14327" width="16.53515625" customWidth="1"/>
    <col min="14328" max="14328" width="7.53515625" customWidth="1"/>
    <col min="14329" max="14329" width="24.3046875" customWidth="1"/>
    <col min="14330" max="14330" width="27.53515625" customWidth="1"/>
    <col min="14580" max="14581" width="16.53515625" customWidth="1"/>
    <col min="14582" max="14582" width="9.15234375" customWidth="1"/>
    <col min="14583" max="14583" width="16.53515625" customWidth="1"/>
    <col min="14584" max="14584" width="7.53515625" customWidth="1"/>
    <col min="14585" max="14585" width="24.3046875" customWidth="1"/>
    <col min="14586" max="14586" width="27.53515625" customWidth="1"/>
    <col min="14836" max="14837" width="16.53515625" customWidth="1"/>
    <col min="14838" max="14838" width="9.15234375" customWidth="1"/>
    <col min="14839" max="14839" width="16.53515625" customWidth="1"/>
    <col min="14840" max="14840" width="7.53515625" customWidth="1"/>
    <col min="14841" max="14841" width="24.3046875" customWidth="1"/>
    <col min="14842" max="14842" width="27.53515625" customWidth="1"/>
    <col min="15092" max="15093" width="16.53515625" customWidth="1"/>
    <col min="15094" max="15094" width="9.15234375" customWidth="1"/>
    <col min="15095" max="15095" width="16.53515625" customWidth="1"/>
    <col min="15096" max="15096" width="7.53515625" customWidth="1"/>
    <col min="15097" max="15097" width="24.3046875" customWidth="1"/>
    <col min="15098" max="15098" width="27.53515625" customWidth="1"/>
    <col min="15348" max="15349" width="16.53515625" customWidth="1"/>
    <col min="15350" max="15350" width="9.15234375" customWidth="1"/>
    <col min="15351" max="15351" width="16.53515625" customWidth="1"/>
    <col min="15352" max="15352" width="7.53515625" customWidth="1"/>
    <col min="15353" max="15353" width="24.3046875" customWidth="1"/>
    <col min="15354" max="15354" width="27.53515625" customWidth="1"/>
    <col min="15604" max="15605" width="16.53515625" customWidth="1"/>
    <col min="15606" max="15606" width="9.15234375" customWidth="1"/>
    <col min="15607" max="15607" width="16.53515625" customWidth="1"/>
    <col min="15608" max="15608" width="7.53515625" customWidth="1"/>
    <col min="15609" max="15609" width="24.3046875" customWidth="1"/>
    <col min="15610" max="15610" width="27.53515625" customWidth="1"/>
    <col min="15860" max="15861" width="16.53515625" customWidth="1"/>
    <col min="15862" max="15862" width="9.15234375" customWidth="1"/>
    <col min="15863" max="15863" width="16.53515625" customWidth="1"/>
    <col min="15864" max="15864" width="7.53515625" customWidth="1"/>
    <col min="15865" max="15865" width="24.3046875" customWidth="1"/>
    <col min="15866" max="15866" width="27.53515625" customWidth="1"/>
    <col min="16116" max="16117" width="16.53515625" customWidth="1"/>
    <col min="16118" max="16118" width="9.15234375" customWidth="1"/>
    <col min="16119" max="16119" width="16.53515625" customWidth="1"/>
    <col min="16120" max="16120" width="7.53515625" customWidth="1"/>
    <col min="16121" max="16121" width="24.3046875" customWidth="1"/>
    <col min="16122" max="16122" width="27.53515625" customWidth="1"/>
    <col min="16376" max="16383" width="9.15234375" customWidth="1"/>
  </cols>
  <sheetData>
    <row r="1" spans="1:22" ht="21" thickBot="1" x14ac:dyDescent="0.6">
      <c r="B1" s="18" t="s">
        <v>109</v>
      </c>
      <c r="C1" s="19"/>
      <c r="D1" s="19"/>
      <c r="E1" s="19"/>
      <c r="H1" s="19"/>
      <c r="J1" s="19"/>
      <c r="L1" s="19"/>
      <c r="M1" s="19"/>
    </row>
    <row r="2" spans="1:22" ht="18.899999999999999" thickBot="1" x14ac:dyDescent="0.55000000000000004">
      <c r="A2" s="20"/>
      <c r="B2" s="1"/>
      <c r="C2" s="21"/>
      <c r="D2" s="21"/>
      <c r="E2" s="51"/>
      <c r="F2" s="241" t="s">
        <v>13</v>
      </c>
      <c r="G2" s="241"/>
      <c r="H2" s="130"/>
      <c r="I2" s="23" t="s">
        <v>14</v>
      </c>
      <c r="J2" s="22"/>
      <c r="K2" s="242" t="s">
        <v>110</v>
      </c>
      <c r="L2" s="242"/>
      <c r="M2" s="22"/>
      <c r="N2" s="242" t="s">
        <v>2</v>
      </c>
      <c r="O2" s="242"/>
      <c r="P2" s="22"/>
      <c r="Q2" s="242" t="s">
        <v>111</v>
      </c>
      <c r="R2" s="242"/>
      <c r="S2" s="22"/>
      <c r="T2" s="242" t="s">
        <v>112</v>
      </c>
      <c r="U2" s="242"/>
      <c r="V2" s="22"/>
    </row>
    <row r="3" spans="1:22" ht="16.3" thickBot="1" x14ac:dyDescent="0.5">
      <c r="A3" s="20" t="s">
        <v>0</v>
      </c>
      <c r="B3" s="24" t="s">
        <v>4</v>
      </c>
      <c r="C3" s="25" t="s">
        <v>18</v>
      </c>
      <c r="D3" s="25" t="s">
        <v>19</v>
      </c>
      <c r="E3" s="131"/>
      <c r="F3" s="132" t="s">
        <v>20</v>
      </c>
      <c r="G3" s="132" t="s">
        <v>22</v>
      </c>
      <c r="H3" s="133"/>
      <c r="I3" s="26"/>
      <c r="J3" s="3"/>
      <c r="K3" s="26" t="s">
        <v>5</v>
      </c>
      <c r="L3" s="27" t="s">
        <v>6</v>
      </c>
      <c r="M3" s="3"/>
      <c r="N3" s="27" t="s">
        <v>5</v>
      </c>
      <c r="O3" s="27" t="s">
        <v>6</v>
      </c>
      <c r="P3" s="28"/>
      <c r="Q3" s="29" t="s">
        <v>5</v>
      </c>
      <c r="R3" s="25" t="s">
        <v>6</v>
      </c>
      <c r="S3" s="28"/>
      <c r="T3" s="26" t="s">
        <v>5</v>
      </c>
      <c r="U3" s="27" t="s">
        <v>6</v>
      </c>
      <c r="V3" s="28"/>
    </row>
    <row r="4" spans="1:22" ht="15" thickBot="1" x14ac:dyDescent="0.45">
      <c r="A4" s="2">
        <v>2025</v>
      </c>
      <c r="B4" s="42">
        <v>1.1000000000000001</v>
      </c>
      <c r="C4" s="32" t="s">
        <v>113</v>
      </c>
      <c r="D4" s="32" t="s">
        <v>114</v>
      </c>
      <c r="E4" s="131"/>
      <c r="F4" s="134"/>
      <c r="G4" s="135"/>
      <c r="H4" s="133"/>
      <c r="I4" s="136"/>
      <c r="J4" s="3"/>
      <c r="K4" s="40"/>
      <c r="L4" s="137"/>
      <c r="M4" s="3"/>
      <c r="N4" s="40"/>
      <c r="O4" s="137"/>
      <c r="P4" s="3"/>
      <c r="Q4" s="40"/>
      <c r="R4" s="137"/>
      <c r="S4" s="3"/>
      <c r="T4" s="239"/>
      <c r="U4" s="240"/>
      <c r="V4" s="3"/>
    </row>
    <row r="5" spans="1:22" ht="15" thickBot="1" x14ac:dyDescent="0.45">
      <c r="A5" s="2">
        <v>2025</v>
      </c>
      <c r="B5" s="42">
        <v>4.9000000000000004</v>
      </c>
      <c r="C5" s="32" t="s">
        <v>113</v>
      </c>
      <c r="D5" s="32" t="s">
        <v>116</v>
      </c>
      <c r="E5" s="131"/>
      <c r="F5" s="134"/>
      <c r="G5" s="135"/>
      <c r="H5" s="133"/>
      <c r="I5" s="151" t="s">
        <v>2</v>
      </c>
      <c r="J5" s="3"/>
      <c r="K5" s="40"/>
      <c r="L5" s="137"/>
      <c r="M5" s="3"/>
      <c r="N5" s="138">
        <v>28910</v>
      </c>
      <c r="O5" s="137">
        <f>N5/B5</f>
        <v>5900</v>
      </c>
      <c r="P5" s="3"/>
      <c r="Q5" s="40"/>
      <c r="R5" s="137"/>
      <c r="S5" s="3"/>
      <c r="T5" s="239"/>
      <c r="U5" s="240"/>
      <c r="V5" s="3"/>
    </row>
    <row r="6" spans="1:22" ht="15" thickBot="1" x14ac:dyDescent="0.45">
      <c r="A6" s="2">
        <v>2025</v>
      </c>
      <c r="B6" s="42">
        <v>51.7</v>
      </c>
      <c r="C6" s="32" t="s">
        <v>113</v>
      </c>
      <c r="D6" s="32" t="s">
        <v>117</v>
      </c>
      <c r="E6" s="131"/>
      <c r="F6" s="134"/>
      <c r="G6" s="135"/>
      <c r="H6" s="133"/>
      <c r="I6" s="151" t="s">
        <v>118</v>
      </c>
      <c r="J6" s="3"/>
      <c r="K6" s="138">
        <v>282339.92247162119</v>
      </c>
      <c r="L6" s="137">
        <f t="shared" ref="L6:L40" si="0">K6/B6</f>
        <v>5461.1203572847426</v>
      </c>
      <c r="M6" s="3"/>
      <c r="N6" s="239"/>
      <c r="O6" s="240"/>
      <c r="P6" s="3"/>
      <c r="Q6" s="40"/>
      <c r="R6" s="137"/>
      <c r="S6" s="3"/>
      <c r="T6" s="239"/>
      <c r="U6" s="240"/>
      <c r="V6" s="3"/>
    </row>
    <row r="7" spans="1:22" ht="15" thickBot="1" x14ac:dyDescent="0.45">
      <c r="A7" s="2">
        <v>2025</v>
      </c>
      <c r="B7" s="42">
        <v>51.8</v>
      </c>
      <c r="C7" s="32" t="s">
        <v>119</v>
      </c>
      <c r="D7" s="32" t="s">
        <v>120</v>
      </c>
      <c r="E7" s="131"/>
      <c r="F7" s="134"/>
      <c r="G7" s="135"/>
      <c r="H7" s="133"/>
      <c r="I7" s="151" t="s">
        <v>111</v>
      </c>
      <c r="J7" s="3"/>
      <c r="K7" s="235"/>
      <c r="L7" s="137"/>
      <c r="M7" s="3"/>
      <c r="N7" s="239"/>
      <c r="O7" s="240"/>
      <c r="P7" s="3"/>
      <c r="Q7" s="138">
        <v>484664.05183457152</v>
      </c>
      <c r="R7" s="137">
        <f t="shared" ref="R7:R33" si="1">Q7/B7</f>
        <v>9356.448877115281</v>
      </c>
      <c r="S7" s="3"/>
      <c r="T7" s="239"/>
      <c r="U7" s="240"/>
      <c r="V7" s="3"/>
    </row>
    <row r="8" spans="1:22" ht="15.65" customHeight="1" thickBot="1" x14ac:dyDescent="0.45">
      <c r="A8" s="2">
        <v>2025</v>
      </c>
      <c r="B8" s="42">
        <v>57.3</v>
      </c>
      <c r="C8" s="32" t="s">
        <v>121</v>
      </c>
      <c r="D8" s="32" t="s">
        <v>122</v>
      </c>
      <c r="E8" s="131"/>
      <c r="F8" s="134"/>
      <c r="G8" s="135"/>
      <c r="H8" s="133"/>
      <c r="I8" s="151" t="s">
        <v>111</v>
      </c>
      <c r="J8" s="3"/>
      <c r="K8" s="235"/>
      <c r="L8" s="137"/>
      <c r="M8" s="3"/>
      <c r="N8" s="239"/>
      <c r="O8" s="240"/>
      <c r="P8" s="3"/>
      <c r="Q8" s="138">
        <v>338085.51674111909</v>
      </c>
      <c r="R8" s="137">
        <f t="shared" si="1"/>
        <v>5900.2707982743304</v>
      </c>
      <c r="S8" s="3"/>
      <c r="T8" s="239"/>
      <c r="U8" s="240"/>
      <c r="V8" s="3"/>
    </row>
    <row r="9" spans="1:22" ht="15" thickBot="1" x14ac:dyDescent="0.45">
      <c r="A9" s="2">
        <v>2025</v>
      </c>
      <c r="B9" s="42">
        <v>74.3</v>
      </c>
      <c r="C9" s="32" t="s">
        <v>23</v>
      </c>
      <c r="D9" s="32" t="s">
        <v>123</v>
      </c>
      <c r="E9" s="131"/>
      <c r="F9" s="134"/>
      <c r="G9" s="135"/>
      <c r="H9" s="133"/>
      <c r="I9" s="151" t="s">
        <v>118</v>
      </c>
      <c r="J9" s="3"/>
      <c r="K9" s="138">
        <v>405761.24254625634</v>
      </c>
      <c r="L9" s="137">
        <f t="shared" si="0"/>
        <v>5461.1203572847426</v>
      </c>
      <c r="M9" s="3"/>
      <c r="N9" s="239"/>
      <c r="O9" s="240"/>
      <c r="P9" s="3"/>
      <c r="Q9" s="40"/>
      <c r="R9" s="137"/>
      <c r="S9" s="3"/>
      <c r="T9" s="239"/>
      <c r="U9" s="240"/>
      <c r="V9" s="3"/>
    </row>
    <row r="10" spans="1:22" ht="15" thickBot="1" x14ac:dyDescent="0.45">
      <c r="A10" s="2">
        <v>2025</v>
      </c>
      <c r="B10" s="42">
        <v>26.8</v>
      </c>
      <c r="C10" s="32" t="s">
        <v>23</v>
      </c>
      <c r="D10" s="32" t="s">
        <v>124</v>
      </c>
      <c r="E10" s="131"/>
      <c r="F10" s="134"/>
      <c r="G10" s="135"/>
      <c r="H10" s="133"/>
      <c r="I10" s="151" t="s">
        <v>111</v>
      </c>
      <c r="J10" s="3"/>
      <c r="K10" s="236"/>
      <c r="L10" s="137"/>
      <c r="M10" s="3"/>
      <c r="N10" s="239"/>
      <c r="O10" s="240"/>
      <c r="P10" s="3"/>
      <c r="Q10" s="138">
        <v>220901.580314714</v>
      </c>
      <c r="R10" s="137">
        <f t="shared" si="1"/>
        <v>8242.5962803997754</v>
      </c>
      <c r="S10" s="3"/>
      <c r="T10" s="239"/>
      <c r="U10" s="240"/>
      <c r="V10" s="3"/>
    </row>
    <row r="11" spans="1:22" ht="15" thickBot="1" x14ac:dyDescent="0.45">
      <c r="A11" s="2">
        <v>2025</v>
      </c>
      <c r="B11" s="42">
        <v>1.6</v>
      </c>
      <c r="C11" s="32" t="s">
        <v>125</v>
      </c>
      <c r="D11" s="32" t="s">
        <v>126</v>
      </c>
      <c r="E11" s="131"/>
      <c r="F11" s="134"/>
      <c r="G11" s="135"/>
      <c r="H11" s="133"/>
      <c r="I11" s="136" t="s">
        <v>127</v>
      </c>
      <c r="J11" s="3"/>
      <c r="K11" s="236"/>
      <c r="L11" s="137"/>
      <c r="M11" s="3"/>
      <c r="N11" s="237"/>
      <c r="O11" s="238"/>
      <c r="P11" s="3"/>
      <c r="Q11" s="40"/>
      <c r="R11" s="137"/>
      <c r="S11" s="3"/>
      <c r="T11" s="239"/>
      <c r="U11" s="240"/>
      <c r="V11" s="3"/>
    </row>
    <row r="12" spans="1:22" ht="15" thickBot="1" x14ac:dyDescent="0.45">
      <c r="A12" s="2">
        <v>2025</v>
      </c>
      <c r="B12" s="42">
        <v>25.5</v>
      </c>
      <c r="C12" s="32" t="s">
        <v>125</v>
      </c>
      <c r="D12" s="32" t="s">
        <v>128</v>
      </c>
      <c r="E12" s="131"/>
      <c r="F12" s="134"/>
      <c r="G12" s="135"/>
      <c r="H12" s="133"/>
      <c r="I12" s="151" t="s">
        <v>111</v>
      </c>
      <c r="J12" s="3"/>
      <c r="K12" s="236"/>
      <c r="L12" s="137"/>
      <c r="M12" s="3"/>
      <c r="N12" s="239"/>
      <c r="O12" s="240"/>
      <c r="P12" s="3"/>
      <c r="Q12" s="138">
        <v>230343.05196742859</v>
      </c>
      <c r="R12" s="137">
        <f t="shared" si="1"/>
        <v>9033.0608614677876</v>
      </c>
      <c r="S12" s="3"/>
      <c r="T12" s="239"/>
      <c r="U12" s="240"/>
      <c r="V12" s="3"/>
    </row>
    <row r="13" spans="1:22" ht="15" thickBot="1" x14ac:dyDescent="0.45">
      <c r="A13" s="2">
        <v>2025</v>
      </c>
      <c r="B13" s="42">
        <v>21.8</v>
      </c>
      <c r="C13" s="32" t="s">
        <v>125</v>
      </c>
      <c r="D13" s="32" t="s">
        <v>129</v>
      </c>
      <c r="E13" s="131"/>
      <c r="F13" s="134"/>
      <c r="G13" s="135"/>
      <c r="H13" s="133"/>
      <c r="I13" s="151" t="s">
        <v>111</v>
      </c>
      <c r="J13" s="3"/>
      <c r="K13" s="236"/>
      <c r="L13" s="137"/>
      <c r="M13" s="3"/>
      <c r="N13" s="239"/>
      <c r="O13" s="240"/>
      <c r="P13" s="3"/>
      <c r="Q13" s="138">
        <v>254150.88894828572</v>
      </c>
      <c r="R13" s="137">
        <f t="shared" si="1"/>
        <v>11658.297658178244</v>
      </c>
      <c r="S13" s="3"/>
      <c r="T13" s="239"/>
      <c r="U13" s="240"/>
      <c r="V13" s="3"/>
    </row>
    <row r="14" spans="1:22" ht="15" thickBot="1" x14ac:dyDescent="0.45">
      <c r="A14" s="2">
        <v>2025</v>
      </c>
      <c r="B14" s="42">
        <v>3.55</v>
      </c>
      <c r="C14" s="32" t="s">
        <v>125</v>
      </c>
      <c r="D14" s="32" t="s">
        <v>130</v>
      </c>
      <c r="E14" s="131"/>
      <c r="F14" s="134"/>
      <c r="G14" s="135"/>
      <c r="H14" s="133"/>
      <c r="I14" s="151" t="s">
        <v>2</v>
      </c>
      <c r="J14" s="3"/>
      <c r="K14" s="236"/>
      <c r="L14" s="137"/>
      <c r="M14" s="3"/>
      <c r="N14" s="139">
        <v>23518.75</v>
      </c>
      <c r="O14" s="40">
        <f>N14/B14</f>
        <v>6625</v>
      </c>
      <c r="P14" s="3"/>
      <c r="Q14" s="40"/>
      <c r="R14" s="137"/>
      <c r="S14" s="3"/>
      <c r="T14" s="239"/>
      <c r="U14" s="240"/>
      <c r="V14" s="3"/>
    </row>
    <row r="15" spans="1:22" ht="15" thickBot="1" x14ac:dyDescent="0.45">
      <c r="A15" s="2">
        <v>2025</v>
      </c>
      <c r="B15" s="42">
        <v>2.2000000000000002</v>
      </c>
      <c r="C15" s="32" t="s">
        <v>131</v>
      </c>
      <c r="D15" s="32" t="s">
        <v>132</v>
      </c>
      <c r="E15" s="131"/>
      <c r="F15" s="134"/>
      <c r="G15" s="40"/>
      <c r="H15" s="133"/>
      <c r="I15" s="151" t="s">
        <v>111</v>
      </c>
      <c r="J15" s="3"/>
      <c r="K15" s="236"/>
      <c r="L15" s="137"/>
      <c r="M15" s="3"/>
      <c r="N15" s="239"/>
      <c r="O15" s="240"/>
      <c r="P15" s="3"/>
      <c r="Q15" s="138">
        <v>28644.239790714291</v>
      </c>
      <c r="R15" s="137">
        <f t="shared" si="1"/>
        <v>13020.108995779223</v>
      </c>
      <c r="S15" s="3"/>
      <c r="T15" s="239"/>
      <c r="U15" s="240"/>
      <c r="V15" s="3"/>
    </row>
    <row r="16" spans="1:22" ht="15" thickBot="1" x14ac:dyDescent="0.45">
      <c r="A16" s="2">
        <v>2025</v>
      </c>
      <c r="B16" s="42">
        <v>6.6</v>
      </c>
      <c r="C16" s="32" t="s">
        <v>131</v>
      </c>
      <c r="D16" s="32" t="s">
        <v>133</v>
      </c>
      <c r="E16" s="131"/>
      <c r="F16" s="134"/>
      <c r="G16" s="40"/>
      <c r="H16" s="133"/>
      <c r="I16" s="151" t="s">
        <v>111</v>
      </c>
      <c r="J16" s="3"/>
      <c r="K16" s="236"/>
      <c r="L16" s="137"/>
      <c r="M16" s="3"/>
      <c r="N16" s="239"/>
      <c r="O16" s="240"/>
      <c r="P16" s="3"/>
      <c r="Q16" s="138">
        <v>86368.726165714295</v>
      </c>
      <c r="R16" s="137">
        <f t="shared" si="1"/>
        <v>13086.170631168834</v>
      </c>
      <c r="S16" s="3"/>
      <c r="T16" s="239"/>
      <c r="U16" s="240"/>
      <c r="V16" s="3"/>
    </row>
    <row r="17" spans="1:22" ht="15" thickBot="1" x14ac:dyDescent="0.45">
      <c r="A17" s="2">
        <v>2025</v>
      </c>
      <c r="B17" s="42">
        <v>27.2</v>
      </c>
      <c r="C17" s="32" t="s">
        <v>131</v>
      </c>
      <c r="D17" s="32" t="s">
        <v>134</v>
      </c>
      <c r="E17" s="131"/>
      <c r="F17" s="134"/>
      <c r="G17" s="40"/>
      <c r="H17" s="133"/>
      <c r="I17" s="151" t="s">
        <v>111</v>
      </c>
      <c r="J17" s="3"/>
      <c r="K17" s="236"/>
      <c r="L17" s="137"/>
      <c r="M17" s="3"/>
      <c r="N17" s="239"/>
      <c r="O17" s="240"/>
      <c r="P17" s="3"/>
      <c r="Q17" s="138">
        <v>370732.98469028575</v>
      </c>
      <c r="R17" s="137">
        <f t="shared" si="1"/>
        <v>13629.889143025212</v>
      </c>
      <c r="S17" s="3"/>
      <c r="T17" s="239"/>
      <c r="U17" s="240"/>
      <c r="V17" s="3"/>
    </row>
    <row r="18" spans="1:22" ht="15" thickBot="1" x14ac:dyDescent="0.45">
      <c r="A18" s="2">
        <v>2025</v>
      </c>
      <c r="B18" s="42">
        <v>62</v>
      </c>
      <c r="C18" s="32" t="s">
        <v>131</v>
      </c>
      <c r="D18" s="32" t="s">
        <v>135</v>
      </c>
      <c r="E18" s="131"/>
      <c r="F18" s="134"/>
      <c r="G18" s="135"/>
      <c r="H18" s="133"/>
      <c r="I18" s="151" t="s">
        <v>136</v>
      </c>
      <c r="J18" s="3"/>
      <c r="K18" s="40"/>
      <c r="L18" s="137"/>
      <c r="M18" s="3"/>
      <c r="N18" s="239"/>
      <c r="O18" s="240"/>
      <c r="P18" s="3"/>
      <c r="Q18" s="40"/>
      <c r="R18" s="137"/>
      <c r="S18" s="3"/>
      <c r="T18" s="138">
        <v>384400</v>
      </c>
      <c r="U18" s="137">
        <f>T18/B18</f>
        <v>6200</v>
      </c>
      <c r="V18" s="3"/>
    </row>
    <row r="19" spans="1:22" ht="15" thickBot="1" x14ac:dyDescent="0.45">
      <c r="A19" s="2">
        <v>2025</v>
      </c>
      <c r="B19" s="42">
        <v>41.3</v>
      </c>
      <c r="C19" s="32" t="s">
        <v>131</v>
      </c>
      <c r="D19" s="32" t="s">
        <v>137</v>
      </c>
      <c r="E19" s="131"/>
      <c r="F19" s="134"/>
      <c r="G19" s="135"/>
      <c r="H19" s="133"/>
      <c r="I19" s="151" t="s">
        <v>118</v>
      </c>
      <c r="J19" s="3"/>
      <c r="K19" s="138">
        <v>235991.61620368611</v>
      </c>
      <c r="L19" s="137">
        <f t="shared" si="0"/>
        <v>5714.0827167962743</v>
      </c>
      <c r="M19" s="3"/>
      <c r="N19" s="239"/>
      <c r="O19" s="240"/>
      <c r="P19" s="3"/>
      <c r="Q19" s="40"/>
      <c r="R19" s="137"/>
      <c r="S19" s="3"/>
      <c r="T19" s="239"/>
      <c r="U19" s="240"/>
      <c r="V19" s="3"/>
    </row>
    <row r="20" spans="1:22" ht="15" thickBot="1" x14ac:dyDescent="0.45">
      <c r="A20" s="2">
        <v>2025</v>
      </c>
      <c r="B20" s="42">
        <v>117.1</v>
      </c>
      <c r="C20" s="32" t="s">
        <v>138</v>
      </c>
      <c r="D20" s="32" t="s">
        <v>139</v>
      </c>
      <c r="E20" s="131"/>
      <c r="F20" s="134"/>
      <c r="G20" s="135"/>
      <c r="H20" s="133"/>
      <c r="I20" s="151" t="s">
        <v>118</v>
      </c>
      <c r="J20" s="3"/>
      <c r="K20" s="138">
        <v>639497.19383804337</v>
      </c>
      <c r="L20" s="137">
        <f t="shared" si="0"/>
        <v>5461.1203572847426</v>
      </c>
      <c r="M20" s="3"/>
      <c r="N20" s="239"/>
      <c r="O20" s="240"/>
      <c r="P20" s="3"/>
      <c r="Q20" s="40"/>
      <c r="R20" s="137"/>
      <c r="S20" s="3"/>
      <c r="T20" s="239"/>
      <c r="U20" s="240"/>
      <c r="V20" s="3"/>
    </row>
    <row r="21" spans="1:22" ht="15" thickBot="1" x14ac:dyDescent="0.45">
      <c r="A21" s="2">
        <v>2025</v>
      </c>
      <c r="B21" s="42">
        <v>15.4</v>
      </c>
      <c r="C21" s="32" t="s">
        <v>140</v>
      </c>
      <c r="D21" s="32" t="s">
        <v>141</v>
      </c>
      <c r="E21" s="131"/>
      <c r="F21" s="134"/>
      <c r="G21" s="135"/>
      <c r="H21" s="133"/>
      <c r="I21" s="151" t="s">
        <v>111</v>
      </c>
      <c r="J21" s="3"/>
      <c r="K21" s="236"/>
      <c r="L21" s="137"/>
      <c r="M21" s="3"/>
      <c r="N21" s="239"/>
      <c r="O21" s="240"/>
      <c r="P21" s="3"/>
      <c r="Q21" s="138">
        <v>99847.120541571436</v>
      </c>
      <c r="R21" s="137">
        <f t="shared" si="1"/>
        <v>6483.579255946197</v>
      </c>
      <c r="S21" s="3"/>
      <c r="T21" s="239"/>
      <c r="U21" s="240"/>
      <c r="V21" s="3"/>
    </row>
    <row r="22" spans="1:22" ht="15" thickBot="1" x14ac:dyDescent="0.45">
      <c r="A22" s="2">
        <v>2025</v>
      </c>
      <c r="B22" s="42">
        <v>20.9</v>
      </c>
      <c r="C22" s="32" t="s">
        <v>140</v>
      </c>
      <c r="D22" s="32" t="s">
        <v>142</v>
      </c>
      <c r="E22" s="131"/>
      <c r="F22" s="134"/>
      <c r="G22" s="135"/>
      <c r="H22" s="133"/>
      <c r="I22" s="151" t="s">
        <v>111</v>
      </c>
      <c r="J22" s="3"/>
      <c r="K22" s="236"/>
      <c r="L22" s="137"/>
      <c r="M22" s="3"/>
      <c r="N22" s="239"/>
      <c r="O22" s="240"/>
      <c r="P22" s="3"/>
      <c r="Q22" s="138">
        <v>190944.32304585716</v>
      </c>
      <c r="R22" s="137">
        <f t="shared" si="1"/>
        <v>9136.0920117635014</v>
      </c>
      <c r="S22" s="3"/>
      <c r="T22" s="239"/>
      <c r="U22" s="240"/>
      <c r="V22" s="3"/>
    </row>
    <row r="23" spans="1:22" ht="15" thickBot="1" x14ac:dyDescent="0.45">
      <c r="A23" s="2">
        <v>2025</v>
      </c>
      <c r="B23" s="42">
        <v>6.6</v>
      </c>
      <c r="C23" s="32" t="s">
        <v>140</v>
      </c>
      <c r="D23" s="32" t="s">
        <v>143</v>
      </c>
      <c r="E23" s="131"/>
      <c r="F23" s="134"/>
      <c r="G23" s="135"/>
      <c r="H23" s="133"/>
      <c r="I23" s="151" t="s">
        <v>111</v>
      </c>
      <c r="J23" s="3"/>
      <c r="K23" s="236"/>
      <c r="L23" s="137"/>
      <c r="M23" s="3"/>
      <c r="N23" s="239"/>
      <c r="O23" s="240"/>
      <c r="P23" s="3"/>
      <c r="Q23" s="138">
        <v>67152.509999999995</v>
      </c>
      <c r="R23" s="137">
        <v>10174.620000000001</v>
      </c>
      <c r="S23" s="3"/>
      <c r="T23" s="239"/>
      <c r="U23" s="240"/>
      <c r="V23" s="3"/>
    </row>
    <row r="24" spans="1:22" ht="15" thickBot="1" x14ac:dyDescent="0.45">
      <c r="A24" s="2">
        <v>2025</v>
      </c>
      <c r="B24" s="42">
        <v>0.2</v>
      </c>
      <c r="C24" s="32" t="s">
        <v>144</v>
      </c>
      <c r="D24" s="32" t="s">
        <v>145</v>
      </c>
      <c r="E24" s="131"/>
      <c r="F24" s="134"/>
      <c r="G24" s="135"/>
      <c r="H24" s="133"/>
      <c r="I24" s="136" t="s">
        <v>115</v>
      </c>
      <c r="J24" s="3"/>
      <c r="K24" s="236"/>
      <c r="L24" s="137"/>
      <c r="M24" s="3"/>
      <c r="N24" s="239"/>
      <c r="O24" s="240"/>
      <c r="P24" s="3"/>
      <c r="Q24" s="40"/>
      <c r="R24" s="137"/>
      <c r="S24" s="3"/>
      <c r="T24" s="239"/>
      <c r="U24" s="240"/>
      <c r="V24" s="3"/>
    </row>
    <row r="25" spans="1:22" ht="15" thickBot="1" x14ac:dyDescent="0.45">
      <c r="A25" s="2">
        <v>2025</v>
      </c>
      <c r="B25" s="42">
        <v>6.3</v>
      </c>
      <c r="C25" s="32" t="s">
        <v>144</v>
      </c>
      <c r="D25" s="32" t="s">
        <v>146</v>
      </c>
      <c r="E25" s="131"/>
      <c r="F25" s="134"/>
      <c r="G25" s="135"/>
      <c r="H25" s="133"/>
      <c r="I25" s="151" t="s">
        <v>111</v>
      </c>
      <c r="J25" s="3"/>
      <c r="K25" s="236"/>
      <c r="L25" s="137"/>
      <c r="M25" s="3"/>
      <c r="N25" s="239"/>
      <c r="O25" s="240"/>
      <c r="P25" s="3"/>
      <c r="Q25" s="138">
        <v>37337.46</v>
      </c>
      <c r="R25" s="137">
        <v>5926.58</v>
      </c>
      <c r="S25" s="3"/>
      <c r="T25" s="239"/>
      <c r="U25" s="240"/>
      <c r="V25" s="3"/>
    </row>
    <row r="26" spans="1:22" ht="15" thickBot="1" x14ac:dyDescent="0.45">
      <c r="A26" s="2">
        <v>2025</v>
      </c>
      <c r="B26" s="42">
        <v>0.86</v>
      </c>
      <c r="C26" s="32" t="s">
        <v>144</v>
      </c>
      <c r="D26" s="32" t="s">
        <v>147</v>
      </c>
      <c r="E26" s="131"/>
      <c r="F26" s="134"/>
      <c r="G26" s="135"/>
      <c r="H26" s="133"/>
      <c r="I26" s="136"/>
      <c r="J26" s="3"/>
      <c r="K26" s="236"/>
      <c r="L26" s="137"/>
      <c r="M26" s="3"/>
      <c r="N26" s="239"/>
      <c r="O26" s="240"/>
      <c r="P26" s="3"/>
      <c r="Q26" s="40"/>
      <c r="R26" s="137"/>
      <c r="S26" s="3"/>
      <c r="T26" s="239"/>
      <c r="U26" s="240"/>
      <c r="V26" s="3"/>
    </row>
    <row r="27" spans="1:22" ht="15" thickBot="1" x14ac:dyDescent="0.45">
      <c r="A27" s="2">
        <v>2025</v>
      </c>
      <c r="B27" s="42">
        <v>0.5</v>
      </c>
      <c r="C27" s="32" t="s">
        <v>144</v>
      </c>
      <c r="D27" s="32" t="s">
        <v>148</v>
      </c>
      <c r="E27" s="131"/>
      <c r="F27" s="134"/>
      <c r="G27" s="40"/>
      <c r="H27" s="133"/>
      <c r="I27" s="136"/>
      <c r="J27" s="3"/>
      <c r="K27" s="236"/>
      <c r="L27" s="137"/>
      <c r="M27" s="3"/>
      <c r="N27" s="239"/>
      <c r="O27" s="240"/>
      <c r="P27" s="3"/>
      <c r="Q27" s="40"/>
      <c r="R27" s="137"/>
      <c r="S27" s="3"/>
      <c r="T27" s="239"/>
      <c r="U27" s="240"/>
      <c r="V27" s="3"/>
    </row>
    <row r="28" spans="1:22" ht="16.3" thickBot="1" x14ac:dyDescent="0.45">
      <c r="A28" s="2">
        <v>2025</v>
      </c>
      <c r="B28" s="42">
        <v>20.6</v>
      </c>
      <c r="C28" s="32" t="s">
        <v>149</v>
      </c>
      <c r="D28" s="32" t="s">
        <v>150</v>
      </c>
      <c r="E28" s="131"/>
      <c r="F28" s="134"/>
      <c r="G28" s="40"/>
      <c r="H28" s="133"/>
      <c r="I28" s="151" t="s">
        <v>111</v>
      </c>
      <c r="J28" s="3"/>
      <c r="K28" s="236"/>
      <c r="L28" s="137"/>
      <c r="M28" s="3"/>
      <c r="N28" s="239"/>
      <c r="O28" s="240"/>
      <c r="P28" s="28"/>
      <c r="Q28" s="138">
        <v>194371.21434828578</v>
      </c>
      <c r="R28" s="137">
        <f t="shared" si="1"/>
        <v>9435.495842149794</v>
      </c>
      <c r="S28" s="28"/>
      <c r="T28" s="239"/>
      <c r="U28" s="240"/>
      <c r="V28" s="28"/>
    </row>
    <row r="29" spans="1:22" ht="16.3" thickBot="1" x14ac:dyDescent="0.45">
      <c r="A29" s="2">
        <v>2025</v>
      </c>
      <c r="B29" s="42">
        <v>35.5</v>
      </c>
      <c r="C29" s="32" t="s">
        <v>149</v>
      </c>
      <c r="D29" s="32" t="s">
        <v>151</v>
      </c>
      <c r="E29" s="131"/>
      <c r="F29" s="134"/>
      <c r="G29" s="40"/>
      <c r="H29" s="133"/>
      <c r="I29" s="151" t="s">
        <v>111</v>
      </c>
      <c r="J29" s="3"/>
      <c r="K29" s="236"/>
      <c r="L29" s="137"/>
      <c r="M29" s="3"/>
      <c r="N29" s="239"/>
      <c r="O29" s="240"/>
      <c r="P29" s="28"/>
      <c r="Q29" s="138">
        <v>495676.75183771434</v>
      </c>
      <c r="R29" s="137">
        <f t="shared" si="1"/>
        <v>13962.725403879278</v>
      </c>
      <c r="S29" s="28"/>
      <c r="T29" s="239"/>
      <c r="U29" s="240"/>
      <c r="V29" s="28"/>
    </row>
    <row r="30" spans="1:22" ht="16.3" thickBot="1" x14ac:dyDescent="0.45">
      <c r="A30" s="2">
        <v>2025</v>
      </c>
      <c r="B30" s="42">
        <v>27.9</v>
      </c>
      <c r="C30" s="32" t="s">
        <v>87</v>
      </c>
      <c r="D30" s="32" t="s">
        <v>152</v>
      </c>
      <c r="E30" s="131"/>
      <c r="F30" s="134"/>
      <c r="G30" s="40"/>
      <c r="H30" s="133"/>
      <c r="I30" s="151" t="s">
        <v>111</v>
      </c>
      <c r="J30" s="3"/>
      <c r="K30" s="236"/>
      <c r="L30" s="137"/>
      <c r="M30" s="3"/>
      <c r="N30" s="239"/>
      <c r="O30" s="240"/>
      <c r="P30" s="28"/>
      <c r="Q30" s="138">
        <v>327755.56542603567</v>
      </c>
      <c r="R30" s="137">
        <f t="shared" si="1"/>
        <v>11747.511305592678</v>
      </c>
      <c r="S30" s="28"/>
      <c r="T30" s="239"/>
      <c r="U30" s="240"/>
      <c r="V30" s="28"/>
    </row>
    <row r="31" spans="1:22" ht="16.3" thickBot="1" x14ac:dyDescent="0.45">
      <c r="A31" s="2">
        <v>2025</v>
      </c>
      <c r="B31" s="42">
        <v>27.3</v>
      </c>
      <c r="C31" s="32" t="s">
        <v>87</v>
      </c>
      <c r="D31" s="32" t="s">
        <v>153</v>
      </c>
      <c r="E31" s="131"/>
      <c r="F31" s="134"/>
      <c r="G31" s="40"/>
      <c r="H31" s="133"/>
      <c r="I31" s="151" t="s">
        <v>111</v>
      </c>
      <c r="J31" s="3"/>
      <c r="K31" s="236"/>
      <c r="L31" s="137"/>
      <c r="M31" s="3"/>
      <c r="N31" s="239"/>
      <c r="O31" s="240"/>
      <c r="P31" s="28"/>
      <c r="Q31" s="138">
        <v>308490.44</v>
      </c>
      <c r="R31" s="137">
        <v>11300.02</v>
      </c>
      <c r="S31" s="28"/>
      <c r="T31" s="239"/>
      <c r="U31" s="240"/>
      <c r="V31" s="28"/>
    </row>
    <row r="32" spans="1:22" ht="16.3" thickBot="1" x14ac:dyDescent="0.45">
      <c r="A32" s="2">
        <v>2025</v>
      </c>
      <c r="B32" s="42">
        <v>41.3</v>
      </c>
      <c r="C32" s="32" t="s">
        <v>154</v>
      </c>
      <c r="D32" s="32" t="s">
        <v>155</v>
      </c>
      <c r="E32" s="131"/>
      <c r="F32" s="134"/>
      <c r="G32" s="40"/>
      <c r="H32" s="133"/>
      <c r="I32" s="151" t="s">
        <v>111</v>
      </c>
      <c r="J32" s="3"/>
      <c r="K32" s="236"/>
      <c r="L32" s="137"/>
      <c r="M32" s="3"/>
      <c r="N32" s="239"/>
      <c r="O32" s="240"/>
      <c r="P32" s="28"/>
      <c r="Q32" s="138">
        <v>496244.08330657153</v>
      </c>
      <c r="R32" s="137">
        <f t="shared" si="1"/>
        <v>12015.595237447253</v>
      </c>
      <c r="S32" s="28"/>
      <c r="T32" s="239"/>
      <c r="U32" s="240"/>
      <c r="V32" s="28"/>
    </row>
    <row r="33" spans="1:22" s="39" customFormat="1" ht="18" customHeight="1" thickBot="1" x14ac:dyDescent="0.45">
      <c r="A33" s="2">
        <v>2025</v>
      </c>
      <c r="B33" s="42">
        <v>14</v>
      </c>
      <c r="C33" s="32" t="s">
        <v>156</v>
      </c>
      <c r="D33" s="32" t="s">
        <v>157</v>
      </c>
      <c r="E33" s="140"/>
      <c r="F33" s="134"/>
      <c r="G33" s="40"/>
      <c r="H33" s="141"/>
      <c r="I33" s="151" t="s">
        <v>111</v>
      </c>
      <c r="J33" s="33"/>
      <c r="K33" s="236"/>
      <c r="L33" s="137"/>
      <c r="M33" s="37"/>
      <c r="N33" s="239"/>
      <c r="O33" s="240"/>
      <c r="P33" s="37"/>
      <c r="Q33" s="138">
        <v>137081.64018388334</v>
      </c>
      <c r="R33" s="137">
        <f t="shared" si="1"/>
        <v>9791.5457274202381</v>
      </c>
      <c r="S33" s="37"/>
      <c r="T33" s="239"/>
      <c r="U33" s="240"/>
      <c r="V33" s="33"/>
    </row>
    <row r="34" spans="1:22" s="39" customFormat="1" ht="14.9" hidden="1" customHeight="1" thickBot="1" x14ac:dyDescent="0.45">
      <c r="A34" s="30"/>
      <c r="B34" s="42"/>
      <c r="C34" s="32"/>
      <c r="D34" s="32"/>
      <c r="E34" s="33"/>
      <c r="F34" s="142"/>
      <c r="G34" s="143"/>
      <c r="H34" s="33"/>
      <c r="I34" s="35"/>
      <c r="J34" s="33"/>
      <c r="K34" s="40"/>
      <c r="L34" s="137" t="e">
        <f t="shared" si="0"/>
        <v>#DIV/0!</v>
      </c>
      <c r="M34" s="37"/>
      <c r="N34" s="40"/>
      <c r="O34" s="41"/>
      <c r="P34" s="37"/>
      <c r="Q34" s="40"/>
      <c r="R34" s="41"/>
      <c r="S34" s="37"/>
      <c r="T34" s="40"/>
      <c r="U34" s="41"/>
      <c r="V34" s="33"/>
    </row>
    <row r="35" spans="1:22" s="39" customFormat="1" ht="14.9" hidden="1" customHeight="1" thickBot="1" x14ac:dyDescent="0.45">
      <c r="A35" s="30"/>
      <c r="B35" s="42"/>
      <c r="C35" s="32"/>
      <c r="D35" s="32"/>
      <c r="E35" s="33"/>
      <c r="F35" s="43"/>
      <c r="G35" s="36"/>
      <c r="H35" s="33"/>
      <c r="I35" s="35"/>
      <c r="J35" s="33"/>
      <c r="K35" s="40"/>
      <c r="L35" s="137" t="e">
        <f t="shared" si="0"/>
        <v>#DIV/0!</v>
      </c>
      <c r="M35" s="37"/>
      <c r="N35" s="40"/>
      <c r="O35" s="41"/>
      <c r="P35" s="37"/>
      <c r="Q35" s="40"/>
      <c r="R35" s="41"/>
      <c r="S35" s="37"/>
      <c r="T35" s="40"/>
      <c r="U35" s="41"/>
      <c r="V35" s="33"/>
    </row>
    <row r="36" spans="1:22" s="39" customFormat="1" ht="14.9" hidden="1" customHeight="1" thickBot="1" x14ac:dyDescent="0.45">
      <c r="A36" s="30"/>
      <c r="B36" s="42"/>
      <c r="C36" s="32"/>
      <c r="D36" s="32"/>
      <c r="E36" s="33"/>
      <c r="F36" s="43"/>
      <c r="G36" s="36"/>
      <c r="H36" s="33"/>
      <c r="I36" s="35"/>
      <c r="J36" s="33"/>
      <c r="K36" s="40"/>
      <c r="L36" s="137" t="e">
        <f t="shared" si="0"/>
        <v>#DIV/0!</v>
      </c>
      <c r="M36" s="37"/>
      <c r="N36" s="40"/>
      <c r="O36" s="41"/>
      <c r="P36" s="37"/>
      <c r="Q36" s="40"/>
      <c r="R36" s="41"/>
      <c r="S36" s="37"/>
      <c r="T36" s="40"/>
      <c r="U36" s="41"/>
      <c r="V36" s="33"/>
    </row>
    <row r="37" spans="1:22" s="39" customFormat="1" ht="14.9" hidden="1" customHeight="1" thickBot="1" x14ac:dyDescent="0.45">
      <c r="A37" s="30"/>
      <c r="B37" s="42"/>
      <c r="C37" s="32"/>
      <c r="D37" s="32"/>
      <c r="E37" s="33"/>
      <c r="F37" s="43"/>
      <c r="G37" s="36"/>
      <c r="H37" s="33"/>
      <c r="I37" s="35"/>
      <c r="J37" s="33"/>
      <c r="K37" s="40"/>
      <c r="L37" s="137" t="e">
        <f t="shared" si="0"/>
        <v>#DIV/0!</v>
      </c>
      <c r="M37" s="37"/>
      <c r="N37" s="40"/>
      <c r="O37" s="41"/>
      <c r="P37" s="37"/>
      <c r="Q37" s="40"/>
      <c r="R37" s="41"/>
      <c r="S37" s="37"/>
      <c r="T37" s="40"/>
      <c r="U37" s="41"/>
      <c r="V37" s="33"/>
    </row>
    <row r="38" spans="1:22" s="39" customFormat="1" ht="14.9" hidden="1" customHeight="1" thickBot="1" x14ac:dyDescent="0.45">
      <c r="A38" s="30"/>
      <c r="B38" s="42"/>
      <c r="C38" s="32"/>
      <c r="D38" s="32"/>
      <c r="E38" s="33"/>
      <c r="F38" s="43"/>
      <c r="G38" s="36"/>
      <c r="H38" s="33"/>
      <c r="I38" s="35"/>
      <c r="J38" s="33"/>
      <c r="K38" s="40"/>
      <c r="L38" s="137" t="e">
        <f t="shared" si="0"/>
        <v>#DIV/0!</v>
      </c>
      <c r="M38" s="37"/>
      <c r="N38" s="40"/>
      <c r="O38" s="41"/>
      <c r="P38" s="37"/>
      <c r="Q38" s="40"/>
      <c r="R38" s="41"/>
      <c r="S38" s="37"/>
      <c r="T38" s="40"/>
      <c r="U38" s="41"/>
      <c r="V38" s="33"/>
    </row>
    <row r="39" spans="1:22" s="39" customFormat="1" ht="14.9" hidden="1" customHeight="1" thickBot="1" x14ac:dyDescent="0.45">
      <c r="A39" s="30"/>
      <c r="B39" s="42"/>
      <c r="C39" s="32"/>
      <c r="D39" s="32"/>
      <c r="E39" s="33"/>
      <c r="F39" s="43"/>
      <c r="G39" s="36"/>
      <c r="H39" s="33"/>
      <c r="I39" s="35"/>
      <c r="J39" s="33"/>
      <c r="K39" s="40"/>
      <c r="L39" s="137" t="e">
        <f t="shared" si="0"/>
        <v>#DIV/0!</v>
      </c>
      <c r="M39" s="37"/>
      <c r="N39" s="40"/>
      <c r="O39" s="41"/>
      <c r="P39" s="37"/>
      <c r="Q39" s="40"/>
      <c r="R39" s="41"/>
      <c r="S39" s="37"/>
      <c r="T39" s="40"/>
      <c r="U39" s="41"/>
      <c r="V39" s="33"/>
    </row>
    <row r="40" spans="1:22" s="39" customFormat="1" ht="14.9" hidden="1" customHeight="1" thickBot="1" x14ac:dyDescent="0.45">
      <c r="B40" s="45"/>
      <c r="C40" s="46"/>
      <c r="D40" s="46"/>
      <c r="E40" s="33"/>
      <c r="F40" s="35"/>
      <c r="G40" s="36"/>
      <c r="H40" s="33"/>
      <c r="I40" s="43"/>
      <c r="J40" s="33"/>
      <c r="K40" s="40"/>
      <c r="L40" s="137" t="e">
        <f t="shared" si="0"/>
        <v>#DIV/0!</v>
      </c>
      <c r="M40" s="37"/>
      <c r="N40" s="40"/>
      <c r="O40" s="41"/>
      <c r="P40" s="37"/>
      <c r="Q40" s="40"/>
      <c r="R40" s="41"/>
      <c r="S40" s="37"/>
      <c r="T40" s="40"/>
      <c r="U40" s="41"/>
      <c r="V40" s="33"/>
    </row>
    <row r="41" spans="1:22" ht="8.9" customHeight="1" thickBot="1" x14ac:dyDescent="0.55000000000000004">
      <c r="B41" s="4"/>
      <c r="C41" s="5"/>
      <c r="D41" s="5"/>
      <c r="E41" s="48"/>
      <c r="F41" s="49"/>
      <c r="G41" s="144"/>
      <c r="H41" s="48"/>
      <c r="I41" s="49"/>
      <c r="J41" s="48"/>
      <c r="K41" s="49"/>
      <c r="L41" s="49"/>
      <c r="M41" s="48"/>
      <c r="N41" s="48"/>
      <c r="O41" s="48"/>
      <c r="P41" s="22"/>
      <c r="Q41" s="50"/>
      <c r="R41" s="51"/>
      <c r="S41" s="22"/>
      <c r="T41" s="52"/>
      <c r="U41" s="22"/>
      <c r="V41" s="22"/>
    </row>
    <row r="42" spans="1:22" ht="15" thickBot="1" x14ac:dyDescent="0.45">
      <c r="B42" s="6"/>
      <c r="C42" s="53"/>
      <c r="D42" s="53"/>
      <c r="E42" s="54"/>
      <c r="F42" s="243"/>
      <c r="G42" s="145">
        <f>SUM(G4:G33)</f>
        <v>0</v>
      </c>
      <c r="H42" s="54"/>
      <c r="I42" s="53" t="s">
        <v>7</v>
      </c>
      <c r="J42" s="54"/>
      <c r="K42" s="146">
        <f>SUM(K4:K33)</f>
        <v>1563589.9750596071</v>
      </c>
      <c r="L42" s="56"/>
      <c r="M42" s="54"/>
      <c r="N42" s="147">
        <f>SUM(N4:N33)</f>
        <v>52428.75</v>
      </c>
      <c r="O42" s="56"/>
      <c r="P42" s="54"/>
      <c r="Q42" s="146">
        <f>SUM(Q4:Q33)</f>
        <v>4368792.1491427533</v>
      </c>
      <c r="R42" s="58"/>
      <c r="S42" s="54"/>
      <c r="T42" s="55" t="s">
        <v>8</v>
      </c>
      <c r="U42" s="56"/>
      <c r="V42" s="54"/>
    </row>
    <row r="43" spans="1:22" ht="21" thickBot="1" x14ac:dyDescent="0.6">
      <c r="B43" s="6"/>
      <c r="C43" s="59"/>
      <c r="D43" s="59"/>
      <c r="E43" s="60"/>
      <c r="F43" s="244"/>
      <c r="H43" s="60"/>
      <c r="I43" s="59" t="s">
        <v>9</v>
      </c>
      <c r="J43" s="60"/>
      <c r="K43" s="61">
        <v>174</v>
      </c>
      <c r="L43" s="62"/>
      <c r="M43" s="63"/>
      <c r="N43" s="61">
        <v>178.92</v>
      </c>
      <c r="O43" s="62"/>
      <c r="P43" s="64"/>
      <c r="Q43" s="65">
        <v>151.47</v>
      </c>
      <c r="R43" s="62"/>
      <c r="S43" s="64"/>
      <c r="T43" s="61">
        <v>150.56</v>
      </c>
      <c r="U43" s="62"/>
      <c r="V43" s="66"/>
    </row>
    <row r="44" spans="1:22" x14ac:dyDescent="0.4">
      <c r="B44" s="6"/>
      <c r="C44" s="59"/>
      <c r="D44" s="59"/>
      <c r="E44" s="7"/>
      <c r="F44" s="244"/>
      <c r="H44" s="7"/>
      <c r="I44" s="59" t="s">
        <v>10</v>
      </c>
      <c r="J44" s="7"/>
      <c r="K44" s="8"/>
      <c r="L44" s="9"/>
      <c r="M44" s="7"/>
      <c r="N44" s="9"/>
      <c r="O44" s="9"/>
      <c r="P44" s="7"/>
      <c r="Q44" s="10"/>
      <c r="R44" s="11"/>
      <c r="S44" s="7"/>
      <c r="T44" s="8"/>
      <c r="U44" s="9"/>
      <c r="V44" s="7"/>
    </row>
    <row r="45" spans="1:22" ht="15" thickBot="1" x14ac:dyDescent="0.45">
      <c r="B45" s="12"/>
      <c r="C45" s="67"/>
      <c r="D45" s="67"/>
      <c r="E45" s="13"/>
      <c r="F45" s="245"/>
      <c r="G45" s="148"/>
      <c r="H45" s="13"/>
      <c r="I45" s="67" t="s">
        <v>11</v>
      </c>
      <c r="J45" s="13"/>
      <c r="K45" s="14"/>
      <c r="L45" s="15"/>
      <c r="M45" s="13"/>
      <c r="N45" s="15"/>
      <c r="O45" s="15"/>
      <c r="P45" s="13"/>
      <c r="Q45" s="16"/>
      <c r="R45" s="17"/>
      <c r="S45" s="13"/>
      <c r="T45" s="14"/>
      <c r="U45" s="15"/>
      <c r="V45" s="13"/>
    </row>
    <row r="47" spans="1:22" x14ac:dyDescent="0.4">
      <c r="K47" s="149"/>
      <c r="L47" s="150" t="s">
        <v>158</v>
      </c>
    </row>
    <row r="49" spans="11:17" x14ac:dyDescent="0.4">
      <c r="Q49" s="150"/>
    </row>
    <row r="50" spans="11:17" x14ac:dyDescent="0.4">
      <c r="K50" s="87"/>
    </row>
  </sheetData>
  <mergeCells count="61">
    <mergeCell ref="N33:O33"/>
    <mergeCell ref="T33:U33"/>
    <mergeCell ref="F42:F45"/>
    <mergeCell ref="N30:O30"/>
    <mergeCell ref="T30:U30"/>
    <mergeCell ref="N31:O31"/>
    <mergeCell ref="T31:U31"/>
    <mergeCell ref="N32:O32"/>
    <mergeCell ref="T32:U32"/>
    <mergeCell ref="N27:O27"/>
    <mergeCell ref="T27:U27"/>
    <mergeCell ref="N28:O28"/>
    <mergeCell ref="T28:U28"/>
    <mergeCell ref="N29:O29"/>
    <mergeCell ref="T29:U29"/>
    <mergeCell ref="N24:O24"/>
    <mergeCell ref="T24:U24"/>
    <mergeCell ref="N25:O25"/>
    <mergeCell ref="T25:U25"/>
    <mergeCell ref="N26:O26"/>
    <mergeCell ref="T26:U26"/>
    <mergeCell ref="N21:O21"/>
    <mergeCell ref="T21:U21"/>
    <mergeCell ref="N22:O22"/>
    <mergeCell ref="T22:U22"/>
    <mergeCell ref="N23:O23"/>
    <mergeCell ref="T23:U23"/>
    <mergeCell ref="N20:O20"/>
    <mergeCell ref="T20:U20"/>
    <mergeCell ref="N13:O13"/>
    <mergeCell ref="T13:U13"/>
    <mergeCell ref="T14:U14"/>
    <mergeCell ref="N15:O15"/>
    <mergeCell ref="T15:U15"/>
    <mergeCell ref="N16:O16"/>
    <mergeCell ref="T16:U16"/>
    <mergeCell ref="N17:O17"/>
    <mergeCell ref="T17:U17"/>
    <mergeCell ref="N18:O18"/>
    <mergeCell ref="N19:O19"/>
    <mergeCell ref="T19:U19"/>
    <mergeCell ref="N12:O12"/>
    <mergeCell ref="T12:U12"/>
    <mergeCell ref="T5:U5"/>
    <mergeCell ref="N6:O6"/>
    <mergeCell ref="T6:U6"/>
    <mergeCell ref="N7:O7"/>
    <mergeCell ref="T7:U7"/>
    <mergeCell ref="N8:O8"/>
    <mergeCell ref="T8:U8"/>
    <mergeCell ref="N9:O9"/>
    <mergeCell ref="T9:U9"/>
    <mergeCell ref="N10:O10"/>
    <mergeCell ref="T10:U10"/>
    <mergeCell ref="T11:U11"/>
    <mergeCell ref="T4:U4"/>
    <mergeCell ref="F2:G2"/>
    <mergeCell ref="K2:L2"/>
    <mergeCell ref="N2:O2"/>
    <mergeCell ref="Q2:R2"/>
    <mergeCell ref="T2:U2"/>
  </mergeCells>
  <pageMargins left="0.7" right="0.7" top="0.75" bottom="0.75" header="0.3" footer="0.3"/>
  <pageSetup paperSize="3"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F8636-7C7E-42AF-8AA1-9060AAD1A2BB}">
  <sheetPr>
    <pageSetUpPr fitToPage="1"/>
  </sheetPr>
  <dimension ref="A1:AD47"/>
  <sheetViews>
    <sheetView zoomScale="80" zoomScaleNormal="80" workbookViewId="0">
      <pane ySplit="1" topLeftCell="A2" activePane="bottomLeft" state="frozen"/>
      <selection pane="bottomLeft" activeCell="C4" sqref="C4:C37"/>
    </sheetView>
  </sheetViews>
  <sheetFormatPr defaultRowHeight="15.9" x14ac:dyDescent="0.45"/>
  <cols>
    <col min="1" max="1" width="5.15234375" style="122" customWidth="1"/>
    <col min="2" max="2" width="5.53515625" customWidth="1"/>
    <col min="3" max="3" width="7.69140625" customWidth="1"/>
    <col min="4" max="4" width="15.69140625" customWidth="1"/>
    <col min="5" max="5" width="22.3046875" customWidth="1"/>
    <col min="6" max="6" width="1.69140625" customWidth="1"/>
    <col min="7" max="7" width="22.69140625" bestFit="1" customWidth="1"/>
    <col min="8" max="8" width="15.69140625" hidden="1" customWidth="1"/>
    <col min="9" max="9" width="15.69140625" customWidth="1"/>
    <col min="10" max="10" width="1.69140625" customWidth="1"/>
    <col min="11" max="11" width="25.84375" customWidth="1"/>
    <col min="12" max="12" width="1.69140625" customWidth="1"/>
    <col min="13" max="13" width="13.84375" customWidth="1"/>
    <col min="14" max="14" width="13.3046875" customWidth="1"/>
    <col min="15" max="15" width="1.3046875" customWidth="1"/>
    <col min="16" max="16" width="13.84375" customWidth="1"/>
    <col min="17" max="17" width="13.53515625" customWidth="1"/>
    <col min="18" max="18" width="1.15234375" customWidth="1"/>
    <col min="19" max="19" width="13.84375" hidden="1" customWidth="1"/>
    <col min="20" max="20" width="14.3046875" hidden="1" customWidth="1"/>
    <col min="21" max="21" width="1.3046875" customWidth="1"/>
    <col min="22" max="22" width="13.84375" customWidth="1"/>
    <col min="23" max="23" width="13.69140625" customWidth="1"/>
    <col min="24" max="24" width="1.3046875" customWidth="1"/>
    <col min="25" max="25" width="14.3046875" customWidth="1"/>
    <col min="26" max="26" width="14.15234375" customWidth="1"/>
    <col min="27" max="27" width="1.3046875" customWidth="1"/>
    <col min="28" max="28" width="14.3046875" customWidth="1"/>
    <col min="29" max="29" width="14.15234375" customWidth="1"/>
    <col min="30" max="30" width="1.3046875" customWidth="1"/>
    <col min="31" max="31" width="25.69140625" customWidth="1"/>
    <col min="253" max="254" width="16.69140625" customWidth="1"/>
    <col min="255" max="255" width="9.15234375" customWidth="1"/>
    <col min="256" max="256" width="16.69140625" customWidth="1"/>
    <col min="257" max="257" width="7.69140625" customWidth="1"/>
    <col min="258" max="258" width="24.3046875" customWidth="1"/>
    <col min="259" max="259" width="27.53515625" customWidth="1"/>
    <col min="509" max="510" width="16.69140625" customWidth="1"/>
    <col min="511" max="511" width="9.15234375" customWidth="1"/>
    <col min="512" max="512" width="16.69140625" customWidth="1"/>
    <col min="513" max="513" width="7.69140625" customWidth="1"/>
    <col min="514" max="514" width="24.3046875" customWidth="1"/>
    <col min="515" max="515" width="27.53515625" customWidth="1"/>
    <col min="765" max="766" width="16.69140625" customWidth="1"/>
    <col min="767" max="767" width="9.15234375" customWidth="1"/>
    <col min="768" max="768" width="16.69140625" customWidth="1"/>
    <col min="769" max="769" width="7.69140625" customWidth="1"/>
    <col min="770" max="770" width="24.3046875" customWidth="1"/>
    <col min="771" max="771" width="27.53515625" customWidth="1"/>
    <col min="1021" max="1022" width="16.69140625" customWidth="1"/>
    <col min="1023" max="1023" width="9.15234375" customWidth="1"/>
    <col min="1024" max="1024" width="16.69140625" customWidth="1"/>
    <col min="1025" max="1025" width="7.69140625" customWidth="1"/>
    <col min="1026" max="1026" width="24.3046875" customWidth="1"/>
    <col min="1027" max="1027" width="27.53515625" customWidth="1"/>
    <col min="1277" max="1278" width="16.69140625" customWidth="1"/>
    <col min="1279" max="1279" width="9.15234375" customWidth="1"/>
    <col min="1280" max="1280" width="16.69140625" customWidth="1"/>
    <col min="1281" max="1281" width="7.69140625" customWidth="1"/>
    <col min="1282" max="1282" width="24.3046875" customWidth="1"/>
    <col min="1283" max="1283" width="27.53515625" customWidth="1"/>
    <col min="1533" max="1534" width="16.69140625" customWidth="1"/>
    <col min="1535" max="1535" width="9.15234375" customWidth="1"/>
    <col min="1536" max="1536" width="16.69140625" customWidth="1"/>
    <col min="1537" max="1537" width="7.69140625" customWidth="1"/>
    <col min="1538" max="1538" width="24.3046875" customWidth="1"/>
    <col min="1539" max="1539" width="27.53515625" customWidth="1"/>
    <col min="1789" max="1790" width="16.69140625" customWidth="1"/>
    <col min="1791" max="1791" width="9.15234375" customWidth="1"/>
    <col min="1792" max="1792" width="16.69140625" customWidth="1"/>
    <col min="1793" max="1793" width="7.69140625" customWidth="1"/>
    <col min="1794" max="1794" width="24.3046875" customWidth="1"/>
    <col min="1795" max="1795" width="27.53515625" customWidth="1"/>
    <col min="2045" max="2046" width="16.69140625" customWidth="1"/>
    <col min="2047" max="2047" width="9.15234375" customWidth="1"/>
    <col min="2048" max="2048" width="16.69140625" customWidth="1"/>
    <col min="2049" max="2049" width="7.69140625" customWidth="1"/>
    <col min="2050" max="2050" width="24.3046875" customWidth="1"/>
    <col min="2051" max="2051" width="27.53515625" customWidth="1"/>
    <col min="2301" max="2302" width="16.69140625" customWidth="1"/>
    <col min="2303" max="2303" width="9.15234375" customWidth="1"/>
    <col min="2304" max="2304" width="16.69140625" customWidth="1"/>
    <col min="2305" max="2305" width="7.69140625" customWidth="1"/>
    <col min="2306" max="2306" width="24.3046875" customWidth="1"/>
    <col min="2307" max="2307" width="27.53515625" customWidth="1"/>
    <col min="2557" max="2558" width="16.69140625" customWidth="1"/>
    <col min="2559" max="2559" width="9.15234375" customWidth="1"/>
    <col min="2560" max="2560" width="16.69140625" customWidth="1"/>
    <col min="2561" max="2561" width="7.69140625" customWidth="1"/>
    <col min="2562" max="2562" width="24.3046875" customWidth="1"/>
    <col min="2563" max="2563" width="27.53515625" customWidth="1"/>
    <col min="2813" max="2814" width="16.69140625" customWidth="1"/>
    <col min="2815" max="2815" width="9.15234375" customWidth="1"/>
    <col min="2816" max="2816" width="16.69140625" customWidth="1"/>
    <col min="2817" max="2817" width="7.69140625" customWidth="1"/>
    <col min="2818" max="2818" width="24.3046875" customWidth="1"/>
    <col min="2819" max="2819" width="27.53515625" customWidth="1"/>
    <col min="3069" max="3070" width="16.69140625" customWidth="1"/>
    <col min="3071" max="3071" width="9.15234375" customWidth="1"/>
    <col min="3072" max="3072" width="16.69140625" customWidth="1"/>
    <col min="3073" max="3073" width="7.69140625" customWidth="1"/>
    <col min="3074" max="3074" width="24.3046875" customWidth="1"/>
    <col min="3075" max="3075" width="27.53515625" customWidth="1"/>
    <col min="3325" max="3326" width="16.69140625" customWidth="1"/>
    <col min="3327" max="3327" width="9.15234375" customWidth="1"/>
    <col min="3328" max="3328" width="16.69140625" customWidth="1"/>
    <col min="3329" max="3329" width="7.69140625" customWidth="1"/>
    <col min="3330" max="3330" width="24.3046875" customWidth="1"/>
    <col min="3331" max="3331" width="27.53515625" customWidth="1"/>
    <col min="3581" max="3582" width="16.69140625" customWidth="1"/>
    <col min="3583" max="3583" width="9.15234375" customWidth="1"/>
    <col min="3584" max="3584" width="16.69140625" customWidth="1"/>
    <col min="3585" max="3585" width="7.69140625" customWidth="1"/>
    <col min="3586" max="3586" width="24.3046875" customWidth="1"/>
    <col min="3587" max="3587" width="27.53515625" customWidth="1"/>
    <col min="3837" max="3838" width="16.69140625" customWidth="1"/>
    <col min="3839" max="3839" width="9.15234375" customWidth="1"/>
    <col min="3840" max="3840" width="16.69140625" customWidth="1"/>
    <col min="3841" max="3841" width="7.69140625" customWidth="1"/>
    <col min="3842" max="3842" width="24.3046875" customWidth="1"/>
    <col min="3843" max="3843" width="27.53515625" customWidth="1"/>
    <col min="4093" max="4094" width="16.69140625" customWidth="1"/>
    <col min="4095" max="4095" width="9.15234375" customWidth="1"/>
    <col min="4096" max="4096" width="16.69140625" customWidth="1"/>
    <col min="4097" max="4097" width="7.69140625" customWidth="1"/>
    <col min="4098" max="4098" width="24.3046875" customWidth="1"/>
    <col min="4099" max="4099" width="27.53515625" customWidth="1"/>
    <col min="4349" max="4350" width="16.69140625" customWidth="1"/>
    <col min="4351" max="4351" width="9.15234375" customWidth="1"/>
    <col min="4352" max="4352" width="16.69140625" customWidth="1"/>
    <col min="4353" max="4353" width="7.69140625" customWidth="1"/>
    <col min="4354" max="4354" width="24.3046875" customWidth="1"/>
    <col min="4355" max="4355" width="27.53515625" customWidth="1"/>
    <col min="4605" max="4606" width="16.69140625" customWidth="1"/>
    <col min="4607" max="4607" width="9.15234375" customWidth="1"/>
    <col min="4608" max="4608" width="16.69140625" customWidth="1"/>
    <col min="4609" max="4609" width="7.69140625" customWidth="1"/>
    <col min="4610" max="4610" width="24.3046875" customWidth="1"/>
    <col min="4611" max="4611" width="27.53515625" customWidth="1"/>
    <col min="4861" max="4862" width="16.69140625" customWidth="1"/>
    <col min="4863" max="4863" width="9.15234375" customWidth="1"/>
    <col min="4864" max="4864" width="16.69140625" customWidth="1"/>
    <col min="4865" max="4865" width="7.69140625" customWidth="1"/>
    <col min="4866" max="4866" width="24.3046875" customWidth="1"/>
    <col min="4867" max="4867" width="27.53515625" customWidth="1"/>
    <col min="5117" max="5118" width="16.69140625" customWidth="1"/>
    <col min="5119" max="5119" width="9.15234375" customWidth="1"/>
    <col min="5120" max="5120" width="16.69140625" customWidth="1"/>
    <col min="5121" max="5121" width="7.69140625" customWidth="1"/>
    <col min="5122" max="5122" width="24.3046875" customWidth="1"/>
    <col min="5123" max="5123" width="27.53515625" customWidth="1"/>
    <col min="5373" max="5374" width="16.69140625" customWidth="1"/>
    <col min="5375" max="5375" width="9.15234375" customWidth="1"/>
    <col min="5376" max="5376" width="16.69140625" customWidth="1"/>
    <col min="5377" max="5377" width="7.69140625" customWidth="1"/>
    <col min="5378" max="5378" width="24.3046875" customWidth="1"/>
    <col min="5379" max="5379" width="27.53515625" customWidth="1"/>
    <col min="5629" max="5630" width="16.69140625" customWidth="1"/>
    <col min="5631" max="5631" width="9.15234375" customWidth="1"/>
    <col min="5632" max="5632" width="16.69140625" customWidth="1"/>
    <col min="5633" max="5633" width="7.69140625" customWidth="1"/>
    <col min="5634" max="5634" width="24.3046875" customWidth="1"/>
    <col min="5635" max="5635" width="27.53515625" customWidth="1"/>
    <col min="5885" max="5886" width="16.69140625" customWidth="1"/>
    <col min="5887" max="5887" width="9.15234375" customWidth="1"/>
    <col min="5888" max="5888" width="16.69140625" customWidth="1"/>
    <col min="5889" max="5889" width="7.69140625" customWidth="1"/>
    <col min="5890" max="5890" width="24.3046875" customWidth="1"/>
    <col min="5891" max="5891" width="27.53515625" customWidth="1"/>
    <col min="6141" max="6142" width="16.69140625" customWidth="1"/>
    <col min="6143" max="6143" width="9.15234375" customWidth="1"/>
    <col min="6144" max="6144" width="16.69140625" customWidth="1"/>
    <col min="6145" max="6145" width="7.69140625" customWidth="1"/>
    <col min="6146" max="6146" width="24.3046875" customWidth="1"/>
    <col min="6147" max="6147" width="27.53515625" customWidth="1"/>
    <col min="6397" max="6398" width="16.69140625" customWidth="1"/>
    <col min="6399" max="6399" width="9.15234375" customWidth="1"/>
    <col min="6400" max="6400" width="16.69140625" customWidth="1"/>
    <col min="6401" max="6401" width="7.69140625" customWidth="1"/>
    <col min="6402" max="6402" width="24.3046875" customWidth="1"/>
    <col min="6403" max="6403" width="27.53515625" customWidth="1"/>
    <col min="6653" max="6654" width="16.69140625" customWidth="1"/>
    <col min="6655" max="6655" width="9.15234375" customWidth="1"/>
    <col min="6656" max="6656" width="16.69140625" customWidth="1"/>
    <col min="6657" max="6657" width="7.69140625" customWidth="1"/>
    <col min="6658" max="6658" width="24.3046875" customWidth="1"/>
    <col min="6659" max="6659" width="27.53515625" customWidth="1"/>
    <col min="6909" max="6910" width="16.69140625" customWidth="1"/>
    <col min="6911" max="6911" width="9.15234375" customWidth="1"/>
    <col min="6912" max="6912" width="16.69140625" customWidth="1"/>
    <col min="6913" max="6913" width="7.69140625" customWidth="1"/>
    <col min="6914" max="6914" width="24.3046875" customWidth="1"/>
    <col min="6915" max="6915" width="27.53515625" customWidth="1"/>
    <col min="7165" max="7166" width="16.69140625" customWidth="1"/>
    <col min="7167" max="7167" width="9.15234375" customWidth="1"/>
    <col min="7168" max="7168" width="16.69140625" customWidth="1"/>
    <col min="7169" max="7169" width="7.69140625" customWidth="1"/>
    <col min="7170" max="7170" width="24.3046875" customWidth="1"/>
    <col min="7171" max="7171" width="27.53515625" customWidth="1"/>
    <col min="7421" max="7422" width="16.69140625" customWidth="1"/>
    <col min="7423" max="7423" width="9.15234375" customWidth="1"/>
    <col min="7424" max="7424" width="16.69140625" customWidth="1"/>
    <col min="7425" max="7425" width="7.69140625" customWidth="1"/>
    <col min="7426" max="7426" width="24.3046875" customWidth="1"/>
    <col min="7427" max="7427" width="27.53515625" customWidth="1"/>
    <col min="7677" max="7678" width="16.69140625" customWidth="1"/>
    <col min="7679" max="7679" width="9.15234375" customWidth="1"/>
    <col min="7680" max="7680" width="16.69140625" customWidth="1"/>
    <col min="7681" max="7681" width="7.69140625" customWidth="1"/>
    <col min="7682" max="7682" width="24.3046875" customWidth="1"/>
    <col min="7683" max="7683" width="27.53515625" customWidth="1"/>
    <col min="7933" max="7934" width="16.69140625" customWidth="1"/>
    <col min="7935" max="7935" width="9.15234375" customWidth="1"/>
    <col min="7936" max="7936" width="16.69140625" customWidth="1"/>
    <col min="7937" max="7937" width="7.69140625" customWidth="1"/>
    <col min="7938" max="7938" width="24.3046875" customWidth="1"/>
    <col min="7939" max="7939" width="27.53515625" customWidth="1"/>
    <col min="8189" max="8190" width="16.69140625" customWidth="1"/>
    <col min="8191" max="8191" width="9.15234375" customWidth="1"/>
    <col min="8192" max="8192" width="16.69140625" customWidth="1"/>
    <col min="8193" max="8193" width="7.69140625" customWidth="1"/>
    <col min="8194" max="8194" width="24.3046875" customWidth="1"/>
    <col min="8195" max="8195" width="27.53515625" customWidth="1"/>
    <col min="8445" max="8446" width="16.69140625" customWidth="1"/>
    <col min="8447" max="8447" width="9.15234375" customWidth="1"/>
    <col min="8448" max="8448" width="16.69140625" customWidth="1"/>
    <col min="8449" max="8449" width="7.69140625" customWidth="1"/>
    <col min="8450" max="8450" width="24.3046875" customWidth="1"/>
    <col min="8451" max="8451" width="27.53515625" customWidth="1"/>
    <col min="8701" max="8702" width="16.69140625" customWidth="1"/>
    <col min="8703" max="8703" width="9.15234375" customWidth="1"/>
    <col min="8704" max="8704" width="16.69140625" customWidth="1"/>
    <col min="8705" max="8705" width="7.69140625" customWidth="1"/>
    <col min="8706" max="8706" width="24.3046875" customWidth="1"/>
    <col min="8707" max="8707" width="27.53515625" customWidth="1"/>
    <col min="8957" max="8958" width="16.69140625" customWidth="1"/>
    <col min="8959" max="8959" width="9.15234375" customWidth="1"/>
    <col min="8960" max="8960" width="16.69140625" customWidth="1"/>
    <col min="8961" max="8961" width="7.69140625" customWidth="1"/>
    <col min="8962" max="8962" width="24.3046875" customWidth="1"/>
    <col min="8963" max="8963" width="27.53515625" customWidth="1"/>
    <col min="9213" max="9214" width="16.69140625" customWidth="1"/>
    <col min="9215" max="9215" width="9.15234375" customWidth="1"/>
    <col min="9216" max="9216" width="16.69140625" customWidth="1"/>
    <col min="9217" max="9217" width="7.69140625" customWidth="1"/>
    <col min="9218" max="9218" width="24.3046875" customWidth="1"/>
    <col min="9219" max="9219" width="27.53515625" customWidth="1"/>
    <col min="9469" max="9470" width="16.69140625" customWidth="1"/>
    <col min="9471" max="9471" width="9.15234375" customWidth="1"/>
    <col min="9472" max="9472" width="16.69140625" customWidth="1"/>
    <col min="9473" max="9473" width="7.69140625" customWidth="1"/>
    <col min="9474" max="9474" width="24.3046875" customWidth="1"/>
    <col min="9475" max="9475" width="27.53515625" customWidth="1"/>
    <col min="9725" max="9726" width="16.69140625" customWidth="1"/>
    <col min="9727" max="9727" width="9.15234375" customWidth="1"/>
    <col min="9728" max="9728" width="16.69140625" customWidth="1"/>
    <col min="9729" max="9729" width="7.69140625" customWidth="1"/>
    <col min="9730" max="9730" width="24.3046875" customWidth="1"/>
    <col min="9731" max="9731" width="27.53515625" customWidth="1"/>
    <col min="9981" max="9982" width="16.69140625" customWidth="1"/>
    <col min="9983" max="9983" width="9.15234375" customWidth="1"/>
    <col min="9984" max="9984" width="16.69140625" customWidth="1"/>
    <col min="9985" max="9985" width="7.69140625" customWidth="1"/>
    <col min="9986" max="9986" width="24.3046875" customWidth="1"/>
    <col min="9987" max="9987" width="27.53515625" customWidth="1"/>
    <col min="10237" max="10238" width="16.69140625" customWidth="1"/>
    <col min="10239" max="10239" width="9.15234375" customWidth="1"/>
    <col min="10240" max="10240" width="16.69140625" customWidth="1"/>
    <col min="10241" max="10241" width="7.69140625" customWidth="1"/>
    <col min="10242" max="10242" width="24.3046875" customWidth="1"/>
    <col min="10243" max="10243" width="27.53515625" customWidth="1"/>
    <col min="10493" max="10494" width="16.69140625" customWidth="1"/>
    <col min="10495" max="10495" width="9.15234375" customWidth="1"/>
    <col min="10496" max="10496" width="16.69140625" customWidth="1"/>
    <col min="10497" max="10497" width="7.69140625" customWidth="1"/>
    <col min="10498" max="10498" width="24.3046875" customWidth="1"/>
    <col min="10499" max="10499" width="27.53515625" customWidth="1"/>
    <col min="10749" max="10750" width="16.69140625" customWidth="1"/>
    <col min="10751" max="10751" width="9.15234375" customWidth="1"/>
    <col min="10752" max="10752" width="16.69140625" customWidth="1"/>
    <col min="10753" max="10753" width="7.69140625" customWidth="1"/>
    <col min="10754" max="10754" width="24.3046875" customWidth="1"/>
    <col min="10755" max="10755" width="27.53515625" customWidth="1"/>
    <col min="11005" max="11006" width="16.69140625" customWidth="1"/>
    <col min="11007" max="11007" width="9.15234375" customWidth="1"/>
    <col min="11008" max="11008" width="16.69140625" customWidth="1"/>
    <col min="11009" max="11009" width="7.69140625" customWidth="1"/>
    <col min="11010" max="11010" width="24.3046875" customWidth="1"/>
    <col min="11011" max="11011" width="27.53515625" customWidth="1"/>
    <col min="11261" max="11262" width="16.69140625" customWidth="1"/>
    <col min="11263" max="11263" width="9.15234375" customWidth="1"/>
    <col min="11264" max="11264" width="16.69140625" customWidth="1"/>
    <col min="11265" max="11265" width="7.69140625" customWidth="1"/>
    <col min="11266" max="11266" width="24.3046875" customWidth="1"/>
    <col min="11267" max="11267" width="27.53515625" customWidth="1"/>
    <col min="11517" max="11518" width="16.69140625" customWidth="1"/>
    <col min="11519" max="11519" width="9.15234375" customWidth="1"/>
    <col min="11520" max="11520" width="16.69140625" customWidth="1"/>
    <col min="11521" max="11521" width="7.69140625" customWidth="1"/>
    <col min="11522" max="11522" width="24.3046875" customWidth="1"/>
    <col min="11523" max="11523" width="27.53515625" customWidth="1"/>
    <col min="11773" max="11774" width="16.69140625" customWidth="1"/>
    <col min="11775" max="11775" width="9.15234375" customWidth="1"/>
    <col min="11776" max="11776" width="16.69140625" customWidth="1"/>
    <col min="11777" max="11777" width="7.69140625" customWidth="1"/>
    <col min="11778" max="11778" width="24.3046875" customWidth="1"/>
    <col min="11779" max="11779" width="27.53515625" customWidth="1"/>
    <col min="12029" max="12030" width="16.69140625" customWidth="1"/>
    <col min="12031" max="12031" width="9.15234375" customWidth="1"/>
    <col min="12032" max="12032" width="16.69140625" customWidth="1"/>
    <col min="12033" max="12033" width="7.69140625" customWidth="1"/>
    <col min="12034" max="12034" width="24.3046875" customWidth="1"/>
    <col min="12035" max="12035" width="27.53515625" customWidth="1"/>
    <col min="12285" max="12286" width="16.69140625" customWidth="1"/>
    <col min="12287" max="12287" width="9.15234375" customWidth="1"/>
    <col min="12288" max="12288" width="16.69140625" customWidth="1"/>
    <col min="12289" max="12289" width="7.69140625" customWidth="1"/>
    <col min="12290" max="12290" width="24.3046875" customWidth="1"/>
    <col min="12291" max="12291" width="27.53515625" customWidth="1"/>
    <col min="12541" max="12542" width="16.69140625" customWidth="1"/>
    <col min="12543" max="12543" width="9.15234375" customWidth="1"/>
    <col min="12544" max="12544" width="16.69140625" customWidth="1"/>
    <col min="12545" max="12545" width="7.69140625" customWidth="1"/>
    <col min="12546" max="12546" width="24.3046875" customWidth="1"/>
    <col min="12547" max="12547" width="27.53515625" customWidth="1"/>
    <col min="12797" max="12798" width="16.69140625" customWidth="1"/>
    <col min="12799" max="12799" width="9.15234375" customWidth="1"/>
    <col min="12800" max="12800" width="16.69140625" customWidth="1"/>
    <col min="12801" max="12801" width="7.69140625" customWidth="1"/>
    <col min="12802" max="12802" width="24.3046875" customWidth="1"/>
    <col min="12803" max="12803" width="27.53515625" customWidth="1"/>
    <col min="13053" max="13054" width="16.69140625" customWidth="1"/>
    <col min="13055" max="13055" width="9.15234375" customWidth="1"/>
    <col min="13056" max="13056" width="16.69140625" customWidth="1"/>
    <col min="13057" max="13057" width="7.69140625" customWidth="1"/>
    <col min="13058" max="13058" width="24.3046875" customWidth="1"/>
    <col min="13059" max="13059" width="27.53515625" customWidth="1"/>
    <col min="13309" max="13310" width="16.69140625" customWidth="1"/>
    <col min="13311" max="13311" width="9.15234375" customWidth="1"/>
    <col min="13312" max="13312" width="16.69140625" customWidth="1"/>
    <col min="13313" max="13313" width="7.69140625" customWidth="1"/>
    <col min="13314" max="13314" width="24.3046875" customWidth="1"/>
    <col min="13315" max="13315" width="27.53515625" customWidth="1"/>
    <col min="13565" max="13566" width="16.69140625" customWidth="1"/>
    <col min="13567" max="13567" width="9.15234375" customWidth="1"/>
    <col min="13568" max="13568" width="16.69140625" customWidth="1"/>
    <col min="13569" max="13569" width="7.69140625" customWidth="1"/>
    <col min="13570" max="13570" width="24.3046875" customWidth="1"/>
    <col min="13571" max="13571" width="27.53515625" customWidth="1"/>
    <col min="13821" max="13822" width="16.69140625" customWidth="1"/>
    <col min="13823" max="13823" width="9.15234375" customWidth="1"/>
    <col min="13824" max="13824" width="16.69140625" customWidth="1"/>
    <col min="13825" max="13825" width="7.69140625" customWidth="1"/>
    <col min="13826" max="13826" width="24.3046875" customWidth="1"/>
    <col min="13827" max="13827" width="27.53515625" customWidth="1"/>
    <col min="14077" max="14078" width="16.69140625" customWidth="1"/>
    <col min="14079" max="14079" width="9.15234375" customWidth="1"/>
    <col min="14080" max="14080" width="16.69140625" customWidth="1"/>
    <col min="14081" max="14081" width="7.69140625" customWidth="1"/>
    <col min="14082" max="14082" width="24.3046875" customWidth="1"/>
    <col min="14083" max="14083" width="27.53515625" customWidth="1"/>
    <col min="14333" max="14334" width="16.69140625" customWidth="1"/>
    <col min="14335" max="14335" width="9.15234375" customWidth="1"/>
    <col min="14336" max="14336" width="16.69140625" customWidth="1"/>
    <col min="14337" max="14337" width="7.69140625" customWidth="1"/>
    <col min="14338" max="14338" width="24.3046875" customWidth="1"/>
    <col min="14339" max="14339" width="27.53515625" customWidth="1"/>
    <col min="14589" max="14590" width="16.69140625" customWidth="1"/>
    <col min="14591" max="14591" width="9.15234375" customWidth="1"/>
    <col min="14592" max="14592" width="16.69140625" customWidth="1"/>
    <col min="14593" max="14593" width="7.69140625" customWidth="1"/>
    <col min="14594" max="14594" width="24.3046875" customWidth="1"/>
    <col min="14595" max="14595" width="27.53515625" customWidth="1"/>
    <col min="14845" max="14846" width="16.69140625" customWidth="1"/>
    <col min="14847" max="14847" width="9.15234375" customWidth="1"/>
    <col min="14848" max="14848" width="16.69140625" customWidth="1"/>
    <col min="14849" max="14849" width="7.69140625" customWidth="1"/>
    <col min="14850" max="14850" width="24.3046875" customWidth="1"/>
    <col min="14851" max="14851" width="27.53515625" customWidth="1"/>
    <col min="15101" max="15102" width="16.69140625" customWidth="1"/>
    <col min="15103" max="15103" width="9.15234375" customWidth="1"/>
    <col min="15104" max="15104" width="16.69140625" customWidth="1"/>
    <col min="15105" max="15105" width="7.69140625" customWidth="1"/>
    <col min="15106" max="15106" width="24.3046875" customWidth="1"/>
    <col min="15107" max="15107" width="27.53515625" customWidth="1"/>
    <col min="15357" max="15358" width="16.69140625" customWidth="1"/>
    <col min="15359" max="15359" width="9.15234375" customWidth="1"/>
    <col min="15360" max="15360" width="16.69140625" customWidth="1"/>
    <col min="15361" max="15361" width="7.69140625" customWidth="1"/>
    <col min="15362" max="15362" width="24.3046875" customWidth="1"/>
    <col min="15363" max="15363" width="27.53515625" customWidth="1"/>
    <col min="15613" max="15614" width="16.69140625" customWidth="1"/>
    <col min="15615" max="15615" width="9.15234375" customWidth="1"/>
    <col min="15616" max="15616" width="16.69140625" customWidth="1"/>
    <col min="15617" max="15617" width="7.69140625" customWidth="1"/>
    <col min="15618" max="15618" width="24.3046875" customWidth="1"/>
    <col min="15619" max="15619" width="27.53515625" customWidth="1"/>
    <col min="15869" max="15870" width="16.69140625" customWidth="1"/>
    <col min="15871" max="15871" width="9.15234375" customWidth="1"/>
    <col min="15872" max="15872" width="16.69140625" customWidth="1"/>
    <col min="15873" max="15873" width="7.69140625" customWidth="1"/>
    <col min="15874" max="15874" width="24.3046875" customWidth="1"/>
    <col min="15875" max="15875" width="27.53515625" customWidth="1"/>
    <col min="16125" max="16126" width="16.69140625" customWidth="1"/>
    <col min="16127" max="16127" width="9.15234375" customWidth="1"/>
    <col min="16128" max="16128" width="16.69140625" customWidth="1"/>
    <col min="16129" max="16129" width="7.69140625" customWidth="1"/>
    <col min="16130" max="16130" width="24.3046875" customWidth="1"/>
    <col min="16131" max="16131" width="27.53515625" customWidth="1"/>
  </cols>
  <sheetData>
    <row r="1" spans="1:30" ht="21" thickBot="1" x14ac:dyDescent="0.6">
      <c r="C1" s="18" t="s">
        <v>60</v>
      </c>
      <c r="D1" s="19"/>
      <c r="E1" s="19"/>
      <c r="F1" s="19"/>
      <c r="J1" s="19"/>
      <c r="L1" s="19"/>
      <c r="N1" s="19"/>
      <c r="O1" s="19"/>
    </row>
    <row r="2" spans="1:30" ht="18.899999999999999" thickBot="1" x14ac:dyDescent="0.55000000000000004">
      <c r="B2" s="20"/>
      <c r="C2" s="1"/>
      <c r="D2" s="21"/>
      <c r="E2" s="21"/>
      <c r="F2" s="22"/>
      <c r="G2" s="246" t="s">
        <v>13</v>
      </c>
      <c r="H2" s="247"/>
      <c r="I2" s="248"/>
      <c r="J2" s="22"/>
      <c r="K2" s="23" t="s">
        <v>14</v>
      </c>
      <c r="L2" s="22"/>
      <c r="M2" s="242" t="s">
        <v>1</v>
      </c>
      <c r="N2" s="242"/>
      <c r="O2" s="22"/>
      <c r="P2" s="242" t="s">
        <v>2</v>
      </c>
      <c r="Q2" s="242"/>
      <c r="R2" s="22"/>
      <c r="S2" s="242" t="s">
        <v>15</v>
      </c>
      <c r="T2" s="242"/>
      <c r="U2" s="22"/>
      <c r="V2" s="242" t="s">
        <v>3</v>
      </c>
      <c r="W2" s="242"/>
      <c r="X2" s="22"/>
      <c r="Y2" s="242" t="s">
        <v>16</v>
      </c>
      <c r="Z2" s="242"/>
      <c r="AA2" s="22"/>
      <c r="AB2" s="242" t="s">
        <v>17</v>
      </c>
      <c r="AC2" s="242"/>
      <c r="AD2" s="22"/>
    </row>
    <row r="3" spans="1:30" ht="16.3" thickBot="1" x14ac:dyDescent="0.5">
      <c r="B3" s="20" t="s">
        <v>0</v>
      </c>
      <c r="C3" s="24" t="s">
        <v>4</v>
      </c>
      <c r="D3" s="25" t="s">
        <v>18</v>
      </c>
      <c r="E3" s="25" t="s">
        <v>19</v>
      </c>
      <c r="F3" s="3"/>
      <c r="G3" s="26" t="s">
        <v>20</v>
      </c>
      <c r="H3" s="26" t="s">
        <v>21</v>
      </c>
      <c r="I3" s="26" t="s">
        <v>22</v>
      </c>
      <c r="J3" s="3"/>
      <c r="K3" s="26"/>
      <c r="L3" s="3"/>
      <c r="M3" s="26" t="s">
        <v>5</v>
      </c>
      <c r="N3" s="27" t="s">
        <v>6</v>
      </c>
      <c r="O3" s="3"/>
      <c r="P3" s="27" t="s">
        <v>5</v>
      </c>
      <c r="Q3" s="27" t="s">
        <v>6</v>
      </c>
      <c r="R3" s="28"/>
      <c r="S3" s="29" t="s">
        <v>5</v>
      </c>
      <c r="T3" s="25" t="s">
        <v>6</v>
      </c>
      <c r="U3" s="28"/>
      <c r="V3" s="29" t="s">
        <v>5</v>
      </c>
      <c r="W3" s="25" t="s">
        <v>6</v>
      </c>
      <c r="X3" s="28"/>
      <c r="Y3" s="26" t="s">
        <v>5</v>
      </c>
      <c r="Z3" s="27" t="s">
        <v>6</v>
      </c>
      <c r="AA3" s="28"/>
      <c r="AB3" s="26" t="s">
        <v>5</v>
      </c>
      <c r="AC3" s="27" t="s">
        <v>6</v>
      </c>
      <c r="AD3" s="28"/>
    </row>
    <row r="4" spans="1:30" ht="16.3" thickBot="1" x14ac:dyDescent="0.5">
      <c r="A4" s="122" t="s">
        <v>44</v>
      </c>
      <c r="B4" s="2">
        <v>2024</v>
      </c>
      <c r="C4" s="42">
        <v>17</v>
      </c>
      <c r="D4" s="32" t="s">
        <v>61</v>
      </c>
      <c r="E4" s="32" t="s">
        <v>62</v>
      </c>
      <c r="F4" s="3"/>
      <c r="G4" s="34" t="s">
        <v>1</v>
      </c>
      <c r="H4" s="35"/>
      <c r="I4" s="36">
        <f>M4</f>
        <v>102000</v>
      </c>
      <c r="J4" s="3"/>
      <c r="K4" s="34" t="s">
        <v>3</v>
      </c>
      <c r="L4" s="3"/>
      <c r="M4" s="40">
        <v>102000</v>
      </c>
      <c r="N4" s="41">
        <f>M4/C4</f>
        <v>6000</v>
      </c>
      <c r="O4" s="3"/>
      <c r="P4" s="249" t="s">
        <v>26</v>
      </c>
      <c r="Q4" s="250"/>
      <c r="R4" s="28"/>
      <c r="S4" s="40"/>
      <c r="T4" s="41"/>
      <c r="U4" s="28"/>
      <c r="V4" s="40">
        <v>188058.08</v>
      </c>
      <c r="W4" s="41">
        <f>V4/C4</f>
        <v>11062.24</v>
      </c>
      <c r="X4" s="28"/>
      <c r="Y4" s="249" t="s">
        <v>26</v>
      </c>
      <c r="Z4" s="250"/>
      <c r="AA4" s="28"/>
      <c r="AB4" s="249" t="s">
        <v>26</v>
      </c>
      <c r="AC4" s="250"/>
      <c r="AD4" s="28"/>
    </row>
    <row r="5" spans="1:30" ht="16.3" thickBot="1" x14ac:dyDescent="0.5">
      <c r="B5" s="2">
        <v>2024</v>
      </c>
      <c r="C5" s="42">
        <v>45.7</v>
      </c>
      <c r="D5" s="32" t="s">
        <v>63</v>
      </c>
      <c r="E5" s="32" t="s">
        <v>64</v>
      </c>
      <c r="F5" s="3"/>
      <c r="G5" s="34" t="s">
        <v>16</v>
      </c>
      <c r="H5" s="35"/>
      <c r="I5" s="36">
        <f>Y5</f>
        <v>298369.32</v>
      </c>
      <c r="J5" s="3"/>
      <c r="K5" s="34" t="s">
        <v>16</v>
      </c>
      <c r="L5" s="3"/>
      <c r="M5" s="249" t="s">
        <v>26</v>
      </c>
      <c r="N5" s="250"/>
      <c r="O5" s="3"/>
      <c r="P5" s="249" t="s">
        <v>26</v>
      </c>
      <c r="Q5" s="250"/>
      <c r="R5" s="28"/>
      <c r="S5" s="40"/>
      <c r="T5" s="41"/>
      <c r="U5" s="28"/>
      <c r="V5" s="40">
        <v>381786.48</v>
      </c>
      <c r="W5" s="41">
        <f t="shared" ref="W5:W37" si="0">V5/C5</f>
        <v>8354.1899343544846</v>
      </c>
      <c r="X5" s="28"/>
      <c r="Y5" s="40">
        <v>298369.32</v>
      </c>
      <c r="Z5" s="41">
        <f>Y5/C5</f>
        <v>6528.8691466083146</v>
      </c>
      <c r="AA5" s="28"/>
      <c r="AB5" s="249" t="s">
        <v>26</v>
      </c>
      <c r="AC5" s="250"/>
      <c r="AD5" s="28"/>
    </row>
    <row r="6" spans="1:30" ht="16.3" thickBot="1" x14ac:dyDescent="0.5">
      <c r="B6" s="2">
        <v>2024</v>
      </c>
      <c r="C6" s="42">
        <v>12.3</v>
      </c>
      <c r="D6" s="32" t="s">
        <v>63</v>
      </c>
      <c r="E6" s="32" t="s">
        <v>65</v>
      </c>
      <c r="F6" s="3"/>
      <c r="G6" s="34" t="s">
        <v>16</v>
      </c>
      <c r="H6" s="35"/>
      <c r="I6" s="36">
        <f>Y6</f>
        <v>66603.539999999994</v>
      </c>
      <c r="J6" s="3"/>
      <c r="K6" s="34" t="s">
        <v>16</v>
      </c>
      <c r="L6" s="3"/>
      <c r="M6" s="249" t="s">
        <v>26</v>
      </c>
      <c r="N6" s="250"/>
      <c r="O6" s="3"/>
      <c r="P6" s="249" t="s">
        <v>26</v>
      </c>
      <c r="Q6" s="250"/>
      <c r="R6" s="28"/>
      <c r="S6" s="40"/>
      <c r="T6" s="41"/>
      <c r="U6" s="28"/>
      <c r="V6" s="40">
        <v>123614.26</v>
      </c>
      <c r="W6" s="41">
        <f t="shared" si="0"/>
        <v>10049.939837398373</v>
      </c>
      <c r="X6" s="28"/>
      <c r="Y6" s="40">
        <v>66603.539999999994</v>
      </c>
      <c r="Z6" s="41">
        <f>Y6/C6</f>
        <v>5414.9219512195114</v>
      </c>
      <c r="AA6" s="28"/>
      <c r="AB6" s="249" t="s">
        <v>26</v>
      </c>
      <c r="AC6" s="250"/>
      <c r="AD6" s="28"/>
    </row>
    <row r="7" spans="1:30" ht="16.3" thickBot="1" x14ac:dyDescent="0.5">
      <c r="B7" s="2">
        <v>2024</v>
      </c>
      <c r="C7" s="42">
        <v>92.3</v>
      </c>
      <c r="D7" s="32" t="s">
        <v>63</v>
      </c>
      <c r="E7" s="32" t="s">
        <v>66</v>
      </c>
      <c r="F7" s="3"/>
      <c r="G7" s="34" t="s">
        <v>3</v>
      </c>
      <c r="H7" s="35"/>
      <c r="I7" s="36">
        <f>V7</f>
        <v>627057.59</v>
      </c>
      <c r="J7" s="3"/>
      <c r="K7" s="34" t="s">
        <v>3</v>
      </c>
      <c r="L7" s="3"/>
      <c r="M7" s="249" t="s">
        <v>26</v>
      </c>
      <c r="N7" s="250"/>
      <c r="O7" s="3"/>
      <c r="P7" s="249" t="s">
        <v>26</v>
      </c>
      <c r="Q7" s="250"/>
      <c r="R7" s="28"/>
      <c r="S7" s="40"/>
      <c r="T7" s="41"/>
      <c r="U7" s="28"/>
      <c r="V7" s="40">
        <v>627057.59</v>
      </c>
      <c r="W7" s="41">
        <f t="shared" si="0"/>
        <v>6793.6900325027082</v>
      </c>
      <c r="X7" s="28"/>
      <c r="Y7" s="249" t="s">
        <v>26</v>
      </c>
      <c r="Z7" s="250"/>
      <c r="AA7" s="28"/>
      <c r="AB7" s="249" t="s">
        <v>26</v>
      </c>
      <c r="AC7" s="250"/>
      <c r="AD7" s="28"/>
    </row>
    <row r="8" spans="1:30" ht="16.3" thickBot="1" x14ac:dyDescent="0.5">
      <c r="B8" s="2">
        <v>2024</v>
      </c>
      <c r="C8" s="42">
        <v>3</v>
      </c>
      <c r="D8" s="32" t="s">
        <v>67</v>
      </c>
      <c r="E8" s="32" t="s">
        <v>68</v>
      </c>
      <c r="F8" s="3"/>
      <c r="G8" s="34" t="s">
        <v>3</v>
      </c>
      <c r="H8" s="35"/>
      <c r="I8" s="36">
        <f>V8</f>
        <v>31567.47</v>
      </c>
      <c r="J8" s="3"/>
      <c r="K8" s="34" t="s">
        <v>3</v>
      </c>
      <c r="L8" s="3"/>
      <c r="M8" s="249" t="s">
        <v>26</v>
      </c>
      <c r="N8" s="250"/>
      <c r="O8" s="3"/>
      <c r="P8" s="249" t="s">
        <v>26</v>
      </c>
      <c r="Q8" s="250"/>
      <c r="R8" s="28"/>
      <c r="S8" s="40"/>
      <c r="T8" s="41"/>
      <c r="U8" s="28"/>
      <c r="V8" s="40">
        <v>31567.47</v>
      </c>
      <c r="W8" s="41">
        <f t="shared" si="0"/>
        <v>10522.49</v>
      </c>
      <c r="X8" s="28"/>
      <c r="Y8" s="249" t="s">
        <v>26</v>
      </c>
      <c r="Z8" s="250"/>
      <c r="AA8" s="28"/>
      <c r="AB8" s="40">
        <v>64363.068412911562</v>
      </c>
      <c r="AC8" s="41">
        <f>AB8/C8</f>
        <v>21454.356137637187</v>
      </c>
      <c r="AD8" s="28"/>
    </row>
    <row r="9" spans="1:30" ht="16.3" thickBot="1" x14ac:dyDescent="0.5">
      <c r="B9" s="2">
        <v>2024</v>
      </c>
      <c r="C9" s="42">
        <v>1.1100000000000001</v>
      </c>
      <c r="D9" s="32" t="s">
        <v>67</v>
      </c>
      <c r="E9" s="32" t="s">
        <v>69</v>
      </c>
      <c r="F9" s="3"/>
      <c r="G9" s="34" t="s">
        <v>17</v>
      </c>
      <c r="H9" s="35"/>
      <c r="I9" s="36">
        <f>AB9</f>
        <v>24238.076020733086</v>
      </c>
      <c r="J9" s="3"/>
      <c r="K9" s="34" t="s">
        <v>17</v>
      </c>
      <c r="L9" s="3"/>
      <c r="M9" s="249" t="s">
        <v>26</v>
      </c>
      <c r="N9" s="250"/>
      <c r="O9" s="3"/>
      <c r="P9" s="249" t="s">
        <v>26</v>
      </c>
      <c r="Q9" s="250"/>
      <c r="R9" s="28"/>
      <c r="S9" s="40"/>
      <c r="T9" s="41"/>
      <c r="U9" s="28"/>
      <c r="V9" s="40">
        <v>27038.51</v>
      </c>
      <c r="W9" s="41">
        <f t="shared" si="0"/>
        <v>24359.018018018014</v>
      </c>
      <c r="X9" s="28"/>
      <c r="Y9" s="249" t="s">
        <v>26</v>
      </c>
      <c r="Z9" s="250"/>
      <c r="AA9" s="28"/>
      <c r="AB9" s="40">
        <v>24238.076020733086</v>
      </c>
      <c r="AC9" s="41">
        <f>AB9/C9</f>
        <v>21836.104523182959</v>
      </c>
      <c r="AD9" s="28"/>
    </row>
    <row r="10" spans="1:30" ht="16.3" thickBot="1" x14ac:dyDescent="0.5">
      <c r="B10" s="2">
        <v>2024</v>
      </c>
      <c r="C10" s="42">
        <v>14.2</v>
      </c>
      <c r="D10" s="32" t="s">
        <v>67</v>
      </c>
      <c r="E10" s="32" t="s">
        <v>70</v>
      </c>
      <c r="F10" s="3"/>
      <c r="G10" s="34" t="s">
        <v>3</v>
      </c>
      <c r="H10" s="35"/>
      <c r="I10" s="36">
        <f>V10</f>
        <v>254200.02</v>
      </c>
      <c r="J10" s="3"/>
      <c r="K10" s="34" t="s">
        <v>3</v>
      </c>
      <c r="L10" s="3"/>
      <c r="M10" s="249" t="s">
        <v>26</v>
      </c>
      <c r="N10" s="250"/>
      <c r="O10" s="3"/>
      <c r="P10" s="249" t="s">
        <v>26</v>
      </c>
      <c r="Q10" s="250"/>
      <c r="R10" s="28"/>
      <c r="S10" s="40"/>
      <c r="T10" s="41"/>
      <c r="U10" s="28"/>
      <c r="V10" s="40">
        <v>254200.02</v>
      </c>
      <c r="W10" s="41">
        <f t="shared" si="0"/>
        <v>17901.40985915493</v>
      </c>
      <c r="X10" s="28"/>
      <c r="Y10" s="249" t="s">
        <v>26</v>
      </c>
      <c r="Z10" s="250"/>
      <c r="AA10" s="28"/>
      <c r="AB10" s="40">
        <v>410443.36791338259</v>
      </c>
      <c r="AC10" s="41">
        <f t="shared" ref="AC10:AC20" si="1">AB10/C10</f>
        <v>28904.462529111453</v>
      </c>
      <c r="AD10" s="28"/>
    </row>
    <row r="11" spans="1:30" ht="16.3" thickBot="1" x14ac:dyDescent="0.5">
      <c r="B11" s="2">
        <v>2024</v>
      </c>
      <c r="C11" s="42">
        <v>10.4</v>
      </c>
      <c r="D11" s="32" t="s">
        <v>67</v>
      </c>
      <c r="E11" s="32" t="s">
        <v>71</v>
      </c>
      <c r="F11" s="3"/>
      <c r="G11" s="34" t="s">
        <v>3</v>
      </c>
      <c r="H11" s="35"/>
      <c r="I11" s="36">
        <f t="shared" ref="I11:I17" si="2">V11</f>
        <v>150040.18</v>
      </c>
      <c r="J11" s="3"/>
      <c r="K11" s="34" t="s">
        <v>3</v>
      </c>
      <c r="L11" s="3"/>
      <c r="M11" s="249" t="s">
        <v>26</v>
      </c>
      <c r="N11" s="250"/>
      <c r="O11" s="3"/>
      <c r="P11" s="249" t="s">
        <v>26</v>
      </c>
      <c r="Q11" s="250"/>
      <c r="R11" s="28"/>
      <c r="S11" s="40"/>
      <c r="T11" s="41"/>
      <c r="U11" s="28"/>
      <c r="V11" s="40">
        <v>150040.18</v>
      </c>
      <c r="W11" s="41">
        <f t="shared" si="0"/>
        <v>14426.940384615384</v>
      </c>
      <c r="X11" s="28"/>
      <c r="Y11" s="249" t="s">
        <v>26</v>
      </c>
      <c r="Z11" s="250"/>
      <c r="AA11" s="28"/>
      <c r="AB11" s="40">
        <v>278697.55211566034</v>
      </c>
      <c r="AC11" s="41">
        <f t="shared" si="1"/>
        <v>26797.841549582725</v>
      </c>
      <c r="AD11" s="28"/>
    </row>
    <row r="12" spans="1:30" ht="16.3" thickBot="1" x14ac:dyDescent="0.5">
      <c r="B12" s="2">
        <v>2024</v>
      </c>
      <c r="C12" s="42">
        <v>6</v>
      </c>
      <c r="D12" s="32" t="s">
        <v>67</v>
      </c>
      <c r="E12" s="32" t="s">
        <v>72</v>
      </c>
      <c r="F12" s="3"/>
      <c r="G12" s="34" t="s">
        <v>3</v>
      </c>
      <c r="H12" s="35"/>
      <c r="I12" s="36">
        <f t="shared" si="2"/>
        <v>44330.400000000001</v>
      </c>
      <c r="J12" s="3"/>
      <c r="K12" s="34" t="s">
        <v>3</v>
      </c>
      <c r="L12" s="3"/>
      <c r="M12" s="249" t="s">
        <v>26</v>
      </c>
      <c r="N12" s="250"/>
      <c r="O12" s="3"/>
      <c r="P12" s="249" t="s">
        <v>26</v>
      </c>
      <c r="Q12" s="250"/>
      <c r="R12" s="28"/>
      <c r="S12" s="40"/>
      <c r="T12" s="41"/>
      <c r="U12" s="28"/>
      <c r="V12" s="40">
        <v>44330.400000000001</v>
      </c>
      <c r="W12" s="41">
        <f t="shared" si="0"/>
        <v>7388.4000000000005</v>
      </c>
      <c r="X12" s="28"/>
      <c r="Y12" s="249" t="s">
        <v>26</v>
      </c>
      <c r="Z12" s="250"/>
      <c r="AA12" s="28"/>
      <c r="AB12" s="40">
        <v>50958.202709763063</v>
      </c>
      <c r="AC12" s="41">
        <f t="shared" si="1"/>
        <v>8493.0337849605112</v>
      </c>
      <c r="AD12" s="28"/>
    </row>
    <row r="13" spans="1:30" ht="16.3" thickBot="1" x14ac:dyDescent="0.5">
      <c r="B13" s="2">
        <v>2024</v>
      </c>
      <c r="C13" s="42">
        <v>19.600000000000001</v>
      </c>
      <c r="D13" s="32" t="s">
        <v>73</v>
      </c>
      <c r="E13" s="32" t="s">
        <v>74</v>
      </c>
      <c r="F13" s="3"/>
      <c r="G13" s="34" t="s">
        <v>3</v>
      </c>
      <c r="H13" s="35"/>
      <c r="I13" s="36">
        <f t="shared" si="2"/>
        <v>351471.32</v>
      </c>
      <c r="J13" s="3"/>
      <c r="K13" s="34" t="s">
        <v>3</v>
      </c>
      <c r="L13" s="3"/>
      <c r="M13" s="249" t="s">
        <v>26</v>
      </c>
      <c r="N13" s="250"/>
      <c r="O13" s="3"/>
      <c r="P13" s="249" t="s">
        <v>26</v>
      </c>
      <c r="Q13" s="250"/>
      <c r="R13" s="28"/>
      <c r="S13" s="40"/>
      <c r="T13" s="41"/>
      <c r="U13" s="28"/>
      <c r="V13" s="40">
        <v>351471.32</v>
      </c>
      <c r="W13" s="41">
        <f t="shared" si="0"/>
        <v>17932.210204081632</v>
      </c>
      <c r="X13" s="28"/>
      <c r="Y13" s="249" t="s">
        <v>26</v>
      </c>
      <c r="Z13" s="250"/>
      <c r="AA13" s="28"/>
      <c r="AB13" s="40">
        <v>382871.99641031574</v>
      </c>
      <c r="AC13" s="41">
        <f t="shared" si="1"/>
        <v>19534.285531138557</v>
      </c>
      <c r="AD13" s="28"/>
    </row>
    <row r="14" spans="1:30" ht="16.3" thickBot="1" x14ac:dyDescent="0.5">
      <c r="B14" s="2">
        <v>2024</v>
      </c>
      <c r="C14" s="42">
        <v>14.6</v>
      </c>
      <c r="D14" s="32" t="s">
        <v>73</v>
      </c>
      <c r="E14" s="32" t="s">
        <v>75</v>
      </c>
      <c r="F14" s="3"/>
      <c r="G14" s="34" t="s">
        <v>3</v>
      </c>
      <c r="H14" s="35"/>
      <c r="I14" s="36">
        <f t="shared" si="2"/>
        <v>183866.27</v>
      </c>
      <c r="J14" s="3"/>
      <c r="K14" s="34" t="s">
        <v>3</v>
      </c>
      <c r="L14" s="3"/>
      <c r="M14" s="249" t="s">
        <v>26</v>
      </c>
      <c r="N14" s="250"/>
      <c r="O14" s="3"/>
      <c r="P14" s="249" t="s">
        <v>26</v>
      </c>
      <c r="Q14" s="250"/>
      <c r="R14" s="28"/>
      <c r="S14" s="40"/>
      <c r="T14" s="41"/>
      <c r="U14" s="28"/>
      <c r="V14" s="40">
        <v>183866.27</v>
      </c>
      <c r="W14" s="41">
        <f t="shared" si="0"/>
        <v>12593.5801369863</v>
      </c>
      <c r="X14" s="28"/>
      <c r="Y14" s="249" t="s">
        <v>26</v>
      </c>
      <c r="Z14" s="250"/>
      <c r="AA14" s="28"/>
      <c r="AB14" s="40">
        <v>255991.71676019361</v>
      </c>
      <c r="AC14" s="41">
        <f t="shared" si="1"/>
        <v>17533.679230150246</v>
      </c>
      <c r="AD14" s="28"/>
    </row>
    <row r="15" spans="1:30" ht="16.3" thickBot="1" x14ac:dyDescent="0.5">
      <c r="B15" s="2">
        <v>2024</v>
      </c>
      <c r="C15" s="42">
        <v>13.9</v>
      </c>
      <c r="D15" s="32" t="s">
        <v>73</v>
      </c>
      <c r="E15" s="32" t="s">
        <v>76</v>
      </c>
      <c r="F15" s="3"/>
      <c r="G15" s="34" t="s">
        <v>3</v>
      </c>
      <c r="H15" s="35"/>
      <c r="I15" s="36">
        <f t="shared" si="2"/>
        <v>155171.54</v>
      </c>
      <c r="J15" s="3"/>
      <c r="K15" s="34" t="s">
        <v>3</v>
      </c>
      <c r="L15" s="3"/>
      <c r="M15" s="249" t="s">
        <v>26</v>
      </c>
      <c r="N15" s="250"/>
      <c r="O15" s="3"/>
      <c r="P15" s="249" t="s">
        <v>26</v>
      </c>
      <c r="Q15" s="250"/>
      <c r="R15" s="28"/>
      <c r="S15" s="40"/>
      <c r="T15" s="41"/>
      <c r="U15" s="28"/>
      <c r="V15" s="40">
        <v>155171.54</v>
      </c>
      <c r="W15" s="41">
        <f t="shared" si="0"/>
        <v>11163.420143884892</v>
      </c>
      <c r="X15" s="28"/>
      <c r="Y15" s="249" t="s">
        <v>26</v>
      </c>
      <c r="Z15" s="250"/>
      <c r="AA15" s="28"/>
      <c r="AB15" s="40">
        <v>181628.76190028086</v>
      </c>
      <c r="AC15" s="41">
        <f t="shared" si="1"/>
        <v>13066.817402897903</v>
      </c>
      <c r="AD15" s="28"/>
    </row>
    <row r="16" spans="1:30" ht="16.3" thickBot="1" x14ac:dyDescent="0.5">
      <c r="B16" s="2">
        <v>2024</v>
      </c>
      <c r="C16" s="42">
        <v>27.2</v>
      </c>
      <c r="D16" s="32" t="s">
        <v>41</v>
      </c>
      <c r="E16" s="32" t="s">
        <v>77</v>
      </c>
      <c r="F16" s="3"/>
      <c r="G16" s="34" t="s">
        <v>3</v>
      </c>
      <c r="H16" s="35"/>
      <c r="I16" s="36">
        <f t="shared" si="2"/>
        <v>432392.96000000002</v>
      </c>
      <c r="J16" s="3"/>
      <c r="K16" s="34" t="s">
        <v>3</v>
      </c>
      <c r="L16" s="3"/>
      <c r="M16" s="249" t="s">
        <v>26</v>
      </c>
      <c r="N16" s="250"/>
      <c r="O16" s="3"/>
      <c r="P16" s="249" t="s">
        <v>26</v>
      </c>
      <c r="Q16" s="250"/>
      <c r="R16" s="28"/>
      <c r="S16" s="40"/>
      <c r="T16" s="41"/>
      <c r="U16" s="28"/>
      <c r="V16" s="40">
        <v>432392.96000000002</v>
      </c>
      <c r="W16" s="41">
        <f t="shared" si="0"/>
        <v>15896.800000000001</v>
      </c>
      <c r="X16" s="28"/>
      <c r="Y16" s="249" t="s">
        <v>26</v>
      </c>
      <c r="Z16" s="250"/>
      <c r="AA16" s="28"/>
      <c r="AB16" s="40">
        <v>605692.04683825281</v>
      </c>
      <c r="AC16" s="41">
        <f t="shared" si="1"/>
        <v>22268.089957288707</v>
      </c>
      <c r="AD16" s="28"/>
    </row>
    <row r="17" spans="2:30" ht="16.3" thickBot="1" x14ac:dyDescent="0.5">
      <c r="B17" s="2">
        <v>2024</v>
      </c>
      <c r="C17" s="42">
        <v>10.6</v>
      </c>
      <c r="D17" s="32" t="s">
        <v>41</v>
      </c>
      <c r="E17" s="32" t="s">
        <v>78</v>
      </c>
      <c r="F17" s="3"/>
      <c r="G17" s="34" t="s">
        <v>3</v>
      </c>
      <c r="H17" s="35"/>
      <c r="I17" s="36">
        <f t="shared" si="2"/>
        <v>159428.45000000001</v>
      </c>
      <c r="J17" s="3"/>
      <c r="K17" s="34" t="s">
        <v>3</v>
      </c>
      <c r="L17" s="3"/>
      <c r="M17" s="249" t="s">
        <v>26</v>
      </c>
      <c r="N17" s="250"/>
      <c r="O17" s="3"/>
      <c r="P17" s="249" t="s">
        <v>26</v>
      </c>
      <c r="Q17" s="250"/>
      <c r="R17" s="28"/>
      <c r="S17" s="40"/>
      <c r="T17" s="41"/>
      <c r="U17" s="28"/>
      <c r="V17" s="40">
        <v>159428.45000000001</v>
      </c>
      <c r="W17" s="41">
        <f t="shared" si="0"/>
        <v>15040.419811320757</v>
      </c>
      <c r="X17" s="28"/>
      <c r="Y17" s="249" t="s">
        <v>26</v>
      </c>
      <c r="Z17" s="250"/>
      <c r="AA17" s="28"/>
      <c r="AB17" s="40">
        <v>178044.57320959945</v>
      </c>
      <c r="AC17" s="41">
        <f t="shared" si="1"/>
        <v>16796.657849962212</v>
      </c>
      <c r="AD17" s="28"/>
    </row>
    <row r="18" spans="2:30" ht="16.3" thickBot="1" x14ac:dyDescent="0.5">
      <c r="B18" s="2">
        <v>2024</v>
      </c>
      <c r="C18" s="42">
        <v>28.8</v>
      </c>
      <c r="D18" s="32" t="s">
        <v>79</v>
      </c>
      <c r="E18" s="32" t="s">
        <v>80</v>
      </c>
      <c r="F18" s="3"/>
      <c r="G18" s="34" t="s">
        <v>16</v>
      </c>
      <c r="H18" s="35"/>
      <c r="I18" s="36">
        <f>Y18</f>
        <v>182594.43</v>
      </c>
      <c r="J18" s="3"/>
      <c r="K18" s="34" t="s">
        <v>16</v>
      </c>
      <c r="L18" s="3"/>
      <c r="M18" s="249" t="s">
        <v>26</v>
      </c>
      <c r="N18" s="250"/>
      <c r="O18" s="3"/>
      <c r="P18" s="249" t="s">
        <v>26</v>
      </c>
      <c r="Q18" s="250"/>
      <c r="R18" s="28"/>
      <c r="S18" s="40"/>
      <c r="T18" s="41"/>
      <c r="U18" s="28"/>
      <c r="V18" s="40">
        <v>225945.79</v>
      </c>
      <c r="W18" s="41">
        <f t="shared" si="0"/>
        <v>7845.3399305555558</v>
      </c>
      <c r="X18" s="28"/>
      <c r="Y18" s="40">
        <v>182594.43</v>
      </c>
      <c r="Z18" s="41">
        <f>Y18/C18</f>
        <v>6340.0843749999995</v>
      </c>
      <c r="AA18" s="28"/>
      <c r="AB18" s="40">
        <v>409762.37206215312</v>
      </c>
      <c r="AC18" s="41">
        <f t="shared" si="1"/>
        <v>14227.860141046984</v>
      </c>
      <c r="AD18" s="28"/>
    </row>
    <row r="19" spans="2:30" ht="16.3" thickBot="1" x14ac:dyDescent="0.5">
      <c r="B19" s="2">
        <v>2024</v>
      </c>
      <c r="C19" s="42">
        <v>29.7</v>
      </c>
      <c r="D19" s="32" t="s">
        <v>79</v>
      </c>
      <c r="E19" s="32" t="s">
        <v>81</v>
      </c>
      <c r="F19" s="3"/>
      <c r="G19" s="34" t="s">
        <v>3</v>
      </c>
      <c r="H19" s="35"/>
      <c r="I19" s="36">
        <f>V19</f>
        <v>233348.74</v>
      </c>
      <c r="J19" s="3"/>
      <c r="K19" s="34" t="s">
        <v>3</v>
      </c>
      <c r="L19" s="3"/>
      <c r="M19" s="249" t="s">
        <v>26</v>
      </c>
      <c r="N19" s="250"/>
      <c r="O19" s="3"/>
      <c r="P19" s="249" t="s">
        <v>26</v>
      </c>
      <c r="Q19" s="250"/>
      <c r="R19" s="28"/>
      <c r="S19" s="40"/>
      <c r="T19" s="41"/>
      <c r="U19" s="28"/>
      <c r="V19" s="40">
        <v>233348.74</v>
      </c>
      <c r="W19" s="41">
        <f t="shared" si="0"/>
        <v>7856.8599326599324</v>
      </c>
      <c r="X19" s="28"/>
      <c r="Y19" s="249" t="s">
        <v>26</v>
      </c>
      <c r="Z19" s="250"/>
      <c r="AA19" s="28"/>
      <c r="AB19" s="40">
        <v>404341.28666749748</v>
      </c>
      <c r="AC19" s="41">
        <f t="shared" si="1"/>
        <v>13614.184736279376</v>
      </c>
      <c r="AD19" s="28"/>
    </row>
    <row r="20" spans="2:30" ht="16.3" thickBot="1" x14ac:dyDescent="0.5">
      <c r="B20" s="2">
        <v>2024</v>
      </c>
      <c r="C20" s="42">
        <v>46.5</v>
      </c>
      <c r="D20" s="32" t="s">
        <v>79</v>
      </c>
      <c r="E20" s="32" t="s">
        <v>82</v>
      </c>
      <c r="F20" s="3"/>
      <c r="G20" s="34" t="s">
        <v>3</v>
      </c>
      <c r="H20" s="35"/>
      <c r="I20" s="36">
        <f>V20</f>
        <v>297491.19</v>
      </c>
      <c r="J20" s="3"/>
      <c r="K20" s="34" t="s">
        <v>3</v>
      </c>
      <c r="L20" s="3"/>
      <c r="M20" s="249" t="s">
        <v>26</v>
      </c>
      <c r="N20" s="250"/>
      <c r="O20" s="3"/>
      <c r="P20" s="249" t="s">
        <v>26</v>
      </c>
      <c r="Q20" s="250"/>
      <c r="R20" s="28"/>
      <c r="S20" s="40"/>
      <c r="T20" s="41"/>
      <c r="U20" s="28"/>
      <c r="V20" s="40">
        <v>297491.19</v>
      </c>
      <c r="W20" s="41">
        <f t="shared" si="0"/>
        <v>6397.66</v>
      </c>
      <c r="X20" s="28"/>
      <c r="Y20" s="249" t="s">
        <v>26</v>
      </c>
      <c r="Z20" s="250"/>
      <c r="AA20" s="28"/>
      <c r="AB20" s="40">
        <v>627627.28162522311</v>
      </c>
      <c r="AC20" s="41">
        <f t="shared" si="1"/>
        <v>13497.360895166088</v>
      </c>
      <c r="AD20" s="28"/>
    </row>
    <row r="21" spans="2:30" ht="16.3" thickBot="1" x14ac:dyDescent="0.5">
      <c r="B21" s="2">
        <v>2024</v>
      </c>
      <c r="C21" s="42">
        <v>44.8</v>
      </c>
      <c r="D21" s="32" t="s">
        <v>79</v>
      </c>
      <c r="E21" s="32" t="s">
        <v>83</v>
      </c>
      <c r="F21" s="3"/>
      <c r="G21" s="34" t="s">
        <v>3</v>
      </c>
      <c r="H21" s="35"/>
      <c r="I21" s="36">
        <f t="shared" ref="I21:I27" si="3">V21</f>
        <v>295227.07</v>
      </c>
      <c r="J21" s="3"/>
      <c r="K21" s="34" t="s">
        <v>3</v>
      </c>
      <c r="L21" s="3"/>
      <c r="M21" s="249" t="s">
        <v>26</v>
      </c>
      <c r="N21" s="250"/>
      <c r="O21" s="3"/>
      <c r="P21" s="249" t="s">
        <v>26</v>
      </c>
      <c r="Q21" s="250"/>
      <c r="R21" s="28"/>
      <c r="S21" s="40"/>
      <c r="T21" s="41"/>
      <c r="U21" s="28"/>
      <c r="V21" s="40">
        <v>295227.07</v>
      </c>
      <c r="W21" s="41">
        <f t="shared" si="0"/>
        <v>6589.8899553571437</v>
      </c>
      <c r="X21" s="28"/>
      <c r="Y21" s="249" t="s">
        <v>26</v>
      </c>
      <c r="Z21" s="250"/>
      <c r="AA21" s="28"/>
      <c r="AB21" s="249" t="s">
        <v>26</v>
      </c>
      <c r="AC21" s="250"/>
      <c r="AD21" s="28"/>
    </row>
    <row r="22" spans="2:30" ht="16.3" thickBot="1" x14ac:dyDescent="0.5">
      <c r="B22" s="2">
        <v>2024</v>
      </c>
      <c r="C22" s="42">
        <v>0.81</v>
      </c>
      <c r="D22" s="32" t="s">
        <v>84</v>
      </c>
      <c r="E22" s="32" t="s">
        <v>85</v>
      </c>
      <c r="F22" s="3"/>
      <c r="G22" s="34" t="s">
        <v>3</v>
      </c>
      <c r="H22" s="35"/>
      <c r="I22" s="36">
        <f t="shared" si="3"/>
        <v>24992.799999999999</v>
      </c>
      <c r="J22" s="3"/>
      <c r="K22" s="34" t="s">
        <v>3</v>
      </c>
      <c r="L22" s="3"/>
      <c r="M22" s="249" t="s">
        <v>26</v>
      </c>
      <c r="N22" s="250"/>
      <c r="O22" s="3"/>
      <c r="P22" s="249" t="s">
        <v>26</v>
      </c>
      <c r="Q22" s="250"/>
      <c r="R22" s="28"/>
      <c r="S22" s="40"/>
      <c r="T22" s="41"/>
      <c r="U22" s="28"/>
      <c r="V22" s="40">
        <v>24992.799999999999</v>
      </c>
      <c r="W22" s="41">
        <f t="shared" si="0"/>
        <v>30855.308641975305</v>
      </c>
      <c r="X22" s="28"/>
      <c r="Y22" s="249" t="s">
        <v>26</v>
      </c>
      <c r="Z22" s="250"/>
      <c r="AA22" s="28"/>
      <c r="AB22" s="249" t="s">
        <v>26</v>
      </c>
      <c r="AC22" s="250"/>
      <c r="AD22" s="28"/>
    </row>
    <row r="23" spans="2:30" ht="16.3" thickBot="1" x14ac:dyDescent="0.5">
      <c r="B23" s="2">
        <v>2024</v>
      </c>
      <c r="C23" s="42">
        <v>25.1</v>
      </c>
      <c r="D23" s="32" t="s">
        <v>84</v>
      </c>
      <c r="E23" s="32" t="s">
        <v>86</v>
      </c>
      <c r="F23" s="3"/>
      <c r="G23" s="34" t="s">
        <v>3</v>
      </c>
      <c r="H23" s="35"/>
      <c r="I23" s="36">
        <f t="shared" si="3"/>
        <v>313057.49</v>
      </c>
      <c r="J23" s="3"/>
      <c r="K23" s="34" t="s">
        <v>3</v>
      </c>
      <c r="L23" s="3"/>
      <c r="M23" s="249" t="s">
        <v>26</v>
      </c>
      <c r="N23" s="250"/>
      <c r="O23" s="3"/>
      <c r="P23" s="249" t="s">
        <v>26</v>
      </c>
      <c r="Q23" s="250"/>
      <c r="R23" s="28"/>
      <c r="S23" s="40"/>
      <c r="T23" s="41"/>
      <c r="U23" s="28"/>
      <c r="V23" s="40">
        <v>313057.49</v>
      </c>
      <c r="W23" s="41">
        <f t="shared" si="0"/>
        <v>12472.409960159361</v>
      </c>
      <c r="X23" s="28"/>
      <c r="Y23" s="249" t="s">
        <v>26</v>
      </c>
      <c r="Z23" s="250"/>
      <c r="AA23" s="28"/>
      <c r="AB23" s="249" t="s">
        <v>26</v>
      </c>
      <c r="AC23" s="250"/>
      <c r="AD23" s="28"/>
    </row>
    <row r="24" spans="2:30" ht="16.3" thickBot="1" x14ac:dyDescent="0.5">
      <c r="B24" s="2">
        <v>2024</v>
      </c>
      <c r="C24" s="42">
        <v>19.100000000000001</v>
      </c>
      <c r="D24" s="32" t="s">
        <v>87</v>
      </c>
      <c r="E24" s="32" t="s">
        <v>88</v>
      </c>
      <c r="F24" s="3"/>
      <c r="G24" s="34" t="s">
        <v>3</v>
      </c>
      <c r="H24" s="35"/>
      <c r="I24" s="36">
        <f t="shared" si="3"/>
        <v>145808.82999999999</v>
      </c>
      <c r="J24" s="3"/>
      <c r="K24" s="34" t="s">
        <v>3</v>
      </c>
      <c r="L24" s="3"/>
      <c r="M24" s="249" t="s">
        <v>26</v>
      </c>
      <c r="N24" s="250"/>
      <c r="O24" s="3"/>
      <c r="P24" s="249" t="s">
        <v>26</v>
      </c>
      <c r="Q24" s="250"/>
      <c r="R24" s="28"/>
      <c r="S24" s="40"/>
      <c r="T24" s="41"/>
      <c r="U24" s="28"/>
      <c r="V24" s="40">
        <v>145808.82999999999</v>
      </c>
      <c r="W24" s="41">
        <f t="shared" si="0"/>
        <v>7633.9701570680618</v>
      </c>
      <c r="X24" s="28"/>
      <c r="Y24" s="249" t="s">
        <v>26</v>
      </c>
      <c r="Z24" s="250"/>
      <c r="AA24" s="28"/>
      <c r="AB24" s="249" t="s">
        <v>26</v>
      </c>
      <c r="AC24" s="250"/>
      <c r="AD24" s="28"/>
    </row>
    <row r="25" spans="2:30" ht="16.3" thickBot="1" x14ac:dyDescent="0.5">
      <c r="B25" s="2">
        <v>2024</v>
      </c>
      <c r="C25" s="42">
        <v>13.5</v>
      </c>
      <c r="D25" s="32" t="s">
        <v>87</v>
      </c>
      <c r="E25" s="32" t="s">
        <v>89</v>
      </c>
      <c r="F25" s="3"/>
      <c r="G25" s="34" t="s">
        <v>3</v>
      </c>
      <c r="H25" s="35"/>
      <c r="I25" s="36">
        <f t="shared" si="3"/>
        <v>134957.07</v>
      </c>
      <c r="J25" s="3"/>
      <c r="K25" s="34" t="s">
        <v>3</v>
      </c>
      <c r="L25" s="3"/>
      <c r="M25" s="249" t="s">
        <v>26</v>
      </c>
      <c r="N25" s="250"/>
      <c r="O25" s="3"/>
      <c r="P25" s="249" t="s">
        <v>26</v>
      </c>
      <c r="Q25" s="250"/>
      <c r="R25" s="28"/>
      <c r="S25" s="40"/>
      <c r="T25" s="41"/>
      <c r="U25" s="28"/>
      <c r="V25" s="40">
        <v>134957.07</v>
      </c>
      <c r="W25" s="41">
        <f t="shared" si="0"/>
        <v>9996.82</v>
      </c>
      <c r="X25" s="28"/>
      <c r="Y25" s="249" t="s">
        <v>26</v>
      </c>
      <c r="Z25" s="250"/>
      <c r="AA25" s="28"/>
      <c r="AB25" s="249" t="s">
        <v>26</v>
      </c>
      <c r="AC25" s="250"/>
      <c r="AD25" s="28"/>
    </row>
    <row r="26" spans="2:30" ht="16.3" thickBot="1" x14ac:dyDescent="0.5">
      <c r="B26" s="2">
        <v>2024</v>
      </c>
      <c r="C26" s="42">
        <v>7.2</v>
      </c>
      <c r="D26" s="32" t="s">
        <v>90</v>
      </c>
      <c r="E26" s="32" t="s">
        <v>91</v>
      </c>
      <c r="F26" s="3"/>
      <c r="G26" s="34" t="s">
        <v>3</v>
      </c>
      <c r="H26" s="35"/>
      <c r="I26" s="36">
        <f t="shared" si="3"/>
        <v>80445.820000000007</v>
      </c>
      <c r="J26" s="3"/>
      <c r="K26" s="34" t="s">
        <v>3</v>
      </c>
      <c r="L26" s="3"/>
      <c r="M26" s="249" t="s">
        <v>26</v>
      </c>
      <c r="N26" s="250"/>
      <c r="O26" s="3"/>
      <c r="P26" s="249" t="s">
        <v>26</v>
      </c>
      <c r="Q26" s="250"/>
      <c r="R26" s="28"/>
      <c r="S26" s="40"/>
      <c r="T26" s="41"/>
      <c r="U26" s="28"/>
      <c r="V26" s="40">
        <v>80445.820000000007</v>
      </c>
      <c r="W26" s="41">
        <f t="shared" si="0"/>
        <v>11173.030555555557</v>
      </c>
      <c r="X26" s="28"/>
      <c r="Y26" s="249" t="s">
        <v>26</v>
      </c>
      <c r="Z26" s="250"/>
      <c r="AA26" s="28"/>
      <c r="AB26" s="249" t="s">
        <v>26</v>
      </c>
      <c r="AC26" s="250"/>
      <c r="AD26" s="28"/>
    </row>
    <row r="27" spans="2:30" ht="16.3" thickBot="1" x14ac:dyDescent="0.5">
      <c r="B27" s="2">
        <v>2024</v>
      </c>
      <c r="C27" s="42">
        <v>25.5</v>
      </c>
      <c r="D27" s="32" t="s">
        <v>90</v>
      </c>
      <c r="E27" s="32" t="s">
        <v>92</v>
      </c>
      <c r="F27" s="3"/>
      <c r="G27" s="34" t="s">
        <v>3</v>
      </c>
      <c r="H27" s="35"/>
      <c r="I27" s="36">
        <f t="shared" si="3"/>
        <v>234949.35</v>
      </c>
      <c r="J27" s="3"/>
      <c r="K27" s="34" t="s">
        <v>3</v>
      </c>
      <c r="L27" s="3"/>
      <c r="M27" s="249" t="s">
        <v>26</v>
      </c>
      <c r="N27" s="250"/>
      <c r="O27" s="3"/>
      <c r="P27" s="249" t="s">
        <v>26</v>
      </c>
      <c r="Q27" s="250"/>
      <c r="R27" s="28"/>
      <c r="S27" s="40"/>
      <c r="T27" s="41"/>
      <c r="U27" s="28"/>
      <c r="V27" s="40">
        <v>234949.35</v>
      </c>
      <c r="W27" s="41">
        <f t="shared" si="0"/>
        <v>9213.7000000000007</v>
      </c>
      <c r="X27" s="28"/>
      <c r="Y27" s="249" t="s">
        <v>26</v>
      </c>
      <c r="Z27" s="250"/>
      <c r="AA27" s="28"/>
      <c r="AB27" s="249" t="s">
        <v>26</v>
      </c>
      <c r="AC27" s="250"/>
      <c r="AD27" s="28"/>
    </row>
    <row r="28" spans="2:30" ht="16.3" thickBot="1" x14ac:dyDescent="0.5">
      <c r="B28" s="2">
        <v>2024</v>
      </c>
      <c r="C28" s="42">
        <v>13</v>
      </c>
      <c r="D28" s="32" t="s">
        <v>90</v>
      </c>
      <c r="E28" s="32" t="s">
        <v>93</v>
      </c>
      <c r="F28" s="3"/>
      <c r="G28" s="34" t="s">
        <v>1</v>
      </c>
      <c r="H28" s="35"/>
      <c r="I28" s="36">
        <f>M28</f>
        <v>78000</v>
      </c>
      <c r="J28" s="3"/>
      <c r="K28" s="34" t="s">
        <v>1</v>
      </c>
      <c r="L28" s="3"/>
      <c r="M28" s="40">
        <v>78000</v>
      </c>
      <c r="N28" s="41">
        <f>M28/C28</f>
        <v>6000</v>
      </c>
      <c r="O28" s="3"/>
      <c r="P28" s="249" t="s">
        <v>26</v>
      </c>
      <c r="Q28" s="250"/>
      <c r="R28" s="28"/>
      <c r="S28" s="40"/>
      <c r="T28" s="41"/>
      <c r="U28" s="28"/>
      <c r="V28" s="40">
        <v>94152.76</v>
      </c>
      <c r="W28" s="41">
        <f t="shared" si="0"/>
        <v>7242.5199999999995</v>
      </c>
      <c r="X28" s="28"/>
      <c r="Y28" s="249" t="s">
        <v>26</v>
      </c>
      <c r="Z28" s="250"/>
      <c r="AA28" s="28"/>
      <c r="AB28" s="249" t="s">
        <v>26</v>
      </c>
      <c r="AC28" s="250"/>
      <c r="AD28" s="28"/>
    </row>
    <row r="29" spans="2:30" ht="16.3" thickBot="1" x14ac:dyDescent="0.5">
      <c r="B29" s="2">
        <v>2024</v>
      </c>
      <c r="C29" s="42">
        <v>48.4</v>
      </c>
      <c r="D29" s="32" t="s">
        <v>90</v>
      </c>
      <c r="E29" s="32" t="s">
        <v>94</v>
      </c>
      <c r="F29" s="3"/>
      <c r="G29" s="34" t="s">
        <v>3</v>
      </c>
      <c r="H29" s="35"/>
      <c r="I29" s="36">
        <f>V29</f>
        <v>417346.91</v>
      </c>
      <c r="J29" s="3"/>
      <c r="K29" s="34" t="s">
        <v>3</v>
      </c>
      <c r="L29" s="3"/>
      <c r="M29" s="249" t="s">
        <v>26</v>
      </c>
      <c r="N29" s="250"/>
      <c r="O29" s="3"/>
      <c r="P29" s="249" t="s">
        <v>26</v>
      </c>
      <c r="Q29" s="250"/>
      <c r="R29" s="28"/>
      <c r="S29" s="40"/>
      <c r="T29" s="41"/>
      <c r="U29" s="28"/>
      <c r="V29" s="40">
        <v>417346.91</v>
      </c>
      <c r="W29" s="41">
        <f t="shared" si="0"/>
        <v>8622.8700413223141</v>
      </c>
      <c r="X29" s="28"/>
      <c r="Y29" s="249" t="s">
        <v>26</v>
      </c>
      <c r="Z29" s="250"/>
      <c r="AA29" s="28"/>
      <c r="AB29" s="249" t="s">
        <v>26</v>
      </c>
      <c r="AC29" s="250"/>
      <c r="AD29" s="28"/>
    </row>
    <row r="30" spans="2:30" ht="16.3" thickBot="1" x14ac:dyDescent="0.5">
      <c r="B30" s="2">
        <v>2024</v>
      </c>
      <c r="C30" s="42">
        <v>13.7</v>
      </c>
      <c r="D30" s="32" t="s">
        <v>95</v>
      </c>
      <c r="E30" s="32" t="s">
        <v>96</v>
      </c>
      <c r="F30" s="3"/>
      <c r="G30" s="34" t="s">
        <v>3</v>
      </c>
      <c r="H30" s="35"/>
      <c r="I30" s="36">
        <f t="shared" ref="I30:I31" si="4">V30</f>
        <v>135432.17000000001</v>
      </c>
      <c r="J30" s="3"/>
      <c r="K30" s="34" t="s">
        <v>3</v>
      </c>
      <c r="L30" s="3"/>
      <c r="M30" s="249" t="s">
        <v>26</v>
      </c>
      <c r="N30" s="250"/>
      <c r="O30" s="3"/>
      <c r="P30" s="249" t="s">
        <v>26</v>
      </c>
      <c r="Q30" s="250"/>
      <c r="R30" s="28"/>
      <c r="S30" s="40"/>
      <c r="T30" s="41"/>
      <c r="U30" s="28"/>
      <c r="V30" s="40">
        <v>135432.17000000001</v>
      </c>
      <c r="W30" s="41">
        <f t="shared" si="0"/>
        <v>9885.5598540146002</v>
      </c>
      <c r="X30" s="28"/>
      <c r="Y30" s="249" t="s">
        <v>26</v>
      </c>
      <c r="Z30" s="250"/>
      <c r="AA30" s="28"/>
      <c r="AB30" s="249" t="s">
        <v>26</v>
      </c>
      <c r="AC30" s="250"/>
      <c r="AD30" s="28"/>
    </row>
    <row r="31" spans="2:30" ht="16.3" thickBot="1" x14ac:dyDescent="0.5">
      <c r="B31" s="2">
        <v>2024</v>
      </c>
      <c r="C31" s="42">
        <v>16.100000000000001</v>
      </c>
      <c r="D31" s="32" t="s">
        <v>95</v>
      </c>
      <c r="E31" s="32" t="s">
        <v>97</v>
      </c>
      <c r="F31" s="3"/>
      <c r="G31" s="34" t="s">
        <v>3</v>
      </c>
      <c r="H31" s="35"/>
      <c r="I31" s="36">
        <f t="shared" si="4"/>
        <v>156119.76999999999</v>
      </c>
      <c r="J31" s="3"/>
      <c r="K31" s="34" t="s">
        <v>3</v>
      </c>
      <c r="L31" s="3"/>
      <c r="M31" s="249" t="s">
        <v>26</v>
      </c>
      <c r="N31" s="250"/>
      <c r="O31" s="3"/>
      <c r="P31" s="249" t="s">
        <v>26</v>
      </c>
      <c r="Q31" s="250"/>
      <c r="R31" s="28"/>
      <c r="S31" s="40"/>
      <c r="T31" s="41"/>
      <c r="U31" s="28"/>
      <c r="V31" s="40">
        <v>156119.76999999999</v>
      </c>
      <c r="W31" s="41">
        <f t="shared" si="0"/>
        <v>9696.8801242236004</v>
      </c>
      <c r="X31" s="28"/>
      <c r="Y31" s="249" t="s">
        <v>26</v>
      </c>
      <c r="Z31" s="250"/>
      <c r="AA31" s="28"/>
      <c r="AB31" s="249" t="s">
        <v>26</v>
      </c>
      <c r="AC31" s="250"/>
      <c r="AD31" s="28"/>
    </row>
    <row r="32" spans="2:30" ht="16.3" thickBot="1" x14ac:dyDescent="0.5">
      <c r="B32" s="2">
        <v>2024</v>
      </c>
      <c r="C32" s="42">
        <v>9.8000000000000007</v>
      </c>
      <c r="D32" s="32" t="s">
        <v>95</v>
      </c>
      <c r="E32" s="32" t="s">
        <v>98</v>
      </c>
      <c r="F32" s="3"/>
      <c r="G32" s="34" t="s">
        <v>2</v>
      </c>
      <c r="H32" s="35"/>
      <c r="I32" s="36">
        <f>P32</f>
        <v>59569.98</v>
      </c>
      <c r="J32" s="3"/>
      <c r="K32" s="34" t="s">
        <v>2</v>
      </c>
      <c r="L32" s="3"/>
      <c r="M32" s="249" t="s">
        <v>26</v>
      </c>
      <c r="N32" s="250"/>
      <c r="O32" s="3"/>
      <c r="P32" s="40">
        <v>59569.98</v>
      </c>
      <c r="Q32" s="41">
        <f>P32/C32</f>
        <v>6078.5693877551021</v>
      </c>
      <c r="R32" s="28"/>
      <c r="S32" s="40"/>
      <c r="T32" s="41"/>
      <c r="U32" s="28"/>
      <c r="V32" s="40">
        <v>133255.6</v>
      </c>
      <c r="W32" s="41">
        <f t="shared" si="0"/>
        <v>13597.510204081633</v>
      </c>
      <c r="X32" s="28"/>
      <c r="Y32" s="249" t="s">
        <v>26</v>
      </c>
      <c r="Z32" s="250"/>
      <c r="AA32" s="28"/>
      <c r="AB32" s="249" t="s">
        <v>26</v>
      </c>
      <c r="AC32" s="250"/>
      <c r="AD32" s="28"/>
    </row>
    <row r="33" spans="1:30" s="39" customFormat="1" ht="18" customHeight="1" thickBot="1" x14ac:dyDescent="0.45">
      <c r="A33" s="123"/>
      <c r="B33" s="2">
        <v>2024</v>
      </c>
      <c r="C33" s="42">
        <v>16</v>
      </c>
      <c r="D33" s="32" t="s">
        <v>95</v>
      </c>
      <c r="E33" s="32" t="s">
        <v>99</v>
      </c>
      <c r="F33" s="33"/>
      <c r="G33" s="34" t="s">
        <v>3</v>
      </c>
      <c r="H33" s="35"/>
      <c r="I33" s="36">
        <f>V33</f>
        <v>219680</v>
      </c>
      <c r="J33" s="33"/>
      <c r="K33" s="34" t="s">
        <v>3</v>
      </c>
      <c r="L33" s="33"/>
      <c r="M33" s="249" t="s">
        <v>26</v>
      </c>
      <c r="N33" s="250"/>
      <c r="O33" s="37"/>
      <c r="P33" s="249" t="s">
        <v>26</v>
      </c>
      <c r="Q33" s="250"/>
      <c r="R33" s="37"/>
      <c r="S33" s="249" t="s">
        <v>26</v>
      </c>
      <c r="T33" s="250"/>
      <c r="U33" s="37"/>
      <c r="V33" s="40">
        <v>219680</v>
      </c>
      <c r="W33" s="41">
        <f t="shared" si="0"/>
        <v>13730</v>
      </c>
      <c r="X33" s="37"/>
      <c r="Y33" s="249" t="s">
        <v>26</v>
      </c>
      <c r="Z33" s="250"/>
      <c r="AA33" s="33"/>
      <c r="AB33" s="249" t="s">
        <v>26</v>
      </c>
      <c r="AC33" s="250"/>
      <c r="AD33" s="33"/>
    </row>
    <row r="34" spans="1:30" s="39" customFormat="1" ht="16.3" thickBot="1" x14ac:dyDescent="0.45">
      <c r="A34" s="123"/>
      <c r="B34" s="2">
        <v>2024</v>
      </c>
      <c r="C34" s="42">
        <v>9.6999999999999993</v>
      </c>
      <c r="D34" s="32" t="s">
        <v>95</v>
      </c>
      <c r="E34" s="32" t="s">
        <v>100</v>
      </c>
      <c r="F34" s="33"/>
      <c r="G34" s="34" t="s">
        <v>2</v>
      </c>
      <c r="H34" s="35"/>
      <c r="I34" s="36">
        <f>P34</f>
        <v>65000</v>
      </c>
      <c r="J34" s="33"/>
      <c r="K34" s="34" t="s">
        <v>2</v>
      </c>
      <c r="L34" s="33"/>
      <c r="M34" s="249" t="s">
        <v>26</v>
      </c>
      <c r="N34" s="250"/>
      <c r="O34" s="37"/>
      <c r="P34" s="40">
        <v>65000</v>
      </c>
      <c r="Q34" s="41">
        <f>P34/C34</f>
        <v>6701.0309278350524</v>
      </c>
      <c r="R34" s="37"/>
      <c r="S34" s="249" t="s">
        <v>26</v>
      </c>
      <c r="T34" s="250"/>
      <c r="U34" s="37"/>
      <c r="V34" s="40">
        <v>76687.62</v>
      </c>
      <c r="W34" s="41">
        <f t="shared" si="0"/>
        <v>7905.9402061855671</v>
      </c>
      <c r="X34" s="37"/>
      <c r="Y34" s="249" t="s">
        <v>26</v>
      </c>
      <c r="Z34" s="250"/>
      <c r="AA34" s="33"/>
      <c r="AB34" s="249" t="s">
        <v>26</v>
      </c>
      <c r="AC34" s="250"/>
      <c r="AD34" s="33"/>
    </row>
    <row r="35" spans="1:30" s="39" customFormat="1" ht="16.3" thickBot="1" x14ac:dyDescent="0.45">
      <c r="A35" s="123"/>
      <c r="B35" s="2">
        <v>2024</v>
      </c>
      <c r="C35" s="42">
        <v>19.8</v>
      </c>
      <c r="D35" s="32" t="s">
        <v>101</v>
      </c>
      <c r="E35" s="32" t="s">
        <v>102</v>
      </c>
      <c r="F35" s="33"/>
      <c r="G35" s="34" t="s">
        <v>3</v>
      </c>
      <c r="H35" s="35"/>
      <c r="I35" s="36">
        <f t="shared" ref="I35:I37" si="5">V35</f>
        <v>128395.87</v>
      </c>
      <c r="J35" s="33"/>
      <c r="K35" s="34" t="s">
        <v>3</v>
      </c>
      <c r="L35" s="33"/>
      <c r="M35" s="249" t="s">
        <v>26</v>
      </c>
      <c r="N35" s="250"/>
      <c r="O35" s="37"/>
      <c r="P35" s="249" t="s">
        <v>26</v>
      </c>
      <c r="Q35" s="250"/>
      <c r="R35" s="37"/>
      <c r="S35" s="249" t="s">
        <v>26</v>
      </c>
      <c r="T35" s="250"/>
      <c r="U35" s="37"/>
      <c r="V35" s="40">
        <v>128395.87</v>
      </c>
      <c r="W35" s="41">
        <f t="shared" si="0"/>
        <v>6484.6398989898989</v>
      </c>
      <c r="X35" s="37"/>
      <c r="Y35" s="249" t="s">
        <v>26</v>
      </c>
      <c r="Z35" s="250"/>
      <c r="AA35" s="33"/>
      <c r="AB35" s="249" t="s">
        <v>26</v>
      </c>
      <c r="AC35" s="250"/>
      <c r="AD35" s="33"/>
    </row>
    <row r="36" spans="1:30" s="39" customFormat="1" ht="16.3" thickBot="1" x14ac:dyDescent="0.45">
      <c r="A36" s="123"/>
      <c r="B36" s="2">
        <v>2024</v>
      </c>
      <c r="C36" s="42">
        <v>81.5</v>
      </c>
      <c r="D36" s="32" t="s">
        <v>103</v>
      </c>
      <c r="E36" s="32" t="s">
        <v>104</v>
      </c>
      <c r="F36" s="33"/>
      <c r="G36" s="34" t="s">
        <v>3</v>
      </c>
      <c r="H36" s="35"/>
      <c r="I36" s="36">
        <f t="shared" si="5"/>
        <v>1040816.13</v>
      </c>
      <c r="J36" s="33"/>
      <c r="K36" s="34" t="s">
        <v>3</v>
      </c>
      <c r="L36" s="33"/>
      <c r="M36" s="249" t="s">
        <v>26</v>
      </c>
      <c r="N36" s="250"/>
      <c r="O36" s="37"/>
      <c r="P36" s="249" t="s">
        <v>26</v>
      </c>
      <c r="Q36" s="250"/>
      <c r="R36" s="37"/>
      <c r="S36" s="249" t="s">
        <v>26</v>
      </c>
      <c r="T36" s="250"/>
      <c r="U36" s="37"/>
      <c r="V36" s="40">
        <v>1040816.13</v>
      </c>
      <c r="W36" s="41">
        <f t="shared" si="0"/>
        <v>12770.750061349694</v>
      </c>
      <c r="X36" s="37"/>
      <c r="Y36" s="249" t="s">
        <v>26</v>
      </c>
      <c r="Z36" s="250"/>
      <c r="AA36" s="33"/>
      <c r="AB36" s="249" t="s">
        <v>26</v>
      </c>
      <c r="AC36" s="250"/>
      <c r="AD36" s="33"/>
    </row>
    <row r="37" spans="1:30" s="39" customFormat="1" ht="16.3" thickBot="1" x14ac:dyDescent="0.45">
      <c r="A37" s="123"/>
      <c r="B37" s="2">
        <v>2024</v>
      </c>
      <c r="C37" s="42">
        <v>73.5</v>
      </c>
      <c r="D37" s="32" t="s">
        <v>105</v>
      </c>
      <c r="E37" s="32" t="s">
        <v>106</v>
      </c>
      <c r="F37" s="33"/>
      <c r="G37" s="34" t="s">
        <v>3</v>
      </c>
      <c r="H37" s="35"/>
      <c r="I37" s="36">
        <f t="shared" si="5"/>
        <v>679766.22</v>
      </c>
      <c r="J37" s="33"/>
      <c r="K37" s="34" t="s">
        <v>3</v>
      </c>
      <c r="L37" s="33"/>
      <c r="M37" s="249" t="s">
        <v>26</v>
      </c>
      <c r="N37" s="250"/>
      <c r="O37" s="37"/>
      <c r="P37" s="249" t="s">
        <v>26</v>
      </c>
      <c r="Q37" s="250"/>
      <c r="R37" s="37"/>
      <c r="S37" s="40">
        <v>8550</v>
      </c>
      <c r="T37" s="41">
        <f>S37/$C37</f>
        <v>116.32653061224489</v>
      </c>
      <c r="U37" s="37"/>
      <c r="V37" s="40">
        <v>679766.22</v>
      </c>
      <c r="W37" s="41">
        <f t="shared" si="0"/>
        <v>9248.52</v>
      </c>
      <c r="X37" s="37"/>
      <c r="Y37" s="249" t="s">
        <v>26</v>
      </c>
      <c r="Z37" s="250"/>
      <c r="AA37" s="33"/>
      <c r="AB37" s="249" t="s">
        <v>26</v>
      </c>
      <c r="AC37" s="250"/>
      <c r="AD37" s="33"/>
    </row>
    <row r="38" spans="1:30" s="39" customFormat="1" ht="16.3" thickBot="1" x14ac:dyDescent="0.45">
      <c r="A38" s="123"/>
      <c r="C38" s="45"/>
      <c r="D38" s="46"/>
      <c r="E38" s="46"/>
      <c r="F38" s="33"/>
      <c r="G38" s="35"/>
      <c r="H38" s="43"/>
      <c r="I38" s="36"/>
      <c r="J38" s="33"/>
      <c r="K38" s="43"/>
      <c r="L38" s="33"/>
      <c r="M38" s="40"/>
      <c r="N38" s="41"/>
      <c r="O38" s="37"/>
      <c r="P38" s="40"/>
      <c r="Q38" s="41"/>
      <c r="R38" s="37"/>
      <c r="S38" s="40"/>
      <c r="T38" s="47"/>
      <c r="U38" s="37"/>
      <c r="V38" s="40"/>
      <c r="W38" s="41"/>
      <c r="X38" s="37"/>
      <c r="Y38" s="40"/>
      <c r="Z38" s="41"/>
      <c r="AA38" s="33"/>
      <c r="AB38" s="40"/>
      <c r="AC38" s="41"/>
      <c r="AD38" s="33"/>
    </row>
    <row r="39" spans="1:30" ht="18.899999999999999" thickBot="1" x14ac:dyDescent="0.55000000000000004">
      <c r="C39" s="4"/>
      <c r="D39" s="5"/>
      <c r="E39" s="5"/>
      <c r="F39" s="48"/>
      <c r="G39" s="49"/>
      <c r="H39" s="49"/>
      <c r="I39" s="49"/>
      <c r="J39" s="48"/>
      <c r="K39" s="49"/>
      <c r="L39" s="48"/>
      <c r="M39" s="49"/>
      <c r="N39" s="48"/>
      <c r="O39" s="48"/>
      <c r="P39" s="48"/>
      <c r="Q39" s="48"/>
      <c r="R39" s="22"/>
      <c r="S39" s="50"/>
      <c r="T39" s="51"/>
      <c r="U39" s="22"/>
      <c r="V39" s="50"/>
      <c r="W39" s="51"/>
      <c r="X39" s="22"/>
      <c r="Y39" s="52"/>
      <c r="Z39" s="22"/>
      <c r="AA39" s="22"/>
      <c r="AB39" s="52"/>
      <c r="AC39" s="22"/>
      <c r="AD39" s="22"/>
    </row>
    <row r="40" spans="1:30" ht="16.3" thickBot="1" x14ac:dyDescent="0.5">
      <c r="C40" s="6"/>
      <c r="D40" s="53"/>
      <c r="E40" s="53"/>
      <c r="F40" s="54"/>
      <c r="G40" s="243"/>
      <c r="H40" s="53" t="s">
        <v>7</v>
      </c>
      <c r="I40" s="128">
        <f>SUM(I4:I37)</f>
        <v>7803736.9760207329</v>
      </c>
      <c r="J40" s="54"/>
      <c r="K40" s="53" t="s">
        <v>7</v>
      </c>
      <c r="L40" s="54"/>
      <c r="M40" s="55" t="s">
        <v>8</v>
      </c>
      <c r="N40" s="56"/>
      <c r="O40" s="54"/>
      <c r="P40" s="56" t="s">
        <v>8</v>
      </c>
      <c r="Q40" s="56"/>
      <c r="R40" s="54"/>
      <c r="S40" s="57" t="s">
        <v>8</v>
      </c>
      <c r="T40" s="58"/>
      <c r="U40" s="54"/>
      <c r="V40" s="55" t="s">
        <v>8</v>
      </c>
      <c r="W40" s="58"/>
      <c r="X40" s="54"/>
      <c r="Y40" s="55" t="s">
        <v>8</v>
      </c>
      <c r="Z40" s="56"/>
      <c r="AA40" s="54"/>
      <c r="AB40" s="55" t="s">
        <v>8</v>
      </c>
      <c r="AC40" s="56"/>
      <c r="AD40" s="54"/>
    </row>
    <row r="41" spans="1:30" ht="21" thickBot="1" x14ac:dyDescent="0.6">
      <c r="C41" s="6"/>
      <c r="D41" s="59"/>
      <c r="E41" s="59"/>
      <c r="F41" s="60"/>
      <c r="G41" s="244"/>
      <c r="H41" s="59" t="s">
        <v>9</v>
      </c>
      <c r="I41" s="8"/>
      <c r="J41" s="60"/>
      <c r="K41" s="59" t="s">
        <v>9</v>
      </c>
      <c r="L41" s="60"/>
      <c r="M41" s="61">
        <v>130</v>
      </c>
      <c r="N41" s="62"/>
      <c r="O41" s="63"/>
      <c r="P41" s="61">
        <v>162.25</v>
      </c>
      <c r="Q41" s="62"/>
      <c r="R41" s="64"/>
      <c r="S41" s="65">
        <v>276</v>
      </c>
      <c r="T41" s="62"/>
      <c r="U41" s="64"/>
      <c r="V41" s="65">
        <v>143.21</v>
      </c>
      <c r="W41" s="62"/>
      <c r="X41" s="64"/>
      <c r="Y41" s="61">
        <v>158.04</v>
      </c>
      <c r="Z41" s="62"/>
      <c r="AA41" s="66"/>
      <c r="AB41" s="61">
        <v>195.9</v>
      </c>
      <c r="AC41" s="62"/>
      <c r="AD41" s="66"/>
    </row>
    <row r="42" spans="1:30" x14ac:dyDescent="0.45">
      <c r="C42" s="6"/>
      <c r="D42" s="59"/>
      <c r="E42" s="59"/>
      <c r="F42" s="7"/>
      <c r="G42" s="244"/>
      <c r="H42" s="59" t="s">
        <v>10</v>
      </c>
      <c r="I42" s="8"/>
      <c r="J42" s="7"/>
      <c r="K42" s="59" t="s">
        <v>10</v>
      </c>
      <c r="L42" s="7"/>
      <c r="M42" s="8"/>
      <c r="N42" s="9"/>
      <c r="O42" s="7"/>
      <c r="P42" s="9"/>
      <c r="Q42" s="9"/>
      <c r="R42" s="7"/>
      <c r="S42" s="10"/>
      <c r="T42" s="11"/>
      <c r="U42" s="7"/>
      <c r="V42" s="10"/>
      <c r="W42" s="11"/>
      <c r="X42" s="7"/>
      <c r="Y42" s="8"/>
      <c r="Z42" s="9"/>
      <c r="AA42" s="7"/>
      <c r="AB42" s="8"/>
      <c r="AC42" s="9"/>
      <c r="AD42" s="7"/>
    </row>
    <row r="43" spans="1:30" ht="16.3" thickBot="1" x14ac:dyDescent="0.5">
      <c r="C43" s="12"/>
      <c r="D43" s="67"/>
      <c r="E43" s="67"/>
      <c r="F43" s="13"/>
      <c r="G43" s="245"/>
      <c r="H43" s="67" t="s">
        <v>11</v>
      </c>
      <c r="I43" s="14"/>
      <c r="J43" s="13"/>
      <c r="K43" s="67" t="s">
        <v>11</v>
      </c>
      <c r="L43" s="13"/>
      <c r="M43" s="14"/>
      <c r="N43" s="15"/>
      <c r="O43" s="13"/>
      <c r="P43" s="15"/>
      <c r="Q43" s="15"/>
      <c r="R43" s="13"/>
      <c r="S43" s="16"/>
      <c r="T43" s="17"/>
      <c r="U43" s="13"/>
      <c r="V43" s="16"/>
      <c r="W43" s="17"/>
      <c r="X43" s="13"/>
      <c r="Y43" s="14"/>
      <c r="Z43" s="15"/>
      <c r="AA43" s="13"/>
      <c r="AB43" s="14"/>
      <c r="AC43" s="15"/>
      <c r="AD43" s="13"/>
    </row>
    <row r="46" spans="1:30" s="124" customFormat="1" x14ac:dyDescent="0.45">
      <c r="A46" s="122"/>
      <c r="C46" s="124" t="s">
        <v>44</v>
      </c>
      <c r="D46" s="124" t="s">
        <v>107</v>
      </c>
    </row>
    <row r="47" spans="1:30" s="124" customFormat="1" x14ac:dyDescent="0.45">
      <c r="A47" s="122"/>
      <c r="D47" s="124" t="s">
        <v>108</v>
      </c>
    </row>
  </sheetData>
  <mergeCells count="128">
    <mergeCell ref="G40:G43"/>
    <mergeCell ref="M37:N37"/>
    <mergeCell ref="P37:Q37"/>
    <mergeCell ref="Y37:Z37"/>
    <mergeCell ref="AB37:AC37"/>
    <mergeCell ref="M35:N35"/>
    <mergeCell ref="P35:Q35"/>
    <mergeCell ref="S35:T35"/>
    <mergeCell ref="Y35:Z35"/>
    <mergeCell ref="AB35:AC35"/>
    <mergeCell ref="M36:N36"/>
    <mergeCell ref="P36:Q36"/>
    <mergeCell ref="S36:T36"/>
    <mergeCell ref="Y36:Z36"/>
    <mergeCell ref="AB36:AC36"/>
    <mergeCell ref="M33:N33"/>
    <mergeCell ref="P33:Q33"/>
    <mergeCell ref="S33:T33"/>
    <mergeCell ref="Y33:Z33"/>
    <mergeCell ref="AB33:AC33"/>
    <mergeCell ref="M34:N34"/>
    <mergeCell ref="S34:T34"/>
    <mergeCell ref="Y34:Z34"/>
    <mergeCell ref="AB34:AC34"/>
    <mergeCell ref="M31:N31"/>
    <mergeCell ref="P31:Q31"/>
    <mergeCell ref="Y31:Z31"/>
    <mergeCell ref="AB31:AC31"/>
    <mergeCell ref="M32:N32"/>
    <mergeCell ref="Y32:Z32"/>
    <mergeCell ref="AB32:AC32"/>
    <mergeCell ref="M29:N29"/>
    <mergeCell ref="P29:Q29"/>
    <mergeCell ref="Y29:Z29"/>
    <mergeCell ref="AB29:AC29"/>
    <mergeCell ref="M30:N30"/>
    <mergeCell ref="P30:Q30"/>
    <mergeCell ref="Y30:Z30"/>
    <mergeCell ref="AB30:AC30"/>
    <mergeCell ref="M27:N27"/>
    <mergeCell ref="P27:Q27"/>
    <mergeCell ref="Y27:Z27"/>
    <mergeCell ref="AB27:AC27"/>
    <mergeCell ref="P28:Q28"/>
    <mergeCell ref="Y28:Z28"/>
    <mergeCell ref="AB28:AC28"/>
    <mergeCell ref="M25:N25"/>
    <mergeCell ref="P25:Q25"/>
    <mergeCell ref="Y25:Z25"/>
    <mergeCell ref="AB25:AC25"/>
    <mergeCell ref="M26:N26"/>
    <mergeCell ref="P26:Q26"/>
    <mergeCell ref="Y26:Z26"/>
    <mergeCell ref="AB26:AC26"/>
    <mergeCell ref="M23:N23"/>
    <mergeCell ref="P23:Q23"/>
    <mergeCell ref="Y23:Z23"/>
    <mergeCell ref="AB23:AC23"/>
    <mergeCell ref="M24:N24"/>
    <mergeCell ref="P24:Q24"/>
    <mergeCell ref="Y24:Z24"/>
    <mergeCell ref="AB24:AC24"/>
    <mergeCell ref="M21:N21"/>
    <mergeCell ref="P21:Q21"/>
    <mergeCell ref="Y21:Z21"/>
    <mergeCell ref="AB21:AC21"/>
    <mergeCell ref="M22:N22"/>
    <mergeCell ref="P22:Q22"/>
    <mergeCell ref="Y22:Z22"/>
    <mergeCell ref="AB22:AC22"/>
    <mergeCell ref="M18:N18"/>
    <mergeCell ref="P18:Q18"/>
    <mergeCell ref="M19:N19"/>
    <mergeCell ref="P19:Q19"/>
    <mergeCell ref="Y19:Z19"/>
    <mergeCell ref="M20:N20"/>
    <mergeCell ref="P20:Q20"/>
    <mergeCell ref="Y20:Z20"/>
    <mergeCell ref="M16:N16"/>
    <mergeCell ref="P16:Q16"/>
    <mergeCell ref="Y16:Z16"/>
    <mergeCell ref="M17:N17"/>
    <mergeCell ref="P17:Q17"/>
    <mergeCell ref="Y17:Z17"/>
    <mergeCell ref="M14:N14"/>
    <mergeCell ref="P14:Q14"/>
    <mergeCell ref="Y14:Z14"/>
    <mergeCell ref="M15:N15"/>
    <mergeCell ref="P15:Q15"/>
    <mergeCell ref="Y15:Z15"/>
    <mergeCell ref="M12:N12"/>
    <mergeCell ref="P12:Q12"/>
    <mergeCell ref="Y12:Z12"/>
    <mergeCell ref="M13:N13"/>
    <mergeCell ref="P13:Q13"/>
    <mergeCell ref="Y13:Z13"/>
    <mergeCell ref="M10:N10"/>
    <mergeCell ref="P10:Q10"/>
    <mergeCell ref="Y10:Z10"/>
    <mergeCell ref="M11:N11"/>
    <mergeCell ref="P11:Q11"/>
    <mergeCell ref="Y11:Z11"/>
    <mergeCell ref="M8:N8"/>
    <mergeCell ref="P8:Q8"/>
    <mergeCell ref="Y8:Z8"/>
    <mergeCell ref="M9:N9"/>
    <mergeCell ref="P9:Q9"/>
    <mergeCell ref="Y9:Z9"/>
    <mergeCell ref="M7:N7"/>
    <mergeCell ref="P7:Q7"/>
    <mergeCell ref="Y7:Z7"/>
    <mergeCell ref="AB7:AC7"/>
    <mergeCell ref="AB2:AC2"/>
    <mergeCell ref="P4:Q4"/>
    <mergeCell ref="Y4:Z4"/>
    <mergeCell ref="AB4:AC4"/>
    <mergeCell ref="M5:N5"/>
    <mergeCell ref="P5:Q5"/>
    <mergeCell ref="AB5:AC5"/>
    <mergeCell ref="G2:I2"/>
    <mergeCell ref="M2:N2"/>
    <mergeCell ref="P2:Q2"/>
    <mergeCell ref="S2:T2"/>
    <mergeCell ref="V2:W2"/>
    <mergeCell ref="Y2:Z2"/>
    <mergeCell ref="M6:N6"/>
    <mergeCell ref="P6:Q6"/>
    <mergeCell ref="AB6:AC6"/>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EBB7A-3A73-486B-A49A-803AA59BE5C2}">
  <sheetPr>
    <pageSetUpPr fitToPage="1"/>
  </sheetPr>
  <dimension ref="A1:U40"/>
  <sheetViews>
    <sheetView zoomScale="85" zoomScaleNormal="85" workbookViewId="0">
      <selection activeCell="I29" sqref="I29"/>
    </sheetView>
  </sheetViews>
  <sheetFormatPr defaultRowHeight="15.9" x14ac:dyDescent="0.45"/>
  <cols>
    <col min="1" max="1" width="2.15234375" style="122" bestFit="1" customWidth="1"/>
    <col min="2" max="2" width="20.53515625" customWidth="1"/>
    <col min="3" max="3" width="9.53515625" customWidth="1"/>
    <col min="4" max="4" width="11" bestFit="1" customWidth="1"/>
    <col min="5" max="5" width="21.15234375" customWidth="1"/>
    <col min="6" max="6" width="20.69140625" bestFit="1" customWidth="1"/>
    <col min="7" max="7" width="21.3828125" customWidth="1"/>
    <col min="8" max="8" width="14.84375" customWidth="1"/>
    <col min="9" max="9" width="24.3046875" bestFit="1" customWidth="1"/>
    <col min="10" max="10" width="11.53515625" bestFit="1" customWidth="1"/>
    <col min="11" max="11" width="9.3046875" bestFit="1" customWidth="1"/>
    <col min="12" max="12" width="11.53515625" bestFit="1" customWidth="1"/>
    <col min="13" max="13" width="9.3046875" bestFit="1" customWidth="1"/>
    <col min="14" max="14" width="11.53515625" bestFit="1" customWidth="1"/>
    <col min="15" max="15" width="9.3046875" bestFit="1" customWidth="1"/>
    <col min="16" max="16" width="12.69140625" bestFit="1" customWidth="1"/>
    <col min="17" max="17" width="13.3046875" customWidth="1"/>
    <col min="18" max="18" width="12.69140625" bestFit="1" customWidth="1"/>
    <col min="19" max="19" width="11.53515625" customWidth="1"/>
    <col min="20" max="20" width="11.53515625" bestFit="1" customWidth="1"/>
    <col min="21" max="21" width="13.15234375" customWidth="1"/>
    <col min="22" max="22" width="1.3046875" customWidth="1"/>
    <col min="23" max="23" width="25.69140625" customWidth="1"/>
    <col min="245" max="246" width="16.69140625" customWidth="1"/>
    <col min="247" max="247" width="9.15234375" customWidth="1"/>
    <col min="248" max="248" width="16.69140625" customWidth="1"/>
    <col min="249" max="249" width="7.69140625" customWidth="1"/>
    <col min="250" max="250" width="24.3046875" customWidth="1"/>
    <col min="251" max="251" width="27.53515625" customWidth="1"/>
    <col min="501" max="502" width="16.69140625" customWidth="1"/>
    <col min="503" max="503" width="9.15234375" customWidth="1"/>
    <col min="504" max="504" width="16.69140625" customWidth="1"/>
    <col min="505" max="505" width="7.69140625" customWidth="1"/>
    <col min="506" max="506" width="24.3046875" customWidth="1"/>
    <col min="507" max="507" width="27.53515625" customWidth="1"/>
    <col min="757" max="758" width="16.69140625" customWidth="1"/>
    <col min="759" max="759" width="9.15234375" customWidth="1"/>
    <col min="760" max="760" width="16.69140625" customWidth="1"/>
    <col min="761" max="761" width="7.69140625" customWidth="1"/>
    <col min="762" max="762" width="24.3046875" customWidth="1"/>
    <col min="763" max="763" width="27.53515625" customWidth="1"/>
    <col min="1013" max="1014" width="16.69140625" customWidth="1"/>
    <col min="1015" max="1015" width="9.15234375" customWidth="1"/>
    <col min="1016" max="1016" width="16.69140625" customWidth="1"/>
    <col min="1017" max="1017" width="7.69140625" customWidth="1"/>
    <col min="1018" max="1018" width="24.3046875" customWidth="1"/>
    <col min="1019" max="1019" width="27.53515625" customWidth="1"/>
    <col min="1269" max="1270" width="16.69140625" customWidth="1"/>
    <col min="1271" max="1271" width="9.15234375" customWidth="1"/>
    <col min="1272" max="1272" width="16.69140625" customWidth="1"/>
    <col min="1273" max="1273" width="7.69140625" customWidth="1"/>
    <col min="1274" max="1274" width="24.3046875" customWidth="1"/>
    <col min="1275" max="1275" width="27.53515625" customWidth="1"/>
    <col min="1525" max="1526" width="16.69140625" customWidth="1"/>
    <col min="1527" max="1527" width="9.15234375" customWidth="1"/>
    <col min="1528" max="1528" width="16.69140625" customWidth="1"/>
    <col min="1529" max="1529" width="7.69140625" customWidth="1"/>
    <col min="1530" max="1530" width="24.3046875" customWidth="1"/>
    <col min="1531" max="1531" width="27.53515625" customWidth="1"/>
    <col min="1781" max="1782" width="16.69140625" customWidth="1"/>
    <col min="1783" max="1783" width="9.15234375" customWidth="1"/>
    <col min="1784" max="1784" width="16.69140625" customWidth="1"/>
    <col min="1785" max="1785" width="7.69140625" customWidth="1"/>
    <col min="1786" max="1786" width="24.3046875" customWidth="1"/>
    <col min="1787" max="1787" width="27.53515625" customWidth="1"/>
    <col min="2037" max="2038" width="16.69140625" customWidth="1"/>
    <col min="2039" max="2039" width="9.15234375" customWidth="1"/>
    <col min="2040" max="2040" width="16.69140625" customWidth="1"/>
    <col min="2041" max="2041" width="7.69140625" customWidth="1"/>
    <col min="2042" max="2042" width="24.3046875" customWidth="1"/>
    <col min="2043" max="2043" width="27.53515625" customWidth="1"/>
    <col min="2293" max="2294" width="16.69140625" customWidth="1"/>
    <col min="2295" max="2295" width="9.15234375" customWidth="1"/>
    <col min="2296" max="2296" width="16.69140625" customWidth="1"/>
    <col min="2297" max="2297" width="7.69140625" customWidth="1"/>
    <col min="2298" max="2298" width="24.3046875" customWidth="1"/>
    <col min="2299" max="2299" width="27.53515625" customWidth="1"/>
    <col min="2549" max="2550" width="16.69140625" customWidth="1"/>
    <col min="2551" max="2551" width="9.15234375" customWidth="1"/>
    <col min="2552" max="2552" width="16.69140625" customWidth="1"/>
    <col min="2553" max="2553" width="7.69140625" customWidth="1"/>
    <col min="2554" max="2554" width="24.3046875" customWidth="1"/>
    <col min="2555" max="2555" width="27.53515625" customWidth="1"/>
    <col min="2805" max="2806" width="16.69140625" customWidth="1"/>
    <col min="2807" max="2807" width="9.15234375" customWidth="1"/>
    <col min="2808" max="2808" width="16.69140625" customWidth="1"/>
    <col min="2809" max="2809" width="7.69140625" customWidth="1"/>
    <col min="2810" max="2810" width="24.3046875" customWidth="1"/>
    <col min="2811" max="2811" width="27.53515625" customWidth="1"/>
    <col min="3061" max="3062" width="16.69140625" customWidth="1"/>
    <col min="3063" max="3063" width="9.15234375" customWidth="1"/>
    <col min="3064" max="3064" width="16.69140625" customWidth="1"/>
    <col min="3065" max="3065" width="7.69140625" customWidth="1"/>
    <col min="3066" max="3066" width="24.3046875" customWidth="1"/>
    <col min="3067" max="3067" width="27.53515625" customWidth="1"/>
    <col min="3317" max="3318" width="16.69140625" customWidth="1"/>
    <col min="3319" max="3319" width="9.15234375" customWidth="1"/>
    <col min="3320" max="3320" width="16.69140625" customWidth="1"/>
    <col min="3321" max="3321" width="7.69140625" customWidth="1"/>
    <col min="3322" max="3322" width="24.3046875" customWidth="1"/>
    <col min="3323" max="3323" width="27.53515625" customWidth="1"/>
    <col min="3573" max="3574" width="16.69140625" customWidth="1"/>
    <col min="3575" max="3575" width="9.15234375" customWidth="1"/>
    <col min="3576" max="3576" width="16.69140625" customWidth="1"/>
    <col min="3577" max="3577" width="7.69140625" customWidth="1"/>
    <col min="3578" max="3578" width="24.3046875" customWidth="1"/>
    <col min="3579" max="3579" width="27.53515625" customWidth="1"/>
    <col min="3829" max="3830" width="16.69140625" customWidth="1"/>
    <col min="3831" max="3831" width="9.15234375" customWidth="1"/>
    <col min="3832" max="3832" width="16.69140625" customWidth="1"/>
    <col min="3833" max="3833" width="7.69140625" customWidth="1"/>
    <col min="3834" max="3834" width="24.3046875" customWidth="1"/>
    <col min="3835" max="3835" width="27.53515625" customWidth="1"/>
    <col min="4085" max="4086" width="16.69140625" customWidth="1"/>
    <col min="4087" max="4087" width="9.15234375" customWidth="1"/>
    <col min="4088" max="4088" width="16.69140625" customWidth="1"/>
    <col min="4089" max="4089" width="7.69140625" customWidth="1"/>
    <col min="4090" max="4090" width="24.3046875" customWidth="1"/>
    <col min="4091" max="4091" width="27.53515625" customWidth="1"/>
    <col min="4341" max="4342" width="16.69140625" customWidth="1"/>
    <col min="4343" max="4343" width="9.15234375" customWidth="1"/>
    <col min="4344" max="4344" width="16.69140625" customWidth="1"/>
    <col min="4345" max="4345" width="7.69140625" customWidth="1"/>
    <col min="4346" max="4346" width="24.3046875" customWidth="1"/>
    <col min="4347" max="4347" width="27.53515625" customWidth="1"/>
    <col min="4597" max="4598" width="16.69140625" customWidth="1"/>
    <col min="4599" max="4599" width="9.15234375" customWidth="1"/>
    <col min="4600" max="4600" width="16.69140625" customWidth="1"/>
    <col min="4601" max="4601" width="7.69140625" customWidth="1"/>
    <col min="4602" max="4602" width="24.3046875" customWidth="1"/>
    <col min="4603" max="4603" width="27.53515625" customWidth="1"/>
    <col min="4853" max="4854" width="16.69140625" customWidth="1"/>
    <col min="4855" max="4855" width="9.15234375" customWidth="1"/>
    <col min="4856" max="4856" width="16.69140625" customWidth="1"/>
    <col min="4857" max="4857" width="7.69140625" customWidth="1"/>
    <col min="4858" max="4858" width="24.3046875" customWidth="1"/>
    <col min="4859" max="4859" width="27.53515625" customWidth="1"/>
    <col min="5109" max="5110" width="16.69140625" customWidth="1"/>
    <col min="5111" max="5111" width="9.15234375" customWidth="1"/>
    <col min="5112" max="5112" width="16.69140625" customWidth="1"/>
    <col min="5113" max="5113" width="7.69140625" customWidth="1"/>
    <col min="5114" max="5114" width="24.3046875" customWidth="1"/>
    <col min="5115" max="5115" width="27.53515625" customWidth="1"/>
    <col min="5365" max="5366" width="16.69140625" customWidth="1"/>
    <col min="5367" max="5367" width="9.15234375" customWidth="1"/>
    <col min="5368" max="5368" width="16.69140625" customWidth="1"/>
    <col min="5369" max="5369" width="7.69140625" customWidth="1"/>
    <col min="5370" max="5370" width="24.3046875" customWidth="1"/>
    <col min="5371" max="5371" width="27.53515625" customWidth="1"/>
    <col min="5621" max="5622" width="16.69140625" customWidth="1"/>
    <col min="5623" max="5623" width="9.15234375" customWidth="1"/>
    <col min="5624" max="5624" width="16.69140625" customWidth="1"/>
    <col min="5625" max="5625" width="7.69140625" customWidth="1"/>
    <col min="5626" max="5626" width="24.3046875" customWidth="1"/>
    <col min="5627" max="5627" width="27.53515625" customWidth="1"/>
    <col min="5877" max="5878" width="16.69140625" customWidth="1"/>
    <col min="5879" max="5879" width="9.15234375" customWidth="1"/>
    <col min="5880" max="5880" width="16.69140625" customWidth="1"/>
    <col min="5881" max="5881" width="7.69140625" customWidth="1"/>
    <col min="5882" max="5882" width="24.3046875" customWidth="1"/>
    <col min="5883" max="5883" width="27.53515625" customWidth="1"/>
    <col min="6133" max="6134" width="16.69140625" customWidth="1"/>
    <col min="6135" max="6135" width="9.15234375" customWidth="1"/>
    <col min="6136" max="6136" width="16.69140625" customWidth="1"/>
    <col min="6137" max="6137" width="7.69140625" customWidth="1"/>
    <col min="6138" max="6138" width="24.3046875" customWidth="1"/>
    <col min="6139" max="6139" width="27.53515625" customWidth="1"/>
    <col min="6389" max="6390" width="16.69140625" customWidth="1"/>
    <col min="6391" max="6391" width="9.15234375" customWidth="1"/>
    <col min="6392" max="6392" width="16.69140625" customWidth="1"/>
    <col min="6393" max="6393" width="7.69140625" customWidth="1"/>
    <col min="6394" max="6394" width="24.3046875" customWidth="1"/>
    <col min="6395" max="6395" width="27.53515625" customWidth="1"/>
    <col min="6645" max="6646" width="16.69140625" customWidth="1"/>
    <col min="6647" max="6647" width="9.15234375" customWidth="1"/>
    <col min="6648" max="6648" width="16.69140625" customWidth="1"/>
    <col min="6649" max="6649" width="7.69140625" customWidth="1"/>
    <col min="6650" max="6650" width="24.3046875" customWidth="1"/>
    <col min="6651" max="6651" width="27.53515625" customWidth="1"/>
    <col min="6901" max="6902" width="16.69140625" customWidth="1"/>
    <col min="6903" max="6903" width="9.15234375" customWidth="1"/>
    <col min="6904" max="6904" width="16.69140625" customWidth="1"/>
    <col min="6905" max="6905" width="7.69140625" customWidth="1"/>
    <col min="6906" max="6906" width="24.3046875" customWidth="1"/>
    <col min="6907" max="6907" width="27.53515625" customWidth="1"/>
    <col min="7157" max="7158" width="16.69140625" customWidth="1"/>
    <col min="7159" max="7159" width="9.15234375" customWidth="1"/>
    <col min="7160" max="7160" width="16.69140625" customWidth="1"/>
    <col min="7161" max="7161" width="7.69140625" customWidth="1"/>
    <col min="7162" max="7162" width="24.3046875" customWidth="1"/>
    <col min="7163" max="7163" width="27.53515625" customWidth="1"/>
    <col min="7413" max="7414" width="16.69140625" customWidth="1"/>
    <col min="7415" max="7415" width="9.15234375" customWidth="1"/>
    <col min="7416" max="7416" width="16.69140625" customWidth="1"/>
    <col min="7417" max="7417" width="7.69140625" customWidth="1"/>
    <col min="7418" max="7418" width="24.3046875" customWidth="1"/>
    <col min="7419" max="7419" width="27.53515625" customWidth="1"/>
    <col min="7669" max="7670" width="16.69140625" customWidth="1"/>
    <col min="7671" max="7671" width="9.15234375" customWidth="1"/>
    <col min="7672" max="7672" width="16.69140625" customWidth="1"/>
    <col min="7673" max="7673" width="7.69140625" customWidth="1"/>
    <col min="7674" max="7674" width="24.3046875" customWidth="1"/>
    <col min="7675" max="7675" width="27.53515625" customWidth="1"/>
    <col min="7925" max="7926" width="16.69140625" customWidth="1"/>
    <col min="7927" max="7927" width="9.15234375" customWidth="1"/>
    <col min="7928" max="7928" width="16.69140625" customWidth="1"/>
    <col min="7929" max="7929" width="7.69140625" customWidth="1"/>
    <col min="7930" max="7930" width="24.3046875" customWidth="1"/>
    <col min="7931" max="7931" width="27.53515625" customWidth="1"/>
    <col min="8181" max="8182" width="16.69140625" customWidth="1"/>
    <col min="8183" max="8183" width="9.15234375" customWidth="1"/>
    <col min="8184" max="8184" width="16.69140625" customWidth="1"/>
    <col min="8185" max="8185" width="7.69140625" customWidth="1"/>
    <col min="8186" max="8186" width="24.3046875" customWidth="1"/>
    <col min="8187" max="8187" width="27.53515625" customWidth="1"/>
    <col min="8437" max="8438" width="16.69140625" customWidth="1"/>
    <col min="8439" max="8439" width="9.15234375" customWidth="1"/>
    <col min="8440" max="8440" width="16.69140625" customWidth="1"/>
    <col min="8441" max="8441" width="7.69140625" customWidth="1"/>
    <col min="8442" max="8442" width="24.3046875" customWidth="1"/>
    <col min="8443" max="8443" width="27.53515625" customWidth="1"/>
    <col min="8693" max="8694" width="16.69140625" customWidth="1"/>
    <col min="8695" max="8695" width="9.15234375" customWidth="1"/>
    <col min="8696" max="8696" width="16.69140625" customWidth="1"/>
    <col min="8697" max="8697" width="7.69140625" customWidth="1"/>
    <col min="8698" max="8698" width="24.3046875" customWidth="1"/>
    <col min="8699" max="8699" width="27.53515625" customWidth="1"/>
    <col min="8949" max="8950" width="16.69140625" customWidth="1"/>
    <col min="8951" max="8951" width="9.15234375" customWidth="1"/>
    <col min="8952" max="8952" width="16.69140625" customWidth="1"/>
    <col min="8953" max="8953" width="7.69140625" customWidth="1"/>
    <col min="8954" max="8954" width="24.3046875" customWidth="1"/>
    <col min="8955" max="8955" width="27.53515625" customWidth="1"/>
    <col min="9205" max="9206" width="16.69140625" customWidth="1"/>
    <col min="9207" max="9207" width="9.15234375" customWidth="1"/>
    <col min="9208" max="9208" width="16.69140625" customWidth="1"/>
    <col min="9209" max="9209" width="7.69140625" customWidth="1"/>
    <col min="9210" max="9210" width="24.3046875" customWidth="1"/>
    <col min="9211" max="9211" width="27.53515625" customWidth="1"/>
    <col min="9461" max="9462" width="16.69140625" customWidth="1"/>
    <col min="9463" max="9463" width="9.15234375" customWidth="1"/>
    <col min="9464" max="9464" width="16.69140625" customWidth="1"/>
    <col min="9465" max="9465" width="7.69140625" customWidth="1"/>
    <col min="9466" max="9466" width="24.3046875" customWidth="1"/>
    <col min="9467" max="9467" width="27.53515625" customWidth="1"/>
    <col min="9717" max="9718" width="16.69140625" customWidth="1"/>
    <col min="9719" max="9719" width="9.15234375" customWidth="1"/>
    <col min="9720" max="9720" width="16.69140625" customWidth="1"/>
    <col min="9721" max="9721" width="7.69140625" customWidth="1"/>
    <col min="9722" max="9722" width="24.3046875" customWidth="1"/>
    <col min="9723" max="9723" width="27.53515625" customWidth="1"/>
    <col min="9973" max="9974" width="16.69140625" customWidth="1"/>
    <col min="9975" max="9975" width="9.15234375" customWidth="1"/>
    <col min="9976" max="9976" width="16.69140625" customWidth="1"/>
    <col min="9977" max="9977" width="7.69140625" customWidth="1"/>
    <col min="9978" max="9978" width="24.3046875" customWidth="1"/>
    <col min="9979" max="9979" width="27.53515625" customWidth="1"/>
    <col min="10229" max="10230" width="16.69140625" customWidth="1"/>
    <col min="10231" max="10231" width="9.15234375" customWidth="1"/>
    <col min="10232" max="10232" width="16.69140625" customWidth="1"/>
    <col min="10233" max="10233" width="7.69140625" customWidth="1"/>
    <col min="10234" max="10234" width="24.3046875" customWidth="1"/>
    <col min="10235" max="10235" width="27.53515625" customWidth="1"/>
    <col min="10485" max="10486" width="16.69140625" customWidth="1"/>
    <col min="10487" max="10487" width="9.15234375" customWidth="1"/>
    <col min="10488" max="10488" width="16.69140625" customWidth="1"/>
    <col min="10489" max="10489" width="7.69140625" customWidth="1"/>
    <col min="10490" max="10490" width="24.3046875" customWidth="1"/>
    <col min="10491" max="10491" width="27.53515625" customWidth="1"/>
    <col min="10741" max="10742" width="16.69140625" customWidth="1"/>
    <col min="10743" max="10743" width="9.15234375" customWidth="1"/>
    <col min="10744" max="10744" width="16.69140625" customWidth="1"/>
    <col min="10745" max="10745" width="7.69140625" customWidth="1"/>
    <col min="10746" max="10746" width="24.3046875" customWidth="1"/>
    <col min="10747" max="10747" width="27.53515625" customWidth="1"/>
    <col min="10997" max="10998" width="16.69140625" customWidth="1"/>
    <col min="10999" max="10999" width="9.15234375" customWidth="1"/>
    <col min="11000" max="11000" width="16.69140625" customWidth="1"/>
    <col min="11001" max="11001" width="7.69140625" customWidth="1"/>
    <col min="11002" max="11002" width="24.3046875" customWidth="1"/>
    <col min="11003" max="11003" width="27.53515625" customWidth="1"/>
    <col min="11253" max="11254" width="16.69140625" customWidth="1"/>
    <col min="11255" max="11255" width="9.15234375" customWidth="1"/>
    <col min="11256" max="11256" width="16.69140625" customWidth="1"/>
    <col min="11257" max="11257" width="7.69140625" customWidth="1"/>
    <col min="11258" max="11258" width="24.3046875" customWidth="1"/>
    <col min="11259" max="11259" width="27.53515625" customWidth="1"/>
    <col min="11509" max="11510" width="16.69140625" customWidth="1"/>
    <col min="11511" max="11511" width="9.15234375" customWidth="1"/>
    <col min="11512" max="11512" width="16.69140625" customWidth="1"/>
    <col min="11513" max="11513" width="7.69140625" customWidth="1"/>
    <col min="11514" max="11514" width="24.3046875" customWidth="1"/>
    <col min="11515" max="11515" width="27.53515625" customWidth="1"/>
    <col min="11765" max="11766" width="16.69140625" customWidth="1"/>
    <col min="11767" max="11767" width="9.15234375" customWidth="1"/>
    <col min="11768" max="11768" width="16.69140625" customWidth="1"/>
    <col min="11769" max="11769" width="7.69140625" customWidth="1"/>
    <col min="11770" max="11770" width="24.3046875" customWidth="1"/>
    <col min="11771" max="11771" width="27.53515625" customWidth="1"/>
    <col min="12021" max="12022" width="16.69140625" customWidth="1"/>
    <col min="12023" max="12023" width="9.15234375" customWidth="1"/>
    <col min="12024" max="12024" width="16.69140625" customWidth="1"/>
    <col min="12025" max="12025" width="7.69140625" customWidth="1"/>
    <col min="12026" max="12026" width="24.3046875" customWidth="1"/>
    <col min="12027" max="12027" width="27.53515625" customWidth="1"/>
    <col min="12277" max="12278" width="16.69140625" customWidth="1"/>
    <col min="12279" max="12279" width="9.15234375" customWidth="1"/>
    <col min="12280" max="12280" width="16.69140625" customWidth="1"/>
    <col min="12281" max="12281" width="7.69140625" customWidth="1"/>
    <col min="12282" max="12282" width="24.3046875" customWidth="1"/>
    <col min="12283" max="12283" width="27.53515625" customWidth="1"/>
    <col min="12533" max="12534" width="16.69140625" customWidth="1"/>
    <col min="12535" max="12535" width="9.15234375" customWidth="1"/>
    <col min="12536" max="12536" width="16.69140625" customWidth="1"/>
    <col min="12537" max="12537" width="7.69140625" customWidth="1"/>
    <col min="12538" max="12538" width="24.3046875" customWidth="1"/>
    <col min="12539" max="12539" width="27.53515625" customWidth="1"/>
    <col min="12789" max="12790" width="16.69140625" customWidth="1"/>
    <col min="12791" max="12791" width="9.15234375" customWidth="1"/>
    <col min="12792" max="12792" width="16.69140625" customWidth="1"/>
    <col min="12793" max="12793" width="7.69140625" customWidth="1"/>
    <col min="12794" max="12794" width="24.3046875" customWidth="1"/>
    <col min="12795" max="12795" width="27.53515625" customWidth="1"/>
    <col min="13045" max="13046" width="16.69140625" customWidth="1"/>
    <col min="13047" max="13047" width="9.15234375" customWidth="1"/>
    <col min="13048" max="13048" width="16.69140625" customWidth="1"/>
    <col min="13049" max="13049" width="7.69140625" customWidth="1"/>
    <col min="13050" max="13050" width="24.3046875" customWidth="1"/>
    <col min="13051" max="13051" width="27.53515625" customWidth="1"/>
    <col min="13301" max="13302" width="16.69140625" customWidth="1"/>
    <col min="13303" max="13303" width="9.15234375" customWidth="1"/>
    <col min="13304" max="13304" width="16.69140625" customWidth="1"/>
    <col min="13305" max="13305" width="7.69140625" customWidth="1"/>
    <col min="13306" max="13306" width="24.3046875" customWidth="1"/>
    <col min="13307" max="13307" width="27.53515625" customWidth="1"/>
    <col min="13557" max="13558" width="16.69140625" customWidth="1"/>
    <col min="13559" max="13559" width="9.15234375" customWidth="1"/>
    <col min="13560" max="13560" width="16.69140625" customWidth="1"/>
    <col min="13561" max="13561" width="7.69140625" customWidth="1"/>
    <col min="13562" max="13562" width="24.3046875" customWidth="1"/>
    <col min="13563" max="13563" width="27.53515625" customWidth="1"/>
    <col min="13813" max="13814" width="16.69140625" customWidth="1"/>
    <col min="13815" max="13815" width="9.15234375" customWidth="1"/>
    <col min="13816" max="13816" width="16.69140625" customWidth="1"/>
    <col min="13817" max="13817" width="7.69140625" customWidth="1"/>
    <col min="13818" max="13818" width="24.3046875" customWidth="1"/>
    <col min="13819" max="13819" width="27.53515625" customWidth="1"/>
    <col min="14069" max="14070" width="16.69140625" customWidth="1"/>
    <col min="14071" max="14071" width="9.15234375" customWidth="1"/>
    <col min="14072" max="14072" width="16.69140625" customWidth="1"/>
    <col min="14073" max="14073" width="7.69140625" customWidth="1"/>
    <col min="14074" max="14074" width="24.3046875" customWidth="1"/>
    <col min="14075" max="14075" width="27.53515625" customWidth="1"/>
    <col min="14325" max="14326" width="16.69140625" customWidth="1"/>
    <col min="14327" max="14327" width="9.15234375" customWidth="1"/>
    <col min="14328" max="14328" width="16.69140625" customWidth="1"/>
    <col min="14329" max="14329" width="7.69140625" customWidth="1"/>
    <col min="14330" max="14330" width="24.3046875" customWidth="1"/>
    <col min="14331" max="14331" width="27.53515625" customWidth="1"/>
    <col min="14581" max="14582" width="16.69140625" customWidth="1"/>
    <col min="14583" max="14583" width="9.15234375" customWidth="1"/>
    <col min="14584" max="14584" width="16.69140625" customWidth="1"/>
    <col min="14585" max="14585" width="7.69140625" customWidth="1"/>
    <col min="14586" max="14586" width="24.3046875" customWidth="1"/>
    <col min="14587" max="14587" width="27.53515625" customWidth="1"/>
    <col min="14837" max="14838" width="16.69140625" customWidth="1"/>
    <col min="14839" max="14839" width="9.15234375" customWidth="1"/>
    <col min="14840" max="14840" width="16.69140625" customWidth="1"/>
    <col min="14841" max="14841" width="7.69140625" customWidth="1"/>
    <col min="14842" max="14842" width="24.3046875" customWidth="1"/>
    <col min="14843" max="14843" width="27.53515625" customWidth="1"/>
    <col min="15093" max="15094" width="16.69140625" customWidth="1"/>
    <col min="15095" max="15095" width="9.15234375" customWidth="1"/>
    <col min="15096" max="15096" width="16.69140625" customWidth="1"/>
    <col min="15097" max="15097" width="7.69140625" customWidth="1"/>
    <col min="15098" max="15098" width="24.3046875" customWidth="1"/>
    <col min="15099" max="15099" width="27.53515625" customWidth="1"/>
    <col min="15349" max="15350" width="16.69140625" customWidth="1"/>
    <col min="15351" max="15351" width="9.15234375" customWidth="1"/>
    <col min="15352" max="15352" width="16.69140625" customWidth="1"/>
    <col min="15353" max="15353" width="7.69140625" customWidth="1"/>
    <col min="15354" max="15354" width="24.3046875" customWidth="1"/>
    <col min="15355" max="15355" width="27.53515625" customWidth="1"/>
    <col min="15605" max="15606" width="16.69140625" customWidth="1"/>
    <col min="15607" max="15607" width="9.15234375" customWidth="1"/>
    <col min="15608" max="15608" width="16.69140625" customWidth="1"/>
    <col min="15609" max="15609" width="7.69140625" customWidth="1"/>
    <col min="15610" max="15610" width="24.3046875" customWidth="1"/>
    <col min="15611" max="15611" width="27.53515625" customWidth="1"/>
    <col min="15861" max="15862" width="16.69140625" customWidth="1"/>
    <col min="15863" max="15863" width="9.15234375" customWidth="1"/>
    <col min="15864" max="15864" width="16.69140625" customWidth="1"/>
    <col min="15865" max="15865" width="7.69140625" customWidth="1"/>
    <col min="15866" max="15866" width="24.3046875" customWidth="1"/>
    <col min="15867" max="15867" width="27.53515625" customWidth="1"/>
    <col min="16117" max="16118" width="16.69140625" customWidth="1"/>
    <col min="16119" max="16119" width="9.15234375" customWidth="1"/>
    <col min="16120" max="16120" width="16.69140625" customWidth="1"/>
    <col min="16121" max="16121" width="7.69140625" customWidth="1"/>
    <col min="16122" max="16122" width="24.3046875" customWidth="1"/>
    <col min="16123" max="16123" width="27.53515625" customWidth="1"/>
  </cols>
  <sheetData>
    <row r="1" spans="1:21" ht="21" thickBot="1" x14ac:dyDescent="0.6">
      <c r="C1" s="18" t="s">
        <v>12</v>
      </c>
      <c r="D1" s="19"/>
      <c r="E1" s="19"/>
      <c r="K1" s="19"/>
    </row>
    <row r="2" spans="1:21" ht="18.899999999999999" thickBot="1" x14ac:dyDescent="0.55000000000000004">
      <c r="B2" s="20" t="s">
        <v>0</v>
      </c>
      <c r="C2" s="1"/>
      <c r="D2" s="21"/>
      <c r="E2" s="21"/>
      <c r="F2" s="246" t="s">
        <v>13</v>
      </c>
      <c r="G2" s="247"/>
      <c r="H2" s="248"/>
      <c r="I2" s="23" t="s">
        <v>14</v>
      </c>
      <c r="J2" s="251" t="s">
        <v>1</v>
      </c>
      <c r="K2" s="252"/>
      <c r="L2" s="251" t="s">
        <v>2</v>
      </c>
      <c r="M2" s="252"/>
      <c r="N2" s="251" t="s">
        <v>15</v>
      </c>
      <c r="O2" s="252"/>
      <c r="P2" s="251" t="s">
        <v>3</v>
      </c>
      <c r="Q2" s="252"/>
      <c r="R2" s="251" t="s">
        <v>16</v>
      </c>
      <c r="S2" s="252"/>
      <c r="T2" s="251" t="s">
        <v>17</v>
      </c>
      <c r="U2" s="252"/>
    </row>
    <row r="3" spans="1:21" ht="16.3" thickBot="1" x14ac:dyDescent="0.5">
      <c r="B3" s="2"/>
      <c r="C3" s="24" t="s">
        <v>4</v>
      </c>
      <c r="D3" s="25" t="s">
        <v>18</v>
      </c>
      <c r="E3" s="25" t="s">
        <v>19</v>
      </c>
      <c r="F3" s="26" t="s">
        <v>20</v>
      </c>
      <c r="G3" s="26" t="s">
        <v>21</v>
      </c>
      <c r="H3" s="26" t="s">
        <v>22</v>
      </c>
      <c r="I3" s="26"/>
      <c r="J3" s="25" t="s">
        <v>5</v>
      </c>
      <c r="K3" s="27" t="s">
        <v>6</v>
      </c>
      <c r="L3" s="27" t="s">
        <v>5</v>
      </c>
      <c r="M3" s="27" t="s">
        <v>6</v>
      </c>
      <c r="N3" s="27" t="s">
        <v>5</v>
      </c>
      <c r="O3" s="27" t="s">
        <v>6</v>
      </c>
      <c r="P3" s="27" t="s">
        <v>5</v>
      </c>
      <c r="Q3" s="27" t="s">
        <v>6</v>
      </c>
      <c r="R3" s="25" t="s">
        <v>5</v>
      </c>
      <c r="S3" s="27" t="s">
        <v>6</v>
      </c>
      <c r="T3" s="25" t="s">
        <v>5</v>
      </c>
      <c r="U3" s="27" t="s">
        <v>6</v>
      </c>
    </row>
    <row r="4" spans="1:21" s="39" customFormat="1" ht="18" customHeight="1" thickBot="1" x14ac:dyDescent="0.45">
      <c r="A4" s="123" t="s">
        <v>44</v>
      </c>
      <c r="B4" s="30">
        <v>2023</v>
      </c>
      <c r="C4" s="31">
        <v>86.3</v>
      </c>
      <c r="D4" s="32" t="s">
        <v>23</v>
      </c>
      <c r="E4" s="32" t="s">
        <v>24</v>
      </c>
      <c r="F4" s="34" t="s">
        <v>3</v>
      </c>
      <c r="G4" s="35" t="s">
        <v>25</v>
      </c>
      <c r="H4" s="36">
        <f>P4</f>
        <v>854456.3</v>
      </c>
      <c r="I4" s="34"/>
      <c r="J4" s="249" t="s">
        <v>26</v>
      </c>
      <c r="K4" s="250"/>
      <c r="L4" s="249" t="s">
        <v>26</v>
      </c>
      <c r="M4" s="250"/>
      <c r="N4" s="249" t="s">
        <v>26</v>
      </c>
      <c r="O4" s="250"/>
      <c r="P4" s="127">
        <v>854456.3</v>
      </c>
      <c r="Q4" s="38">
        <f t="shared" ref="Q4:Q14" si="0">P4/$C4</f>
        <v>9901</v>
      </c>
      <c r="R4" s="249" t="s">
        <v>26</v>
      </c>
      <c r="S4" s="250"/>
      <c r="T4" s="249" t="s">
        <v>26</v>
      </c>
      <c r="U4" s="250"/>
    </row>
    <row r="5" spans="1:21" s="39" customFormat="1" ht="16.3" thickBot="1" x14ac:dyDescent="0.45">
      <c r="A5" s="123" t="s">
        <v>44</v>
      </c>
      <c r="B5" s="30">
        <v>2023</v>
      </c>
      <c r="C5" s="31">
        <v>119.2</v>
      </c>
      <c r="D5" s="32" t="s">
        <v>27</v>
      </c>
      <c r="E5" s="32" t="s">
        <v>28</v>
      </c>
      <c r="F5" s="34" t="s">
        <v>16</v>
      </c>
      <c r="G5" s="35" t="s">
        <v>29</v>
      </c>
      <c r="H5" s="36">
        <f>R5</f>
        <v>1787999</v>
      </c>
      <c r="I5" s="34"/>
      <c r="J5" s="249" t="s">
        <v>26</v>
      </c>
      <c r="K5" s="250"/>
      <c r="L5" s="249" t="s">
        <v>26</v>
      </c>
      <c r="M5" s="250"/>
      <c r="N5" s="249" t="s">
        <v>26</v>
      </c>
      <c r="O5" s="250"/>
      <c r="P5" s="126">
        <v>1789788</v>
      </c>
      <c r="Q5" s="41">
        <f t="shared" si="0"/>
        <v>15015</v>
      </c>
      <c r="R5" s="127">
        <v>1787999</v>
      </c>
      <c r="S5" s="38">
        <f t="shared" ref="S5:S14" si="1">R5/$C5</f>
        <v>14999.991610738254</v>
      </c>
      <c r="T5" s="249" t="s">
        <v>26</v>
      </c>
      <c r="U5" s="250"/>
    </row>
    <row r="6" spans="1:21" s="39" customFormat="1" ht="16.3" thickBot="1" x14ac:dyDescent="0.45">
      <c r="A6" s="123" t="s">
        <v>44</v>
      </c>
      <c r="B6" s="30">
        <v>2023</v>
      </c>
      <c r="C6" s="31">
        <v>79.8</v>
      </c>
      <c r="D6" s="32" t="s">
        <v>30</v>
      </c>
      <c r="E6" s="32" t="s">
        <v>31</v>
      </c>
      <c r="F6" s="34" t="s">
        <v>3</v>
      </c>
      <c r="G6" s="35" t="s">
        <v>25</v>
      </c>
      <c r="H6" s="36">
        <f>P6</f>
        <v>1493273.39</v>
      </c>
      <c r="I6" s="34"/>
      <c r="J6" s="249" t="s">
        <v>26</v>
      </c>
      <c r="K6" s="250"/>
      <c r="L6" s="249" t="s">
        <v>26</v>
      </c>
      <c r="M6" s="250"/>
      <c r="N6" s="249" t="s">
        <v>26</v>
      </c>
      <c r="O6" s="250"/>
      <c r="P6" s="127">
        <v>1493273.39</v>
      </c>
      <c r="Q6" s="38">
        <f t="shared" si="0"/>
        <v>18712.699122807018</v>
      </c>
      <c r="R6" s="249" t="s">
        <v>26</v>
      </c>
      <c r="S6" s="250"/>
      <c r="T6" s="249" t="s">
        <v>26</v>
      </c>
      <c r="U6" s="250"/>
    </row>
    <row r="7" spans="1:21" s="39" customFormat="1" ht="16.3" thickBot="1" x14ac:dyDescent="0.45">
      <c r="A7" s="123"/>
      <c r="B7" s="30">
        <v>2023</v>
      </c>
      <c r="C7" s="31">
        <v>75</v>
      </c>
      <c r="D7" s="32" t="s">
        <v>32</v>
      </c>
      <c r="E7" s="32" t="s">
        <v>32</v>
      </c>
      <c r="F7" s="34" t="s">
        <v>16</v>
      </c>
      <c r="G7" s="35" t="s">
        <v>29</v>
      </c>
      <c r="H7" s="36">
        <f>R7</f>
        <v>554999</v>
      </c>
      <c r="I7" s="34" t="s">
        <v>16</v>
      </c>
      <c r="J7" s="249" t="s">
        <v>26</v>
      </c>
      <c r="K7" s="250"/>
      <c r="L7" s="249" t="s">
        <v>26</v>
      </c>
      <c r="M7" s="250"/>
      <c r="N7" s="249" t="s">
        <v>26</v>
      </c>
      <c r="O7" s="250"/>
      <c r="P7" s="126">
        <v>1272276.8899999999</v>
      </c>
      <c r="Q7" s="41">
        <f t="shared" si="0"/>
        <v>16963.691866666664</v>
      </c>
      <c r="R7" s="127">
        <v>554999</v>
      </c>
      <c r="S7" s="38">
        <f t="shared" si="1"/>
        <v>7399.9866666666667</v>
      </c>
      <c r="T7" s="249" t="s">
        <v>26</v>
      </c>
      <c r="U7" s="250"/>
    </row>
    <row r="8" spans="1:21" s="39" customFormat="1" ht="16.3" thickBot="1" x14ac:dyDescent="0.45">
      <c r="A8" s="123"/>
      <c r="B8" s="30">
        <v>2023</v>
      </c>
      <c r="C8" s="42">
        <v>1.71</v>
      </c>
      <c r="D8" s="32" t="s">
        <v>33</v>
      </c>
      <c r="E8" s="32" t="s">
        <v>34</v>
      </c>
      <c r="F8" s="34" t="s">
        <v>3</v>
      </c>
      <c r="G8" s="35" t="s">
        <v>29</v>
      </c>
      <c r="H8" s="36">
        <f>P8</f>
        <v>6160.66</v>
      </c>
      <c r="I8" s="34" t="s">
        <v>3</v>
      </c>
      <c r="J8" s="126">
        <v>9400</v>
      </c>
      <c r="K8" s="41">
        <f t="shared" ref="K8:K12" si="2">J8/$C8</f>
        <v>5497.0760233918127</v>
      </c>
      <c r="L8" s="36">
        <v>12051</v>
      </c>
      <c r="M8" s="41">
        <f t="shared" ref="M8:M12" si="3">L8/$C8</f>
        <v>7047.3684210526317</v>
      </c>
      <c r="N8" s="126">
        <v>8550</v>
      </c>
      <c r="O8" s="41">
        <f t="shared" ref="O8:O14" si="4">N8/$C8</f>
        <v>5000</v>
      </c>
      <c r="P8" s="127">
        <v>6160.66</v>
      </c>
      <c r="Q8" s="38">
        <f t="shared" si="0"/>
        <v>3602.7251461988303</v>
      </c>
      <c r="R8" s="249" t="s">
        <v>26</v>
      </c>
      <c r="S8" s="250"/>
      <c r="T8" s="249" t="s">
        <v>26</v>
      </c>
      <c r="U8" s="250"/>
    </row>
    <row r="9" spans="1:21" s="39" customFormat="1" ht="16.3" thickBot="1" x14ac:dyDescent="0.45">
      <c r="A9" s="123"/>
      <c r="B9" s="30">
        <v>2023</v>
      </c>
      <c r="C9" s="42">
        <v>20.399999999999999</v>
      </c>
      <c r="D9" s="32" t="s">
        <v>33</v>
      </c>
      <c r="E9" s="32" t="s">
        <v>35</v>
      </c>
      <c r="F9" s="34" t="s">
        <v>2</v>
      </c>
      <c r="G9" s="35" t="s">
        <v>29</v>
      </c>
      <c r="H9" s="36">
        <f>L9</f>
        <v>112200</v>
      </c>
      <c r="I9" s="43" t="s">
        <v>2</v>
      </c>
      <c r="J9" s="249" t="s">
        <v>26</v>
      </c>
      <c r="K9" s="250"/>
      <c r="L9" s="44">
        <v>112200</v>
      </c>
      <c r="M9" s="38">
        <f t="shared" si="3"/>
        <v>5500</v>
      </c>
      <c r="N9" s="249" t="s">
        <v>26</v>
      </c>
      <c r="O9" s="250"/>
      <c r="P9" s="126">
        <v>145744.67000000001</v>
      </c>
      <c r="Q9" s="41">
        <f t="shared" si="0"/>
        <v>7144.3465686274521</v>
      </c>
      <c r="R9" s="249" t="s">
        <v>26</v>
      </c>
      <c r="S9" s="250"/>
      <c r="T9" s="249" t="s">
        <v>26</v>
      </c>
      <c r="U9" s="250"/>
    </row>
    <row r="10" spans="1:21" s="39" customFormat="1" ht="16.3" thickBot="1" x14ac:dyDescent="0.45">
      <c r="A10" s="123"/>
      <c r="B10" s="30">
        <v>2023</v>
      </c>
      <c r="C10" s="42">
        <v>27.43</v>
      </c>
      <c r="D10" s="32" t="s">
        <v>36</v>
      </c>
      <c r="E10" s="32" t="s">
        <v>37</v>
      </c>
      <c r="F10" s="34" t="s">
        <v>15</v>
      </c>
      <c r="G10" s="35" t="s">
        <v>29</v>
      </c>
      <c r="H10" s="36">
        <f>N10</f>
        <v>131664</v>
      </c>
      <c r="I10" s="43" t="s">
        <v>15</v>
      </c>
      <c r="J10" s="249" t="s">
        <v>26</v>
      </c>
      <c r="K10" s="250"/>
      <c r="L10" s="249" t="s">
        <v>26</v>
      </c>
      <c r="M10" s="250"/>
      <c r="N10" s="127">
        <v>131664</v>
      </c>
      <c r="O10" s="38">
        <f t="shared" si="4"/>
        <v>4800</v>
      </c>
      <c r="P10" s="126">
        <v>244286.02</v>
      </c>
      <c r="Q10" s="41">
        <f t="shared" si="0"/>
        <v>8905.7973022238421</v>
      </c>
      <c r="R10" s="249" t="s">
        <v>26</v>
      </c>
      <c r="S10" s="250"/>
      <c r="T10" s="126">
        <v>162404.21</v>
      </c>
      <c r="U10" s="41">
        <f t="shared" ref="U10:U14" si="5">T10/$C10</f>
        <v>5920.6784542471742</v>
      </c>
    </row>
    <row r="11" spans="1:21" s="39" customFormat="1" ht="16.3" thickBot="1" x14ac:dyDescent="0.45">
      <c r="A11" s="123"/>
      <c r="B11" s="30">
        <v>2023</v>
      </c>
      <c r="C11" s="42">
        <v>25.2</v>
      </c>
      <c r="D11" s="32" t="s">
        <v>36</v>
      </c>
      <c r="E11" s="32" t="s">
        <v>38</v>
      </c>
      <c r="F11" s="34" t="s">
        <v>17</v>
      </c>
      <c r="G11" s="35" t="s">
        <v>29</v>
      </c>
      <c r="H11" s="36">
        <f>T11</f>
        <v>125939.18</v>
      </c>
      <c r="I11" s="43" t="s">
        <v>17</v>
      </c>
      <c r="J11" s="249" t="s">
        <v>26</v>
      </c>
      <c r="K11" s="250"/>
      <c r="L11" s="249" t="s">
        <v>26</v>
      </c>
      <c r="M11" s="250"/>
      <c r="N11" s="249" t="s">
        <v>26</v>
      </c>
      <c r="O11" s="250"/>
      <c r="P11" s="126">
        <v>205201.59</v>
      </c>
      <c r="Q11" s="41">
        <f t="shared" si="0"/>
        <v>8142.9202380952383</v>
      </c>
      <c r="R11" s="249" t="s">
        <v>26</v>
      </c>
      <c r="S11" s="250"/>
      <c r="T11" s="127">
        <v>125939.18</v>
      </c>
      <c r="U11" s="38">
        <f t="shared" si="5"/>
        <v>4997.5865079365076</v>
      </c>
    </row>
    <row r="12" spans="1:21" s="39" customFormat="1" ht="16.3" thickBot="1" x14ac:dyDescent="0.45">
      <c r="A12" s="123"/>
      <c r="B12" s="30">
        <v>2023</v>
      </c>
      <c r="C12" s="42">
        <v>8</v>
      </c>
      <c r="D12" s="32" t="s">
        <v>36</v>
      </c>
      <c r="E12" s="32" t="s">
        <v>39</v>
      </c>
      <c r="F12" s="34" t="s">
        <v>15</v>
      </c>
      <c r="G12" s="35" t="s">
        <v>29</v>
      </c>
      <c r="H12" s="36">
        <f>N12</f>
        <v>44000</v>
      </c>
      <c r="I12" s="43" t="s">
        <v>15</v>
      </c>
      <c r="J12" s="126">
        <v>56000</v>
      </c>
      <c r="K12" s="41">
        <f t="shared" si="2"/>
        <v>7000</v>
      </c>
      <c r="L12" s="36">
        <v>44550</v>
      </c>
      <c r="M12" s="41">
        <f t="shared" si="3"/>
        <v>5568.75</v>
      </c>
      <c r="N12" s="127">
        <v>44000</v>
      </c>
      <c r="O12" s="38">
        <f t="shared" si="4"/>
        <v>5500</v>
      </c>
      <c r="P12" s="126">
        <v>68099.710000000006</v>
      </c>
      <c r="Q12" s="41">
        <f t="shared" si="0"/>
        <v>8512.4637500000008</v>
      </c>
      <c r="R12" s="249" t="s">
        <v>26</v>
      </c>
      <c r="S12" s="250"/>
      <c r="T12" s="249" t="s">
        <v>26</v>
      </c>
      <c r="U12" s="250"/>
    </row>
    <row r="13" spans="1:21" s="39" customFormat="1" ht="16.3" thickBot="1" x14ac:dyDescent="0.45">
      <c r="A13" s="123"/>
      <c r="B13" s="30">
        <v>2023</v>
      </c>
      <c r="C13" s="42">
        <v>7.3</v>
      </c>
      <c r="D13" s="32" t="s">
        <v>36</v>
      </c>
      <c r="E13" s="32" t="s">
        <v>40</v>
      </c>
      <c r="F13" s="34" t="s">
        <v>2</v>
      </c>
      <c r="G13" s="35" t="s">
        <v>29</v>
      </c>
      <c r="H13" s="36">
        <f>L13</f>
        <v>42550</v>
      </c>
      <c r="I13" s="43" t="s">
        <v>2</v>
      </c>
      <c r="J13" s="126">
        <v>51100</v>
      </c>
      <c r="K13" s="41">
        <f>J13/$C13</f>
        <v>7000</v>
      </c>
      <c r="L13" s="44">
        <v>42550</v>
      </c>
      <c r="M13" s="38">
        <f>L13/$C13</f>
        <v>5828.767123287671</v>
      </c>
      <c r="N13" s="126">
        <v>47450</v>
      </c>
      <c r="O13" s="41">
        <f>N13/$C13</f>
        <v>6500</v>
      </c>
      <c r="P13" s="126">
        <v>85332.52</v>
      </c>
      <c r="Q13" s="41">
        <f t="shared" si="0"/>
        <v>11689.386301369865</v>
      </c>
      <c r="R13" s="249" t="s">
        <v>26</v>
      </c>
      <c r="S13" s="250"/>
      <c r="T13" s="249" t="s">
        <v>26</v>
      </c>
      <c r="U13" s="250"/>
    </row>
    <row r="14" spans="1:21" s="39" customFormat="1" ht="16.3" thickBot="1" x14ac:dyDescent="0.45">
      <c r="A14" s="123"/>
      <c r="B14" s="30">
        <v>2023</v>
      </c>
      <c r="C14" s="42">
        <v>32.450000000000003</v>
      </c>
      <c r="D14" s="32" t="s">
        <v>41</v>
      </c>
      <c r="E14" s="32" t="s">
        <v>42</v>
      </c>
      <c r="F14" s="34" t="s">
        <v>3</v>
      </c>
      <c r="G14" s="35" t="s">
        <v>29</v>
      </c>
      <c r="H14" s="36">
        <v>212284.63</v>
      </c>
      <c r="I14" s="43" t="s">
        <v>3</v>
      </c>
      <c r="J14" s="249" t="s">
        <v>26</v>
      </c>
      <c r="K14" s="250"/>
      <c r="L14" s="249" t="s">
        <v>26</v>
      </c>
      <c r="M14" s="250"/>
      <c r="N14" s="126">
        <v>220660</v>
      </c>
      <c r="O14" s="41">
        <f t="shared" si="4"/>
        <v>6799.9999999999991</v>
      </c>
      <c r="P14" s="127">
        <v>212284.63</v>
      </c>
      <c r="Q14" s="38">
        <f t="shared" si="0"/>
        <v>6541.8992295839753</v>
      </c>
      <c r="R14" s="126">
        <v>244999</v>
      </c>
      <c r="S14" s="41">
        <f t="shared" si="1"/>
        <v>7550.0462249614784</v>
      </c>
      <c r="T14" s="126">
        <v>285873.11</v>
      </c>
      <c r="U14" s="41">
        <f t="shared" si="5"/>
        <v>8809.6489984591663</v>
      </c>
    </row>
    <row r="15" spans="1:21" s="39" customFormat="1" ht="16.3" thickBot="1" x14ac:dyDescent="0.45">
      <c r="A15" s="123"/>
      <c r="C15" s="45"/>
      <c r="D15" s="46"/>
      <c r="E15" s="46"/>
      <c r="F15" s="35"/>
      <c r="G15" s="43" t="s">
        <v>43</v>
      </c>
      <c r="H15" s="36">
        <f>SUM(H4:H14)</f>
        <v>5365526.1599999992</v>
      </c>
      <c r="I15" s="43"/>
      <c r="J15" s="126"/>
      <c r="K15" s="41"/>
      <c r="L15" s="126"/>
      <c r="M15" s="41"/>
      <c r="N15" s="126"/>
      <c r="O15" s="41"/>
      <c r="P15" s="126"/>
      <c r="Q15" s="41"/>
      <c r="R15" s="126"/>
      <c r="S15" s="41"/>
      <c r="T15" s="126"/>
      <c r="U15" s="41"/>
    </row>
    <row r="16" spans="1:21" ht="8.5" customHeight="1" thickBot="1" x14ac:dyDescent="0.55000000000000004">
      <c r="C16" s="4"/>
      <c r="D16" s="5"/>
      <c r="E16" s="5"/>
      <c r="F16" s="49"/>
      <c r="G16" s="49"/>
      <c r="H16" s="49"/>
      <c r="I16" s="49"/>
      <c r="J16" s="49"/>
      <c r="K16" s="48"/>
      <c r="L16" s="48"/>
      <c r="M16" s="48"/>
      <c r="N16" s="50"/>
      <c r="O16" s="51"/>
      <c r="P16" s="50"/>
      <c r="Q16" s="51"/>
      <c r="R16" s="52"/>
      <c r="S16" s="22"/>
      <c r="T16" s="52"/>
      <c r="U16" s="22"/>
    </row>
    <row r="17" spans="1:21" ht="16.3" thickBot="1" x14ac:dyDescent="0.5">
      <c r="C17" s="6"/>
      <c r="D17" s="53"/>
      <c r="E17" s="53"/>
      <c r="F17" s="243"/>
      <c r="G17" s="53" t="s">
        <v>7</v>
      </c>
      <c r="H17" s="8"/>
      <c r="I17" s="53" t="s">
        <v>7</v>
      </c>
      <c r="J17" s="55" t="s">
        <v>8</v>
      </c>
      <c r="K17" s="56"/>
      <c r="L17" s="56" t="s">
        <v>8</v>
      </c>
      <c r="M17" s="56"/>
      <c r="N17" s="57" t="s">
        <v>8</v>
      </c>
      <c r="O17" s="58"/>
      <c r="P17" s="55" t="s">
        <v>8</v>
      </c>
      <c r="Q17" s="58"/>
      <c r="R17" s="55" t="s">
        <v>8</v>
      </c>
      <c r="S17" s="56"/>
      <c r="T17" s="55" t="s">
        <v>8</v>
      </c>
      <c r="U17" s="56"/>
    </row>
    <row r="18" spans="1:21" ht="16.3" thickBot="1" x14ac:dyDescent="0.5">
      <c r="C18" s="6"/>
      <c r="D18" s="59"/>
      <c r="E18" s="59"/>
      <c r="F18" s="244"/>
      <c r="G18" s="59" t="s">
        <v>9</v>
      </c>
      <c r="H18" s="8"/>
      <c r="I18" s="59" t="s">
        <v>9</v>
      </c>
      <c r="J18" s="61">
        <v>130</v>
      </c>
      <c r="K18" s="62"/>
      <c r="L18" s="61">
        <v>135.91999999999999</v>
      </c>
      <c r="M18" s="62"/>
      <c r="N18" s="65">
        <v>276</v>
      </c>
      <c r="O18" s="62"/>
      <c r="P18" s="65">
        <v>142.80000000000001</v>
      </c>
      <c r="Q18" s="62"/>
      <c r="R18" s="61">
        <v>146.16999999999999</v>
      </c>
      <c r="S18" s="62"/>
      <c r="T18" s="61">
        <v>183.51</v>
      </c>
      <c r="U18" s="62"/>
    </row>
    <row r="19" spans="1:21" x14ac:dyDescent="0.45">
      <c r="C19" s="6"/>
      <c r="D19" s="59"/>
      <c r="E19" s="59"/>
      <c r="F19" s="244"/>
      <c r="G19" s="59" t="s">
        <v>10</v>
      </c>
      <c r="H19" s="8"/>
      <c r="I19" s="59" t="s">
        <v>10</v>
      </c>
      <c r="J19" s="8"/>
      <c r="K19" s="9"/>
      <c r="L19" s="9"/>
      <c r="M19" s="9"/>
      <c r="N19" s="10"/>
      <c r="O19" s="11"/>
      <c r="P19" s="10"/>
      <c r="Q19" s="11"/>
      <c r="R19" s="8"/>
      <c r="S19" s="9"/>
      <c r="T19" s="8"/>
      <c r="U19" s="9"/>
    </row>
    <row r="20" spans="1:21" ht="16.3" thickBot="1" x14ac:dyDescent="0.5">
      <c r="C20" s="12"/>
      <c r="D20" s="67"/>
      <c r="E20" s="67"/>
      <c r="F20" s="245"/>
      <c r="G20" s="67" t="s">
        <v>11</v>
      </c>
      <c r="H20" s="14"/>
      <c r="I20" s="67" t="s">
        <v>11</v>
      </c>
      <c r="J20" s="14"/>
      <c r="K20" s="15"/>
      <c r="L20" s="15"/>
      <c r="M20" s="15"/>
      <c r="N20" s="16"/>
      <c r="O20" s="17"/>
      <c r="P20" s="16"/>
      <c r="Q20" s="17"/>
      <c r="R20" s="14"/>
      <c r="S20" s="15"/>
      <c r="T20" s="14"/>
      <c r="U20" s="15"/>
    </row>
    <row r="23" spans="1:21" s="125" customFormat="1" ht="18.45" x14ac:dyDescent="0.5">
      <c r="A23" s="125" t="s">
        <v>44</v>
      </c>
      <c r="B23" s="125" t="s">
        <v>59</v>
      </c>
    </row>
    <row r="24" spans="1:21" ht="18.899999999999999" thickBot="1" x14ac:dyDescent="0.55000000000000004">
      <c r="E24" s="68"/>
    </row>
    <row r="25" spans="1:21" ht="17.600000000000001" x14ac:dyDescent="0.45">
      <c r="B25" s="69" t="s">
        <v>45</v>
      </c>
      <c r="C25" s="70"/>
      <c r="D25" s="70"/>
      <c r="E25" s="70"/>
      <c r="F25" s="71"/>
      <c r="G25" s="72"/>
      <c r="H25" s="73"/>
    </row>
    <row r="26" spans="1:21" ht="18" thickBot="1" x14ac:dyDescent="0.5">
      <c r="B26" s="74" t="s">
        <v>46</v>
      </c>
      <c r="C26" s="75"/>
      <c r="D26" s="75"/>
      <c r="E26" s="75"/>
      <c r="F26" s="76"/>
      <c r="G26" s="77"/>
      <c r="H26" s="78"/>
    </row>
    <row r="27" spans="1:21" ht="18" x14ac:dyDescent="0.45">
      <c r="B27" s="79" t="s">
        <v>47</v>
      </c>
      <c r="C27" s="80"/>
      <c r="D27" s="80"/>
      <c r="E27" s="80"/>
      <c r="F27" s="81"/>
      <c r="G27" s="82"/>
      <c r="H27" s="83"/>
    </row>
    <row r="28" spans="1:21" ht="18" x14ac:dyDescent="0.45">
      <c r="B28" s="84" t="s">
        <v>48</v>
      </c>
      <c r="C28" s="85"/>
      <c r="D28" s="85"/>
      <c r="E28" s="85"/>
      <c r="F28" s="86"/>
      <c r="G28" s="87"/>
      <c r="H28" s="88"/>
    </row>
    <row r="29" spans="1:21" ht="18" x14ac:dyDescent="0.45">
      <c r="B29" s="84" t="s">
        <v>49</v>
      </c>
      <c r="C29" s="85"/>
      <c r="D29" s="85"/>
      <c r="E29" s="85"/>
      <c r="F29" s="86"/>
      <c r="G29" s="87"/>
      <c r="H29" s="88"/>
    </row>
    <row r="30" spans="1:21" ht="18" x14ac:dyDescent="0.45">
      <c r="B30" s="84" t="s">
        <v>50</v>
      </c>
      <c r="C30" s="85"/>
      <c r="D30" s="85"/>
      <c r="E30" s="85"/>
      <c r="F30" s="86"/>
      <c r="G30" s="87"/>
      <c r="H30" s="88"/>
    </row>
    <row r="31" spans="1:21" ht="18.45" thickBot="1" x14ac:dyDescent="0.5">
      <c r="B31" s="89" t="s">
        <v>51</v>
      </c>
      <c r="C31" s="90"/>
      <c r="D31" s="90"/>
      <c r="E31" s="90"/>
      <c r="F31" s="91"/>
      <c r="G31" s="92"/>
      <c r="H31" s="93"/>
    </row>
    <row r="32" spans="1:21" ht="18.45" thickBot="1" x14ac:dyDescent="0.5">
      <c r="B32" s="94" t="s">
        <v>18</v>
      </c>
      <c r="C32" s="253" t="s">
        <v>5</v>
      </c>
      <c r="D32" s="254"/>
      <c r="E32" s="95" t="s">
        <v>52</v>
      </c>
      <c r="F32" s="96" t="s">
        <v>53</v>
      </c>
      <c r="G32" s="255" t="s">
        <v>54</v>
      </c>
      <c r="H32" s="256"/>
    </row>
    <row r="33" spans="2:8" ht="18" thickBot="1" x14ac:dyDescent="0.5">
      <c r="B33" s="97" t="s">
        <v>23</v>
      </c>
      <c r="C33" s="259">
        <v>818538.66025841271</v>
      </c>
      <c r="D33" s="260">
        <v>818538.66025841271</v>
      </c>
      <c r="E33" s="98" t="s">
        <v>24</v>
      </c>
      <c r="F33" s="99">
        <v>86.3</v>
      </c>
      <c r="G33" s="261">
        <v>2023</v>
      </c>
      <c r="H33" s="262"/>
    </row>
    <row r="34" spans="2:8" ht="18" thickBot="1" x14ac:dyDescent="0.5">
      <c r="B34" s="97" t="s">
        <v>27</v>
      </c>
      <c r="C34" s="259">
        <v>1323716</v>
      </c>
      <c r="D34" s="260">
        <v>1323716</v>
      </c>
      <c r="E34" s="98" t="s">
        <v>28</v>
      </c>
      <c r="F34" s="99">
        <v>119.2</v>
      </c>
      <c r="G34" s="261">
        <v>2023</v>
      </c>
      <c r="H34" s="262"/>
    </row>
    <row r="35" spans="2:8" ht="18" thickBot="1" x14ac:dyDescent="0.5">
      <c r="B35" s="97" t="s">
        <v>30</v>
      </c>
      <c r="C35" s="259">
        <v>849485.90687380941</v>
      </c>
      <c r="D35" s="260">
        <v>849485.90687380941</v>
      </c>
      <c r="E35" s="98" t="s">
        <v>31</v>
      </c>
      <c r="F35" s="99">
        <v>79.8</v>
      </c>
      <c r="G35" s="261">
        <v>2023</v>
      </c>
      <c r="H35" s="262"/>
    </row>
    <row r="36" spans="2:8" ht="16.3" thickBot="1" x14ac:dyDescent="0.5">
      <c r="B36" s="100"/>
      <c r="C36" s="39"/>
      <c r="D36" s="39"/>
      <c r="E36" s="39"/>
      <c r="F36" s="39"/>
      <c r="G36" s="39"/>
      <c r="H36" s="101"/>
    </row>
    <row r="37" spans="2:8" ht="18.45" thickBot="1" x14ac:dyDescent="0.5">
      <c r="B37" s="257" t="s">
        <v>55</v>
      </c>
      <c r="C37" s="258"/>
      <c r="D37" s="258"/>
      <c r="E37" s="258"/>
      <c r="F37" s="258"/>
      <c r="G37" s="102"/>
      <c r="H37" s="103"/>
    </row>
    <row r="38" spans="2:8" x14ac:dyDescent="0.45">
      <c r="B38" s="104" t="s">
        <v>23</v>
      </c>
      <c r="C38" s="105" t="s">
        <v>56</v>
      </c>
      <c r="D38" s="106"/>
      <c r="E38" s="106"/>
      <c r="F38" s="107"/>
      <c r="G38" s="108"/>
      <c r="H38" s="109"/>
    </row>
    <row r="39" spans="2:8" x14ac:dyDescent="0.45">
      <c r="B39" s="110" t="s">
        <v>27</v>
      </c>
      <c r="C39" s="111" t="s">
        <v>57</v>
      </c>
      <c r="D39" s="112"/>
      <c r="E39" s="112"/>
      <c r="F39" s="113"/>
      <c r="G39" s="114"/>
      <c r="H39" s="115"/>
    </row>
    <row r="40" spans="2:8" ht="16.3" thickBot="1" x14ac:dyDescent="0.5">
      <c r="B40" s="116" t="s">
        <v>30</v>
      </c>
      <c r="C40" s="117" t="s">
        <v>58</v>
      </c>
      <c r="D40" s="118"/>
      <c r="E40" s="118"/>
      <c r="F40" s="119"/>
      <c r="G40" s="120"/>
      <c r="H40" s="121"/>
    </row>
  </sheetData>
  <mergeCells count="54">
    <mergeCell ref="B37:F37"/>
    <mergeCell ref="C33:D33"/>
    <mergeCell ref="G33:H33"/>
    <mergeCell ref="C34:D34"/>
    <mergeCell ref="G34:H34"/>
    <mergeCell ref="C35:D35"/>
    <mergeCell ref="G35:H35"/>
    <mergeCell ref="R13:S13"/>
    <mergeCell ref="T13:U13"/>
    <mergeCell ref="J14:K14"/>
    <mergeCell ref="L14:M14"/>
    <mergeCell ref="F17:F20"/>
    <mergeCell ref="C32:D32"/>
    <mergeCell ref="G32:H32"/>
    <mergeCell ref="J11:K11"/>
    <mergeCell ref="L11:M11"/>
    <mergeCell ref="N11:O11"/>
    <mergeCell ref="R11:S11"/>
    <mergeCell ref="R12:S12"/>
    <mergeCell ref="T12:U12"/>
    <mergeCell ref="J9:K9"/>
    <mergeCell ref="N9:O9"/>
    <mergeCell ref="R9:S9"/>
    <mergeCell ref="T9:U9"/>
    <mergeCell ref="J10:K10"/>
    <mergeCell ref="L10:M10"/>
    <mergeCell ref="R10:S10"/>
    <mergeCell ref="J7:K7"/>
    <mergeCell ref="L7:M7"/>
    <mergeCell ref="N7:O7"/>
    <mergeCell ref="T7:U7"/>
    <mergeCell ref="R8:S8"/>
    <mergeCell ref="T8:U8"/>
    <mergeCell ref="J5:K5"/>
    <mergeCell ref="L5:M5"/>
    <mergeCell ref="N5:O5"/>
    <mergeCell ref="T5:U5"/>
    <mergeCell ref="J6:K6"/>
    <mergeCell ref="L6:M6"/>
    <mergeCell ref="N6:O6"/>
    <mergeCell ref="R6:S6"/>
    <mergeCell ref="T6:U6"/>
    <mergeCell ref="T2:U2"/>
    <mergeCell ref="J4:K4"/>
    <mergeCell ref="L4:M4"/>
    <mergeCell ref="N4:O4"/>
    <mergeCell ref="R4:S4"/>
    <mergeCell ref="T4:U4"/>
    <mergeCell ref="R2:S2"/>
    <mergeCell ref="F2:H2"/>
    <mergeCell ref="J2:K2"/>
    <mergeCell ref="L2:M2"/>
    <mergeCell ref="N2:O2"/>
    <mergeCell ref="P2:Q2"/>
  </mergeCells>
  <pageMargins left="0.7" right="0.7" top="0.75" bottom="0.75" header="0.3" footer="0.3"/>
  <pageSetup paperSize="5"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2D96-BA71-4122-8225-EEE650DF138B}">
  <sheetPr>
    <pageSetUpPr fitToPage="1"/>
  </sheetPr>
  <dimension ref="A1:S62"/>
  <sheetViews>
    <sheetView zoomScaleNormal="100" workbookViewId="0">
      <selection activeCell="K33" sqref="K33"/>
    </sheetView>
  </sheetViews>
  <sheetFormatPr defaultRowHeight="14.6" x14ac:dyDescent="0.4"/>
  <cols>
    <col min="1" max="1" width="5.53515625" customWidth="1"/>
    <col min="2" max="2" width="6.69140625" customWidth="1"/>
    <col min="3" max="3" width="27.69140625" customWidth="1"/>
    <col min="4" max="4" width="1.69140625" customWidth="1"/>
    <col min="5" max="5" width="13.84375" customWidth="1"/>
    <col min="6" max="6" width="13.3828125" customWidth="1"/>
    <col min="7" max="7" width="1.3046875" customWidth="1"/>
    <col min="8" max="8" width="13.84375" customWidth="1"/>
    <col min="9" max="9" width="13.53515625" customWidth="1"/>
    <col min="10" max="10" width="1.15234375" customWidth="1"/>
    <col min="11" max="11" width="13.84375" customWidth="1"/>
    <col min="12" max="12" width="14.3046875" customWidth="1"/>
    <col min="13" max="13" width="1.3046875" customWidth="1"/>
    <col min="14" max="14" width="13.84375" customWidth="1"/>
    <col min="15" max="15" width="13.69140625" customWidth="1"/>
    <col min="16" max="16" width="1.3046875" customWidth="1"/>
    <col min="17" max="17" width="14.3046875" customWidth="1"/>
    <col min="18" max="18" width="14.15234375" customWidth="1"/>
    <col min="19" max="19" width="1.3046875" customWidth="1"/>
    <col min="245" max="246" width="16.69140625" customWidth="1"/>
    <col min="247" max="247" width="9.15234375" customWidth="1"/>
    <col min="248" max="248" width="16.69140625" customWidth="1"/>
    <col min="249" max="249" width="7.69140625" customWidth="1"/>
    <col min="250" max="250" width="24.3046875" customWidth="1"/>
    <col min="251" max="251" width="27.53515625" customWidth="1"/>
    <col min="501" max="502" width="16.69140625" customWidth="1"/>
    <col min="503" max="503" width="9.15234375" customWidth="1"/>
    <col min="504" max="504" width="16.69140625" customWidth="1"/>
    <col min="505" max="505" width="7.69140625" customWidth="1"/>
    <col min="506" max="506" width="24.3046875" customWidth="1"/>
    <col min="507" max="507" width="27.53515625" customWidth="1"/>
    <col min="757" max="758" width="16.69140625" customWidth="1"/>
    <col min="759" max="759" width="9.15234375" customWidth="1"/>
    <col min="760" max="760" width="16.69140625" customWidth="1"/>
    <col min="761" max="761" width="7.69140625" customWidth="1"/>
    <col min="762" max="762" width="24.3046875" customWidth="1"/>
    <col min="763" max="763" width="27.53515625" customWidth="1"/>
    <col min="1013" max="1014" width="16.69140625" customWidth="1"/>
    <col min="1015" max="1015" width="9.15234375" customWidth="1"/>
    <col min="1016" max="1016" width="16.69140625" customWidth="1"/>
    <col min="1017" max="1017" width="7.69140625" customWidth="1"/>
    <col min="1018" max="1018" width="24.3046875" customWidth="1"/>
    <col min="1019" max="1019" width="27.53515625" customWidth="1"/>
    <col min="1269" max="1270" width="16.69140625" customWidth="1"/>
    <col min="1271" max="1271" width="9.15234375" customWidth="1"/>
    <col min="1272" max="1272" width="16.69140625" customWidth="1"/>
    <col min="1273" max="1273" width="7.69140625" customWidth="1"/>
    <col min="1274" max="1274" width="24.3046875" customWidth="1"/>
    <col min="1275" max="1275" width="27.53515625" customWidth="1"/>
    <col min="1525" max="1526" width="16.69140625" customWidth="1"/>
    <col min="1527" max="1527" width="9.15234375" customWidth="1"/>
    <col min="1528" max="1528" width="16.69140625" customWidth="1"/>
    <col min="1529" max="1529" width="7.69140625" customWidth="1"/>
    <col min="1530" max="1530" width="24.3046875" customWidth="1"/>
    <col min="1531" max="1531" width="27.53515625" customWidth="1"/>
    <col min="1781" max="1782" width="16.69140625" customWidth="1"/>
    <col min="1783" max="1783" width="9.15234375" customWidth="1"/>
    <col min="1784" max="1784" width="16.69140625" customWidth="1"/>
    <col min="1785" max="1785" width="7.69140625" customWidth="1"/>
    <col min="1786" max="1786" width="24.3046875" customWidth="1"/>
    <col min="1787" max="1787" width="27.53515625" customWidth="1"/>
    <col min="2037" max="2038" width="16.69140625" customWidth="1"/>
    <col min="2039" max="2039" width="9.15234375" customWidth="1"/>
    <col min="2040" max="2040" width="16.69140625" customWidth="1"/>
    <col min="2041" max="2041" width="7.69140625" customWidth="1"/>
    <col min="2042" max="2042" width="24.3046875" customWidth="1"/>
    <col min="2043" max="2043" width="27.53515625" customWidth="1"/>
    <col min="2293" max="2294" width="16.69140625" customWidth="1"/>
    <col min="2295" max="2295" width="9.15234375" customWidth="1"/>
    <col min="2296" max="2296" width="16.69140625" customWidth="1"/>
    <col min="2297" max="2297" width="7.69140625" customWidth="1"/>
    <col min="2298" max="2298" width="24.3046875" customWidth="1"/>
    <col min="2299" max="2299" width="27.53515625" customWidth="1"/>
    <col min="2549" max="2550" width="16.69140625" customWidth="1"/>
    <col min="2551" max="2551" width="9.15234375" customWidth="1"/>
    <col min="2552" max="2552" width="16.69140625" customWidth="1"/>
    <col min="2553" max="2553" width="7.69140625" customWidth="1"/>
    <col min="2554" max="2554" width="24.3046875" customWidth="1"/>
    <col min="2555" max="2555" width="27.53515625" customWidth="1"/>
    <col min="2805" max="2806" width="16.69140625" customWidth="1"/>
    <col min="2807" max="2807" width="9.15234375" customWidth="1"/>
    <col min="2808" max="2808" width="16.69140625" customWidth="1"/>
    <col min="2809" max="2809" width="7.69140625" customWidth="1"/>
    <col min="2810" max="2810" width="24.3046875" customWidth="1"/>
    <col min="2811" max="2811" width="27.53515625" customWidth="1"/>
    <col min="3061" max="3062" width="16.69140625" customWidth="1"/>
    <col min="3063" max="3063" width="9.15234375" customWidth="1"/>
    <col min="3064" max="3064" width="16.69140625" customWidth="1"/>
    <col min="3065" max="3065" width="7.69140625" customWidth="1"/>
    <col min="3066" max="3066" width="24.3046875" customWidth="1"/>
    <col min="3067" max="3067" width="27.53515625" customWidth="1"/>
    <col min="3317" max="3318" width="16.69140625" customWidth="1"/>
    <col min="3319" max="3319" width="9.15234375" customWidth="1"/>
    <col min="3320" max="3320" width="16.69140625" customWidth="1"/>
    <col min="3321" max="3321" width="7.69140625" customWidth="1"/>
    <col min="3322" max="3322" width="24.3046875" customWidth="1"/>
    <col min="3323" max="3323" width="27.53515625" customWidth="1"/>
    <col min="3573" max="3574" width="16.69140625" customWidth="1"/>
    <col min="3575" max="3575" width="9.15234375" customWidth="1"/>
    <col min="3576" max="3576" width="16.69140625" customWidth="1"/>
    <col min="3577" max="3577" width="7.69140625" customWidth="1"/>
    <col min="3578" max="3578" width="24.3046875" customWidth="1"/>
    <col min="3579" max="3579" width="27.53515625" customWidth="1"/>
    <col min="3829" max="3830" width="16.69140625" customWidth="1"/>
    <col min="3831" max="3831" width="9.15234375" customWidth="1"/>
    <col min="3832" max="3832" width="16.69140625" customWidth="1"/>
    <col min="3833" max="3833" width="7.69140625" customWidth="1"/>
    <col min="3834" max="3834" width="24.3046875" customWidth="1"/>
    <col min="3835" max="3835" width="27.53515625" customWidth="1"/>
    <col min="4085" max="4086" width="16.69140625" customWidth="1"/>
    <col min="4087" max="4087" width="9.15234375" customWidth="1"/>
    <col min="4088" max="4088" width="16.69140625" customWidth="1"/>
    <col min="4089" max="4089" width="7.69140625" customWidth="1"/>
    <col min="4090" max="4090" width="24.3046875" customWidth="1"/>
    <col min="4091" max="4091" width="27.53515625" customWidth="1"/>
    <col min="4341" max="4342" width="16.69140625" customWidth="1"/>
    <col min="4343" max="4343" width="9.15234375" customWidth="1"/>
    <col min="4344" max="4344" width="16.69140625" customWidth="1"/>
    <col min="4345" max="4345" width="7.69140625" customWidth="1"/>
    <col min="4346" max="4346" width="24.3046875" customWidth="1"/>
    <col min="4347" max="4347" width="27.53515625" customWidth="1"/>
    <col min="4597" max="4598" width="16.69140625" customWidth="1"/>
    <col min="4599" max="4599" width="9.15234375" customWidth="1"/>
    <col min="4600" max="4600" width="16.69140625" customWidth="1"/>
    <col min="4601" max="4601" width="7.69140625" customWidth="1"/>
    <col min="4602" max="4602" width="24.3046875" customWidth="1"/>
    <col min="4603" max="4603" width="27.53515625" customWidth="1"/>
    <col min="4853" max="4854" width="16.69140625" customWidth="1"/>
    <col min="4855" max="4855" width="9.15234375" customWidth="1"/>
    <col min="4856" max="4856" width="16.69140625" customWidth="1"/>
    <col min="4857" max="4857" width="7.69140625" customWidth="1"/>
    <col min="4858" max="4858" width="24.3046875" customWidth="1"/>
    <col min="4859" max="4859" width="27.53515625" customWidth="1"/>
    <col min="5109" max="5110" width="16.69140625" customWidth="1"/>
    <col min="5111" max="5111" width="9.15234375" customWidth="1"/>
    <col min="5112" max="5112" width="16.69140625" customWidth="1"/>
    <col min="5113" max="5113" width="7.69140625" customWidth="1"/>
    <col min="5114" max="5114" width="24.3046875" customWidth="1"/>
    <col min="5115" max="5115" width="27.53515625" customWidth="1"/>
    <col min="5365" max="5366" width="16.69140625" customWidth="1"/>
    <col min="5367" max="5367" width="9.15234375" customWidth="1"/>
    <col min="5368" max="5368" width="16.69140625" customWidth="1"/>
    <col min="5369" max="5369" width="7.69140625" customWidth="1"/>
    <col min="5370" max="5370" width="24.3046875" customWidth="1"/>
    <col min="5371" max="5371" width="27.53515625" customWidth="1"/>
    <col min="5621" max="5622" width="16.69140625" customWidth="1"/>
    <col min="5623" max="5623" width="9.15234375" customWidth="1"/>
    <col min="5624" max="5624" width="16.69140625" customWidth="1"/>
    <col min="5625" max="5625" width="7.69140625" customWidth="1"/>
    <col min="5626" max="5626" width="24.3046875" customWidth="1"/>
    <col min="5627" max="5627" width="27.53515625" customWidth="1"/>
    <col min="5877" max="5878" width="16.69140625" customWidth="1"/>
    <col min="5879" max="5879" width="9.15234375" customWidth="1"/>
    <col min="5880" max="5880" width="16.69140625" customWidth="1"/>
    <col min="5881" max="5881" width="7.69140625" customWidth="1"/>
    <col min="5882" max="5882" width="24.3046875" customWidth="1"/>
    <col min="5883" max="5883" width="27.53515625" customWidth="1"/>
    <col min="6133" max="6134" width="16.69140625" customWidth="1"/>
    <col min="6135" max="6135" width="9.15234375" customWidth="1"/>
    <col min="6136" max="6136" width="16.69140625" customWidth="1"/>
    <col min="6137" max="6137" width="7.69140625" customWidth="1"/>
    <col min="6138" max="6138" width="24.3046875" customWidth="1"/>
    <col min="6139" max="6139" width="27.53515625" customWidth="1"/>
    <col min="6389" max="6390" width="16.69140625" customWidth="1"/>
    <col min="6391" max="6391" width="9.15234375" customWidth="1"/>
    <col min="6392" max="6392" width="16.69140625" customWidth="1"/>
    <col min="6393" max="6393" width="7.69140625" customWidth="1"/>
    <col min="6394" max="6394" width="24.3046875" customWidth="1"/>
    <col min="6395" max="6395" width="27.53515625" customWidth="1"/>
    <col min="6645" max="6646" width="16.69140625" customWidth="1"/>
    <col min="6647" max="6647" width="9.15234375" customWidth="1"/>
    <col min="6648" max="6648" width="16.69140625" customWidth="1"/>
    <col min="6649" max="6649" width="7.69140625" customWidth="1"/>
    <col min="6650" max="6650" width="24.3046875" customWidth="1"/>
    <col min="6651" max="6651" width="27.53515625" customWidth="1"/>
    <col min="6901" max="6902" width="16.69140625" customWidth="1"/>
    <col min="6903" max="6903" width="9.15234375" customWidth="1"/>
    <col min="6904" max="6904" width="16.69140625" customWidth="1"/>
    <col min="6905" max="6905" width="7.69140625" customWidth="1"/>
    <col min="6906" max="6906" width="24.3046875" customWidth="1"/>
    <col min="6907" max="6907" width="27.53515625" customWidth="1"/>
    <col min="7157" max="7158" width="16.69140625" customWidth="1"/>
    <col min="7159" max="7159" width="9.15234375" customWidth="1"/>
    <col min="7160" max="7160" width="16.69140625" customWidth="1"/>
    <col min="7161" max="7161" width="7.69140625" customWidth="1"/>
    <col min="7162" max="7162" width="24.3046875" customWidth="1"/>
    <col min="7163" max="7163" width="27.53515625" customWidth="1"/>
    <col min="7413" max="7414" width="16.69140625" customWidth="1"/>
    <col min="7415" max="7415" width="9.15234375" customWidth="1"/>
    <col min="7416" max="7416" width="16.69140625" customWidth="1"/>
    <col min="7417" max="7417" width="7.69140625" customWidth="1"/>
    <col min="7418" max="7418" width="24.3046875" customWidth="1"/>
    <col min="7419" max="7419" width="27.53515625" customWidth="1"/>
    <col min="7669" max="7670" width="16.69140625" customWidth="1"/>
    <col min="7671" max="7671" width="9.15234375" customWidth="1"/>
    <col min="7672" max="7672" width="16.69140625" customWidth="1"/>
    <col min="7673" max="7673" width="7.69140625" customWidth="1"/>
    <col min="7674" max="7674" width="24.3046875" customWidth="1"/>
    <col min="7675" max="7675" width="27.53515625" customWidth="1"/>
    <col min="7925" max="7926" width="16.69140625" customWidth="1"/>
    <col min="7927" max="7927" width="9.15234375" customWidth="1"/>
    <col min="7928" max="7928" width="16.69140625" customWidth="1"/>
    <col min="7929" max="7929" width="7.69140625" customWidth="1"/>
    <col min="7930" max="7930" width="24.3046875" customWidth="1"/>
    <col min="7931" max="7931" width="27.53515625" customWidth="1"/>
    <col min="8181" max="8182" width="16.69140625" customWidth="1"/>
    <col min="8183" max="8183" width="9.15234375" customWidth="1"/>
    <col min="8184" max="8184" width="16.69140625" customWidth="1"/>
    <col min="8185" max="8185" width="7.69140625" customWidth="1"/>
    <col min="8186" max="8186" width="24.3046875" customWidth="1"/>
    <col min="8187" max="8187" width="27.53515625" customWidth="1"/>
    <col min="8437" max="8438" width="16.69140625" customWidth="1"/>
    <col min="8439" max="8439" width="9.15234375" customWidth="1"/>
    <col min="8440" max="8440" width="16.69140625" customWidth="1"/>
    <col min="8441" max="8441" width="7.69140625" customWidth="1"/>
    <col min="8442" max="8442" width="24.3046875" customWidth="1"/>
    <col min="8443" max="8443" width="27.53515625" customWidth="1"/>
    <col min="8693" max="8694" width="16.69140625" customWidth="1"/>
    <col min="8695" max="8695" width="9.15234375" customWidth="1"/>
    <col min="8696" max="8696" width="16.69140625" customWidth="1"/>
    <col min="8697" max="8697" width="7.69140625" customWidth="1"/>
    <col min="8698" max="8698" width="24.3046875" customWidth="1"/>
    <col min="8699" max="8699" width="27.53515625" customWidth="1"/>
    <col min="8949" max="8950" width="16.69140625" customWidth="1"/>
    <col min="8951" max="8951" width="9.15234375" customWidth="1"/>
    <col min="8952" max="8952" width="16.69140625" customWidth="1"/>
    <col min="8953" max="8953" width="7.69140625" customWidth="1"/>
    <col min="8954" max="8954" width="24.3046875" customWidth="1"/>
    <col min="8955" max="8955" width="27.53515625" customWidth="1"/>
    <col min="9205" max="9206" width="16.69140625" customWidth="1"/>
    <col min="9207" max="9207" width="9.15234375" customWidth="1"/>
    <col min="9208" max="9208" width="16.69140625" customWidth="1"/>
    <col min="9209" max="9209" width="7.69140625" customWidth="1"/>
    <col min="9210" max="9210" width="24.3046875" customWidth="1"/>
    <col min="9211" max="9211" width="27.53515625" customWidth="1"/>
    <col min="9461" max="9462" width="16.69140625" customWidth="1"/>
    <col min="9463" max="9463" width="9.15234375" customWidth="1"/>
    <col min="9464" max="9464" width="16.69140625" customWidth="1"/>
    <col min="9465" max="9465" width="7.69140625" customWidth="1"/>
    <col min="9466" max="9466" width="24.3046875" customWidth="1"/>
    <col min="9467" max="9467" width="27.53515625" customWidth="1"/>
    <col min="9717" max="9718" width="16.69140625" customWidth="1"/>
    <col min="9719" max="9719" width="9.15234375" customWidth="1"/>
    <col min="9720" max="9720" width="16.69140625" customWidth="1"/>
    <col min="9721" max="9721" width="7.69140625" customWidth="1"/>
    <col min="9722" max="9722" width="24.3046875" customWidth="1"/>
    <col min="9723" max="9723" width="27.53515625" customWidth="1"/>
    <col min="9973" max="9974" width="16.69140625" customWidth="1"/>
    <col min="9975" max="9975" width="9.15234375" customWidth="1"/>
    <col min="9976" max="9976" width="16.69140625" customWidth="1"/>
    <col min="9977" max="9977" width="7.69140625" customWidth="1"/>
    <col min="9978" max="9978" width="24.3046875" customWidth="1"/>
    <col min="9979" max="9979" width="27.53515625" customWidth="1"/>
    <col min="10229" max="10230" width="16.69140625" customWidth="1"/>
    <col min="10231" max="10231" width="9.15234375" customWidth="1"/>
    <col min="10232" max="10232" width="16.69140625" customWidth="1"/>
    <col min="10233" max="10233" width="7.69140625" customWidth="1"/>
    <col min="10234" max="10234" width="24.3046875" customWidth="1"/>
    <col min="10235" max="10235" width="27.53515625" customWidth="1"/>
    <col min="10485" max="10486" width="16.69140625" customWidth="1"/>
    <col min="10487" max="10487" width="9.15234375" customWidth="1"/>
    <col min="10488" max="10488" width="16.69140625" customWidth="1"/>
    <col min="10489" max="10489" width="7.69140625" customWidth="1"/>
    <col min="10490" max="10490" width="24.3046875" customWidth="1"/>
    <col min="10491" max="10491" width="27.53515625" customWidth="1"/>
    <col min="10741" max="10742" width="16.69140625" customWidth="1"/>
    <col min="10743" max="10743" width="9.15234375" customWidth="1"/>
    <col min="10744" max="10744" width="16.69140625" customWidth="1"/>
    <col min="10745" max="10745" width="7.69140625" customWidth="1"/>
    <col min="10746" max="10746" width="24.3046875" customWidth="1"/>
    <col min="10747" max="10747" width="27.53515625" customWidth="1"/>
    <col min="10997" max="10998" width="16.69140625" customWidth="1"/>
    <col min="10999" max="10999" width="9.15234375" customWidth="1"/>
    <col min="11000" max="11000" width="16.69140625" customWidth="1"/>
    <col min="11001" max="11001" width="7.69140625" customWidth="1"/>
    <col min="11002" max="11002" width="24.3046875" customWidth="1"/>
    <col min="11003" max="11003" width="27.53515625" customWidth="1"/>
    <col min="11253" max="11254" width="16.69140625" customWidth="1"/>
    <col min="11255" max="11255" width="9.15234375" customWidth="1"/>
    <col min="11256" max="11256" width="16.69140625" customWidth="1"/>
    <col min="11257" max="11257" width="7.69140625" customWidth="1"/>
    <col min="11258" max="11258" width="24.3046875" customWidth="1"/>
    <col min="11259" max="11259" width="27.53515625" customWidth="1"/>
    <col min="11509" max="11510" width="16.69140625" customWidth="1"/>
    <col min="11511" max="11511" width="9.15234375" customWidth="1"/>
    <col min="11512" max="11512" width="16.69140625" customWidth="1"/>
    <col min="11513" max="11513" width="7.69140625" customWidth="1"/>
    <col min="11514" max="11514" width="24.3046875" customWidth="1"/>
    <col min="11515" max="11515" width="27.53515625" customWidth="1"/>
    <col min="11765" max="11766" width="16.69140625" customWidth="1"/>
    <col min="11767" max="11767" width="9.15234375" customWidth="1"/>
    <col min="11768" max="11768" width="16.69140625" customWidth="1"/>
    <col min="11769" max="11769" width="7.69140625" customWidth="1"/>
    <col min="11770" max="11770" width="24.3046875" customWidth="1"/>
    <col min="11771" max="11771" width="27.53515625" customWidth="1"/>
    <col min="12021" max="12022" width="16.69140625" customWidth="1"/>
    <col min="12023" max="12023" width="9.15234375" customWidth="1"/>
    <col min="12024" max="12024" width="16.69140625" customWidth="1"/>
    <col min="12025" max="12025" width="7.69140625" customWidth="1"/>
    <col min="12026" max="12026" width="24.3046875" customWidth="1"/>
    <col min="12027" max="12027" width="27.53515625" customWidth="1"/>
    <col min="12277" max="12278" width="16.69140625" customWidth="1"/>
    <col min="12279" max="12279" width="9.15234375" customWidth="1"/>
    <col min="12280" max="12280" width="16.69140625" customWidth="1"/>
    <col min="12281" max="12281" width="7.69140625" customWidth="1"/>
    <col min="12282" max="12282" width="24.3046875" customWidth="1"/>
    <col min="12283" max="12283" width="27.53515625" customWidth="1"/>
    <col min="12533" max="12534" width="16.69140625" customWidth="1"/>
    <col min="12535" max="12535" width="9.15234375" customWidth="1"/>
    <col min="12536" max="12536" width="16.69140625" customWidth="1"/>
    <col min="12537" max="12537" width="7.69140625" customWidth="1"/>
    <col min="12538" max="12538" width="24.3046875" customWidth="1"/>
    <col min="12539" max="12539" width="27.53515625" customWidth="1"/>
    <col min="12789" max="12790" width="16.69140625" customWidth="1"/>
    <col min="12791" max="12791" width="9.15234375" customWidth="1"/>
    <col min="12792" max="12792" width="16.69140625" customWidth="1"/>
    <col min="12793" max="12793" width="7.69140625" customWidth="1"/>
    <col min="12794" max="12794" width="24.3046875" customWidth="1"/>
    <col min="12795" max="12795" width="27.53515625" customWidth="1"/>
    <col min="13045" max="13046" width="16.69140625" customWidth="1"/>
    <col min="13047" max="13047" width="9.15234375" customWidth="1"/>
    <col min="13048" max="13048" width="16.69140625" customWidth="1"/>
    <col min="13049" max="13049" width="7.69140625" customWidth="1"/>
    <col min="13050" max="13050" width="24.3046875" customWidth="1"/>
    <col min="13051" max="13051" width="27.53515625" customWidth="1"/>
    <col min="13301" max="13302" width="16.69140625" customWidth="1"/>
    <col min="13303" max="13303" width="9.15234375" customWidth="1"/>
    <col min="13304" max="13304" width="16.69140625" customWidth="1"/>
    <col min="13305" max="13305" width="7.69140625" customWidth="1"/>
    <col min="13306" max="13306" width="24.3046875" customWidth="1"/>
    <col min="13307" max="13307" width="27.53515625" customWidth="1"/>
    <col min="13557" max="13558" width="16.69140625" customWidth="1"/>
    <col min="13559" max="13559" width="9.15234375" customWidth="1"/>
    <col min="13560" max="13560" width="16.69140625" customWidth="1"/>
    <col min="13561" max="13561" width="7.69140625" customWidth="1"/>
    <col min="13562" max="13562" width="24.3046875" customWidth="1"/>
    <col min="13563" max="13563" width="27.53515625" customWidth="1"/>
    <col min="13813" max="13814" width="16.69140625" customWidth="1"/>
    <col min="13815" max="13815" width="9.15234375" customWidth="1"/>
    <col min="13816" max="13816" width="16.69140625" customWidth="1"/>
    <col min="13817" max="13817" width="7.69140625" customWidth="1"/>
    <col min="13818" max="13818" width="24.3046875" customWidth="1"/>
    <col min="13819" max="13819" width="27.53515625" customWidth="1"/>
    <col min="14069" max="14070" width="16.69140625" customWidth="1"/>
    <col min="14071" max="14071" width="9.15234375" customWidth="1"/>
    <col min="14072" max="14072" width="16.69140625" customWidth="1"/>
    <col min="14073" max="14073" width="7.69140625" customWidth="1"/>
    <col min="14074" max="14074" width="24.3046875" customWidth="1"/>
    <col min="14075" max="14075" width="27.53515625" customWidth="1"/>
    <col min="14325" max="14326" width="16.69140625" customWidth="1"/>
    <col min="14327" max="14327" width="9.15234375" customWidth="1"/>
    <col min="14328" max="14328" width="16.69140625" customWidth="1"/>
    <col min="14329" max="14329" width="7.69140625" customWidth="1"/>
    <col min="14330" max="14330" width="24.3046875" customWidth="1"/>
    <col min="14331" max="14331" width="27.53515625" customWidth="1"/>
    <col min="14581" max="14582" width="16.69140625" customWidth="1"/>
    <col min="14583" max="14583" width="9.15234375" customWidth="1"/>
    <col min="14584" max="14584" width="16.69140625" customWidth="1"/>
    <col min="14585" max="14585" width="7.69140625" customWidth="1"/>
    <col min="14586" max="14586" width="24.3046875" customWidth="1"/>
    <col min="14587" max="14587" width="27.53515625" customWidth="1"/>
    <col min="14837" max="14838" width="16.69140625" customWidth="1"/>
    <col min="14839" max="14839" width="9.15234375" customWidth="1"/>
    <col min="14840" max="14840" width="16.69140625" customWidth="1"/>
    <col min="14841" max="14841" width="7.69140625" customWidth="1"/>
    <col min="14842" max="14842" width="24.3046875" customWidth="1"/>
    <col min="14843" max="14843" width="27.53515625" customWidth="1"/>
    <col min="15093" max="15094" width="16.69140625" customWidth="1"/>
    <col min="15095" max="15095" width="9.15234375" customWidth="1"/>
    <col min="15096" max="15096" width="16.69140625" customWidth="1"/>
    <col min="15097" max="15097" width="7.69140625" customWidth="1"/>
    <col min="15098" max="15098" width="24.3046875" customWidth="1"/>
    <col min="15099" max="15099" width="27.53515625" customWidth="1"/>
    <col min="15349" max="15350" width="16.69140625" customWidth="1"/>
    <col min="15351" max="15351" width="9.15234375" customWidth="1"/>
    <col min="15352" max="15352" width="16.69140625" customWidth="1"/>
    <col min="15353" max="15353" width="7.69140625" customWidth="1"/>
    <col min="15354" max="15354" width="24.3046875" customWidth="1"/>
    <col min="15355" max="15355" width="27.53515625" customWidth="1"/>
    <col min="15605" max="15606" width="16.69140625" customWidth="1"/>
    <col min="15607" max="15607" width="9.15234375" customWidth="1"/>
    <col min="15608" max="15608" width="16.69140625" customWidth="1"/>
    <col min="15609" max="15609" width="7.69140625" customWidth="1"/>
    <col min="15610" max="15610" width="24.3046875" customWidth="1"/>
    <col min="15611" max="15611" width="27.53515625" customWidth="1"/>
    <col min="15861" max="15862" width="16.69140625" customWidth="1"/>
    <col min="15863" max="15863" width="9.15234375" customWidth="1"/>
    <col min="15864" max="15864" width="16.69140625" customWidth="1"/>
    <col min="15865" max="15865" width="7.69140625" customWidth="1"/>
    <col min="15866" max="15866" width="24.3046875" customWidth="1"/>
    <col min="15867" max="15867" width="27.53515625" customWidth="1"/>
    <col min="16117" max="16118" width="16.69140625" customWidth="1"/>
    <col min="16119" max="16119" width="9.15234375" customWidth="1"/>
    <col min="16120" max="16120" width="16.69140625" customWidth="1"/>
    <col min="16121" max="16121" width="7.69140625" customWidth="1"/>
    <col min="16122" max="16122" width="24.3046875" customWidth="1"/>
    <col min="16123" max="16123" width="27.53515625" customWidth="1"/>
  </cols>
  <sheetData>
    <row r="1" spans="1:19" ht="21" thickBot="1" x14ac:dyDescent="0.6">
      <c r="B1" s="152" t="s">
        <v>159</v>
      </c>
      <c r="C1" s="153"/>
      <c r="D1" s="153"/>
      <c r="F1" s="153"/>
      <c r="G1" s="153"/>
    </row>
    <row r="2" spans="1:19" ht="18" thickBot="1" x14ac:dyDescent="0.45">
      <c r="A2" s="154" t="s">
        <v>0</v>
      </c>
      <c r="B2" s="1"/>
      <c r="C2" s="155"/>
      <c r="D2" s="156"/>
      <c r="E2" s="274" t="s">
        <v>1</v>
      </c>
      <c r="F2" s="274"/>
      <c r="G2" s="156"/>
      <c r="H2" s="274" t="s">
        <v>2</v>
      </c>
      <c r="I2" s="274"/>
      <c r="J2" s="156"/>
      <c r="K2" s="274" t="s">
        <v>160</v>
      </c>
      <c r="L2" s="274"/>
      <c r="M2" s="156"/>
      <c r="N2" s="274" t="s">
        <v>3</v>
      </c>
      <c r="O2" s="274"/>
      <c r="P2" s="156"/>
      <c r="Q2" s="274" t="s">
        <v>161</v>
      </c>
      <c r="R2" s="274"/>
      <c r="S2" s="156"/>
    </row>
    <row r="3" spans="1:19" ht="16.3" thickBot="1" x14ac:dyDescent="0.5">
      <c r="A3" s="2"/>
      <c r="B3" s="157" t="s">
        <v>4</v>
      </c>
      <c r="C3" s="158" t="s">
        <v>162</v>
      </c>
      <c r="D3" s="3"/>
      <c r="E3" s="159" t="s">
        <v>5</v>
      </c>
      <c r="F3" s="160" t="s">
        <v>6</v>
      </c>
      <c r="G3" s="3"/>
      <c r="H3" s="160" t="s">
        <v>5</v>
      </c>
      <c r="I3" s="160" t="s">
        <v>6</v>
      </c>
      <c r="J3" s="161"/>
      <c r="K3" s="162" t="s">
        <v>5</v>
      </c>
      <c r="L3" s="158" t="s">
        <v>6</v>
      </c>
      <c r="M3" s="161"/>
      <c r="N3" s="162" t="s">
        <v>5</v>
      </c>
      <c r="O3" s="158" t="s">
        <v>6</v>
      </c>
      <c r="P3" s="161"/>
      <c r="Q3" s="159" t="s">
        <v>5</v>
      </c>
      <c r="R3" s="160" t="s">
        <v>6</v>
      </c>
      <c r="S3" s="161"/>
    </row>
    <row r="4" spans="1:19" s="39" customFormat="1" ht="18" customHeight="1" thickBot="1" x14ac:dyDescent="0.45">
      <c r="A4" s="163">
        <v>2022</v>
      </c>
      <c r="B4" s="164">
        <v>61.2</v>
      </c>
      <c r="C4" s="165" t="s">
        <v>163</v>
      </c>
      <c r="D4" s="166"/>
      <c r="E4" s="167"/>
      <c r="F4" s="168"/>
      <c r="G4" s="169"/>
      <c r="H4" s="167"/>
      <c r="I4" s="168"/>
      <c r="J4" s="169"/>
      <c r="K4" s="170"/>
      <c r="L4" s="168"/>
      <c r="M4" s="169"/>
      <c r="N4" s="171">
        <v>511343.34</v>
      </c>
      <c r="O4" s="172">
        <f>N4/$B$4</f>
        <v>8355.2833333333328</v>
      </c>
      <c r="P4" s="169"/>
      <c r="Q4" s="170"/>
      <c r="R4" s="168"/>
      <c r="S4" s="166"/>
    </row>
    <row r="5" spans="1:19" s="39" customFormat="1" ht="15" thickBot="1" x14ac:dyDescent="0.45">
      <c r="A5" s="163">
        <v>2022</v>
      </c>
      <c r="B5" s="164">
        <v>40.299999999999997</v>
      </c>
      <c r="C5" s="165" t="s">
        <v>164</v>
      </c>
      <c r="D5" s="166"/>
      <c r="E5" s="167"/>
      <c r="F5" s="168"/>
      <c r="G5" s="169"/>
      <c r="H5" s="167"/>
      <c r="I5" s="168"/>
      <c r="J5" s="169"/>
      <c r="K5" s="171">
        <v>238000</v>
      </c>
      <c r="L5" s="172">
        <f>K5/$B$5</f>
        <v>5905.7071960297772</v>
      </c>
      <c r="M5" s="169"/>
      <c r="N5" s="170">
        <v>338138.08</v>
      </c>
      <c r="O5" s="168">
        <f>N5/$B$5</f>
        <v>8390.5230769230784</v>
      </c>
      <c r="P5" s="169"/>
      <c r="Q5" s="170"/>
      <c r="R5" s="168"/>
      <c r="S5" s="166"/>
    </row>
    <row r="6" spans="1:19" s="39" customFormat="1" ht="15" thickBot="1" x14ac:dyDescent="0.45">
      <c r="A6" s="173">
        <v>2022</v>
      </c>
      <c r="B6" s="164">
        <v>119.2</v>
      </c>
      <c r="C6" s="165" t="s">
        <v>165</v>
      </c>
      <c r="D6" s="166"/>
      <c r="E6" s="167"/>
      <c r="F6" s="168"/>
      <c r="G6" s="169"/>
      <c r="H6" s="167"/>
      <c r="I6" s="168"/>
      <c r="J6" s="169"/>
      <c r="K6" s="170"/>
      <c r="L6" s="168"/>
      <c r="M6" s="169"/>
      <c r="N6" s="231">
        <v>1188269.52</v>
      </c>
      <c r="O6" s="232">
        <f>N6/$B$6</f>
        <v>9968.7040268456367</v>
      </c>
      <c r="P6" s="169"/>
      <c r="Q6" s="170">
        <v>2034053.14</v>
      </c>
      <c r="R6" s="168">
        <f>Q6/$B$6</f>
        <v>17064.204194630871</v>
      </c>
      <c r="S6" s="166"/>
    </row>
    <row r="7" spans="1:19" s="39" customFormat="1" ht="15" thickBot="1" x14ac:dyDescent="0.45">
      <c r="A7" s="163">
        <v>2022</v>
      </c>
      <c r="B7" s="164">
        <v>67.7</v>
      </c>
      <c r="C7" s="165" t="s">
        <v>166</v>
      </c>
      <c r="D7" s="166"/>
      <c r="E7" s="167"/>
      <c r="F7" s="168"/>
      <c r="G7" s="169"/>
      <c r="H7" s="167"/>
      <c r="I7" s="168"/>
      <c r="J7" s="169"/>
      <c r="K7" s="170"/>
      <c r="L7" s="168"/>
      <c r="M7" s="169"/>
      <c r="N7" s="171">
        <v>475038.07</v>
      </c>
      <c r="O7" s="172">
        <f>N7/$B$7</f>
        <v>7016.810487444608</v>
      </c>
      <c r="P7" s="169"/>
      <c r="Q7" s="170">
        <v>679199.13</v>
      </c>
      <c r="R7" s="168">
        <f>Q7/$B$7</f>
        <v>10032.483456425405</v>
      </c>
      <c r="S7" s="166"/>
    </row>
    <row r="8" spans="1:19" s="39" customFormat="1" ht="15" thickBot="1" x14ac:dyDescent="0.45">
      <c r="A8" s="173">
        <v>2022</v>
      </c>
      <c r="B8" s="174">
        <v>45.2</v>
      </c>
      <c r="C8" s="165" t="s">
        <v>167</v>
      </c>
      <c r="D8" s="166"/>
      <c r="E8" s="170"/>
      <c r="F8" s="168"/>
      <c r="G8" s="169"/>
      <c r="H8" s="167"/>
      <c r="I8" s="168"/>
      <c r="J8" s="169"/>
      <c r="K8" s="170"/>
      <c r="L8" s="168"/>
      <c r="M8" s="169"/>
      <c r="N8" s="171">
        <v>265525.38</v>
      </c>
      <c r="O8" s="172">
        <f>N8/$B$8</f>
        <v>5874.4553097345133</v>
      </c>
      <c r="P8" s="169"/>
      <c r="Q8" s="170">
        <v>979165.15</v>
      </c>
      <c r="R8" s="168">
        <f>Q8/$B$8</f>
        <v>21662.945796460175</v>
      </c>
      <c r="S8" s="166"/>
    </row>
    <row r="9" spans="1:19" s="39" customFormat="1" ht="15" thickBot="1" x14ac:dyDescent="0.45">
      <c r="A9" s="163">
        <v>2022</v>
      </c>
      <c r="B9" s="174">
        <v>12.1</v>
      </c>
      <c r="C9" s="165" t="s">
        <v>168</v>
      </c>
      <c r="D9" s="166"/>
      <c r="E9" s="171">
        <v>60500</v>
      </c>
      <c r="F9" s="172">
        <f>E9/$B$9</f>
        <v>5000</v>
      </c>
      <c r="G9" s="169"/>
      <c r="H9" s="167"/>
      <c r="I9" s="168"/>
      <c r="J9" s="169"/>
      <c r="K9" s="170"/>
      <c r="L9" s="168"/>
      <c r="M9" s="169"/>
      <c r="N9" s="170">
        <v>74757.14</v>
      </c>
      <c r="O9" s="168">
        <f>N9/$B$9</f>
        <v>6178.2760330578512</v>
      </c>
      <c r="P9" s="169"/>
      <c r="Q9" s="170"/>
      <c r="R9" s="168"/>
      <c r="S9" s="166"/>
    </row>
    <row r="10" spans="1:19" s="39" customFormat="1" ht="15" thickBot="1" x14ac:dyDescent="0.45">
      <c r="A10" s="173">
        <v>2022</v>
      </c>
      <c r="B10" s="174">
        <v>20.5</v>
      </c>
      <c r="C10" s="165" t="s">
        <v>169</v>
      </c>
      <c r="D10" s="166"/>
      <c r="E10" s="170">
        <v>102500</v>
      </c>
      <c r="F10" s="168">
        <f>E10/$B$10</f>
        <v>5000</v>
      </c>
      <c r="G10" s="169"/>
      <c r="H10" s="167"/>
      <c r="I10" s="168"/>
      <c r="J10" s="169"/>
      <c r="K10" s="170"/>
      <c r="L10" s="168"/>
      <c r="M10" s="169"/>
      <c r="N10" s="171">
        <v>78545.289999999994</v>
      </c>
      <c r="O10" s="172">
        <f>N10/$B$10</f>
        <v>3831.4775609756093</v>
      </c>
      <c r="P10" s="169"/>
      <c r="Q10" s="170">
        <v>193526.46</v>
      </c>
      <c r="R10" s="168">
        <f>Q10/$B$10</f>
        <v>9440.3151219512183</v>
      </c>
      <c r="S10" s="166"/>
    </row>
    <row r="11" spans="1:19" s="39" customFormat="1" ht="15" thickBot="1" x14ac:dyDescent="0.45">
      <c r="A11" s="163">
        <v>2022</v>
      </c>
      <c r="B11" s="174">
        <v>4.5999999999999996</v>
      </c>
      <c r="C11" s="165" t="s">
        <v>170</v>
      </c>
      <c r="D11" s="166"/>
      <c r="E11" s="170">
        <v>23000</v>
      </c>
      <c r="F11" s="168">
        <f>E11/$B$11</f>
        <v>5000</v>
      </c>
      <c r="G11" s="169"/>
      <c r="H11" s="167">
        <v>29900</v>
      </c>
      <c r="I11" s="168">
        <f>H11/$B$11</f>
        <v>6500.0000000000009</v>
      </c>
      <c r="J11" s="169"/>
      <c r="K11" s="170"/>
      <c r="L11" s="168"/>
      <c r="M11" s="169"/>
      <c r="N11" s="171">
        <v>15439.67</v>
      </c>
      <c r="O11" s="172">
        <f>N11/$B$11</f>
        <v>3356.4500000000003</v>
      </c>
      <c r="P11" s="169"/>
      <c r="Q11" s="170"/>
      <c r="R11" s="168"/>
      <c r="S11" s="166"/>
    </row>
    <row r="12" spans="1:19" s="39" customFormat="1" ht="15" thickBot="1" x14ac:dyDescent="0.45">
      <c r="A12" s="173">
        <v>2022</v>
      </c>
      <c r="B12" s="174">
        <v>50.2</v>
      </c>
      <c r="C12" s="165" t="s">
        <v>171</v>
      </c>
      <c r="D12" s="166"/>
      <c r="E12" s="170"/>
      <c r="F12" s="168"/>
      <c r="G12" s="169"/>
      <c r="H12" s="167"/>
      <c r="I12" s="168"/>
      <c r="J12" s="169"/>
      <c r="K12" s="170"/>
      <c r="L12" s="168"/>
      <c r="M12" s="169"/>
      <c r="N12" s="171">
        <v>361417.27</v>
      </c>
      <c r="O12" s="172">
        <f>N12/$B$12</f>
        <v>7199.5472111553781</v>
      </c>
      <c r="P12" s="169"/>
      <c r="Q12" s="170"/>
      <c r="R12" s="168"/>
      <c r="S12" s="166"/>
    </row>
    <row r="13" spans="1:19" s="39" customFormat="1" ht="15" thickBot="1" x14ac:dyDescent="0.45">
      <c r="A13" s="163">
        <v>2022</v>
      </c>
      <c r="B13" s="174">
        <v>3.1</v>
      </c>
      <c r="C13" s="165" t="s">
        <v>172</v>
      </c>
      <c r="D13" s="166"/>
      <c r="E13" s="170">
        <v>15500</v>
      </c>
      <c r="F13" s="168">
        <f>E13/$B$13</f>
        <v>5000</v>
      </c>
      <c r="G13" s="169"/>
      <c r="H13" s="167">
        <v>20150</v>
      </c>
      <c r="I13" s="168">
        <f>H13/$B$13</f>
        <v>6500</v>
      </c>
      <c r="J13" s="169"/>
      <c r="K13" s="170"/>
      <c r="L13" s="168"/>
      <c r="M13" s="169"/>
      <c r="N13" s="171">
        <v>12577.36</v>
      </c>
      <c r="O13" s="172">
        <f>N13/$B$13</f>
        <v>4057.2129032258067</v>
      </c>
      <c r="P13" s="169"/>
      <c r="Q13" s="170"/>
      <c r="R13" s="168"/>
      <c r="S13" s="166"/>
    </row>
    <row r="14" spans="1:19" s="39" customFormat="1" ht="15" thickBot="1" x14ac:dyDescent="0.45">
      <c r="A14" s="173">
        <v>2023</v>
      </c>
      <c r="B14" s="174">
        <v>75</v>
      </c>
      <c r="C14" s="165" t="s">
        <v>173</v>
      </c>
      <c r="D14" s="166"/>
      <c r="E14" s="170"/>
      <c r="F14" s="168"/>
      <c r="G14" s="169"/>
      <c r="H14" s="167"/>
      <c r="I14" s="168"/>
      <c r="J14" s="169"/>
      <c r="K14" s="170"/>
      <c r="L14" s="168"/>
      <c r="M14" s="169"/>
      <c r="N14" s="231">
        <v>544374.19999999995</v>
      </c>
      <c r="O14" s="232">
        <f>N14/$B$14</f>
        <v>7258.322666666666</v>
      </c>
      <c r="P14" s="169"/>
      <c r="Q14" s="170"/>
      <c r="R14" s="168"/>
      <c r="S14" s="166"/>
    </row>
    <row r="15" spans="1:19" s="39" customFormat="1" ht="15" thickBot="1" x14ac:dyDescent="0.45">
      <c r="A15" s="163">
        <v>2023</v>
      </c>
      <c r="B15" s="174">
        <v>50.3</v>
      </c>
      <c r="C15" s="165" t="s">
        <v>174</v>
      </c>
      <c r="D15" s="166"/>
      <c r="E15" s="170"/>
      <c r="F15" s="168"/>
      <c r="G15" s="169"/>
      <c r="H15" s="167"/>
      <c r="I15" s="168"/>
      <c r="J15" s="169"/>
      <c r="K15" s="170"/>
      <c r="L15" s="168"/>
      <c r="M15" s="169"/>
      <c r="N15" s="171">
        <v>193839.4</v>
      </c>
      <c r="O15" s="172">
        <f>N15/$B$15</f>
        <v>3853.6660039761432</v>
      </c>
      <c r="P15" s="169"/>
      <c r="Q15" s="170">
        <v>574760.66</v>
      </c>
      <c r="R15" s="168">
        <f>Q15/$B$15</f>
        <v>11426.653280318093</v>
      </c>
      <c r="S15" s="166"/>
    </row>
    <row r="16" spans="1:19" s="39" customFormat="1" ht="15" thickBot="1" x14ac:dyDescent="0.45">
      <c r="A16" s="173">
        <v>2023</v>
      </c>
      <c r="B16" s="174">
        <v>14.9</v>
      </c>
      <c r="C16" s="165" t="s">
        <v>175</v>
      </c>
      <c r="D16" s="166"/>
      <c r="E16" s="171">
        <v>89400</v>
      </c>
      <c r="F16" s="172">
        <f>E16/$B$16</f>
        <v>6000</v>
      </c>
      <c r="G16" s="169"/>
      <c r="H16" s="167"/>
      <c r="I16" s="168"/>
      <c r="J16" s="169"/>
      <c r="K16" s="170"/>
      <c r="L16" s="168"/>
      <c r="M16" s="169"/>
      <c r="N16" s="170">
        <v>107922.43</v>
      </c>
      <c r="O16" s="168">
        <f>N16/$B$16</f>
        <v>7243.1161073825497</v>
      </c>
      <c r="P16" s="169"/>
      <c r="Q16" s="170">
        <v>228304.97</v>
      </c>
      <c r="R16" s="168">
        <f>Q16/$B$16</f>
        <v>15322.48120805369</v>
      </c>
      <c r="S16" s="166"/>
    </row>
    <row r="17" spans="1:19" s="39" customFormat="1" ht="15" thickBot="1" x14ac:dyDescent="0.45">
      <c r="A17" s="163">
        <v>2023</v>
      </c>
      <c r="B17" s="174">
        <v>14.7</v>
      </c>
      <c r="C17" s="165" t="s">
        <v>176</v>
      </c>
      <c r="D17" s="166"/>
      <c r="E17" s="171">
        <v>88200</v>
      </c>
      <c r="F17" s="172">
        <f>E17/$B$17</f>
        <v>6000</v>
      </c>
      <c r="G17" s="169"/>
      <c r="H17" s="167"/>
      <c r="I17" s="168"/>
      <c r="J17" s="169"/>
      <c r="K17" s="170"/>
      <c r="L17" s="168"/>
      <c r="M17" s="169"/>
      <c r="N17" s="170">
        <v>89767.25</v>
      </c>
      <c r="O17" s="168">
        <f>N17/$B$17</f>
        <v>6106.6156462585041</v>
      </c>
      <c r="P17" s="169"/>
      <c r="Q17" s="170"/>
      <c r="R17" s="168"/>
      <c r="S17" s="166"/>
    </row>
    <row r="18" spans="1:19" s="39" customFormat="1" ht="15" thickBot="1" x14ac:dyDescent="0.45">
      <c r="A18" s="173">
        <v>2023</v>
      </c>
      <c r="B18" s="174">
        <v>103.2</v>
      </c>
      <c r="C18" s="165" t="s">
        <v>177</v>
      </c>
      <c r="D18" s="166"/>
      <c r="E18" s="170"/>
      <c r="F18" s="168"/>
      <c r="G18" s="169"/>
      <c r="H18" s="167"/>
      <c r="I18" s="168"/>
      <c r="J18" s="169"/>
      <c r="K18" s="170"/>
      <c r="L18" s="168"/>
      <c r="M18" s="169"/>
      <c r="N18" s="171">
        <v>531378.98</v>
      </c>
      <c r="O18" s="172">
        <f>N18/$B$18</f>
        <v>5149.0211240310073</v>
      </c>
      <c r="P18" s="169"/>
      <c r="Q18" s="170">
        <v>1050608.48</v>
      </c>
      <c r="R18" s="168">
        <f>Q18/$B$18</f>
        <v>10180.31472868217</v>
      </c>
      <c r="S18" s="166"/>
    </row>
    <row r="19" spans="1:19" s="39" customFormat="1" ht="15" thickBot="1" x14ac:dyDescent="0.45">
      <c r="A19" s="163">
        <v>2023</v>
      </c>
      <c r="B19" s="174">
        <v>59.8</v>
      </c>
      <c r="C19" s="165" t="s">
        <v>178</v>
      </c>
      <c r="D19" s="166"/>
      <c r="E19" s="170">
        <v>358800</v>
      </c>
      <c r="F19" s="168">
        <f>E19/$B$19</f>
        <v>6000</v>
      </c>
      <c r="G19" s="169"/>
      <c r="H19" s="167"/>
      <c r="I19" s="168"/>
      <c r="J19" s="169"/>
      <c r="K19" s="170"/>
      <c r="L19" s="168"/>
      <c r="M19" s="169"/>
      <c r="N19" s="171">
        <v>248011.7</v>
      </c>
      <c r="O19" s="172">
        <f>N19/$B$19</f>
        <v>4147.352842809365</v>
      </c>
      <c r="P19" s="169"/>
      <c r="Q19" s="170"/>
      <c r="R19" s="168"/>
      <c r="S19" s="166"/>
    </row>
    <row r="20" spans="1:19" s="39" customFormat="1" ht="15" thickBot="1" x14ac:dyDescent="0.45">
      <c r="A20" s="173">
        <v>2023</v>
      </c>
      <c r="B20" s="174">
        <v>120.9</v>
      </c>
      <c r="C20" s="165" t="s">
        <v>179</v>
      </c>
      <c r="D20" s="166"/>
      <c r="E20" s="170"/>
      <c r="F20" s="168"/>
      <c r="G20" s="169"/>
      <c r="H20" s="167"/>
      <c r="I20" s="168"/>
      <c r="J20" s="169"/>
      <c r="K20" s="170"/>
      <c r="L20" s="168"/>
      <c r="M20" s="169"/>
      <c r="N20" s="171">
        <v>597330.89</v>
      </c>
      <c r="O20" s="172">
        <f>N20/$B$20</f>
        <v>4940.7021505376342</v>
      </c>
      <c r="P20" s="169"/>
      <c r="Q20" s="170"/>
      <c r="R20" s="168"/>
      <c r="S20" s="166"/>
    </row>
    <row r="21" spans="1:19" s="39" customFormat="1" ht="15" thickBot="1" x14ac:dyDescent="0.45">
      <c r="A21" s="163">
        <v>2023</v>
      </c>
      <c r="B21" s="174">
        <v>86.3</v>
      </c>
      <c r="C21" s="165" t="s">
        <v>180</v>
      </c>
      <c r="D21" s="166"/>
      <c r="E21" s="170"/>
      <c r="F21" s="168"/>
      <c r="G21" s="169"/>
      <c r="H21" s="167"/>
      <c r="I21" s="168"/>
      <c r="J21" s="169"/>
      <c r="K21" s="170"/>
      <c r="L21" s="168"/>
      <c r="M21" s="169"/>
      <c r="N21" s="231">
        <v>730968.18</v>
      </c>
      <c r="O21" s="232">
        <f>N21/$B$21</f>
        <v>8470.0831981460033</v>
      </c>
      <c r="P21" s="169"/>
      <c r="Q21" s="170">
        <v>1326660.48</v>
      </c>
      <c r="R21" s="168">
        <f>Q21/$B$21</f>
        <v>15372.65909617613</v>
      </c>
      <c r="S21" s="166"/>
    </row>
    <row r="22" spans="1:19" s="39" customFormat="1" ht="15" thickBot="1" x14ac:dyDescent="0.45">
      <c r="A22" s="175">
        <v>2023</v>
      </c>
      <c r="B22" s="176">
        <v>108.5</v>
      </c>
      <c r="C22" s="165" t="s">
        <v>181</v>
      </c>
      <c r="D22" s="166"/>
      <c r="E22" s="170"/>
      <c r="F22" s="168"/>
      <c r="G22" s="169"/>
      <c r="H22" s="167"/>
      <c r="I22" s="168"/>
      <c r="J22" s="169"/>
      <c r="K22" s="170"/>
      <c r="L22" s="168"/>
      <c r="M22" s="169"/>
      <c r="N22" s="171">
        <v>441461.69</v>
      </c>
      <c r="O22" s="172">
        <f>N22/$B$22</f>
        <v>4068.7713364055298</v>
      </c>
      <c r="P22" s="169"/>
      <c r="Q22" s="170"/>
      <c r="R22" s="168"/>
      <c r="S22" s="166"/>
    </row>
    <row r="23" spans="1:19" ht="8.5" customHeight="1" thickBot="1" x14ac:dyDescent="0.45">
      <c r="B23" s="4"/>
      <c r="C23" s="5"/>
      <c r="D23" s="177"/>
      <c r="E23" s="178"/>
      <c r="F23" s="177"/>
      <c r="G23" s="177"/>
      <c r="H23" s="177"/>
      <c r="I23" s="177"/>
      <c r="J23" s="156"/>
      <c r="K23" s="179"/>
      <c r="L23" s="180"/>
      <c r="M23" s="156"/>
      <c r="N23" s="179"/>
      <c r="O23" s="180"/>
      <c r="P23" s="156"/>
      <c r="Q23" s="181"/>
      <c r="R23" s="156"/>
      <c r="S23" s="156"/>
    </row>
    <row r="24" spans="1:19" ht="15" thickBot="1" x14ac:dyDescent="0.45">
      <c r="B24" s="6"/>
      <c r="C24" s="182" t="s">
        <v>7</v>
      </c>
      <c r="D24" s="183"/>
      <c r="E24" s="184" t="s">
        <v>8</v>
      </c>
      <c r="F24" s="185"/>
      <c r="G24" s="183"/>
      <c r="H24" s="185" t="s">
        <v>8</v>
      </c>
      <c r="I24" s="185"/>
      <c r="J24" s="183"/>
      <c r="K24" s="186" t="s">
        <v>8</v>
      </c>
      <c r="L24" s="187"/>
      <c r="M24" s="183"/>
      <c r="N24" s="184" t="s">
        <v>8</v>
      </c>
      <c r="O24" s="187"/>
      <c r="P24" s="183"/>
      <c r="Q24" s="184" t="s">
        <v>8</v>
      </c>
      <c r="R24" s="185"/>
      <c r="S24" s="183"/>
    </row>
    <row r="25" spans="1:19" ht="21" thickBot="1" x14ac:dyDescent="0.6">
      <c r="B25" s="6"/>
      <c r="C25" s="188" t="s">
        <v>9</v>
      </c>
      <c r="D25" s="189"/>
      <c r="E25" s="190">
        <v>130</v>
      </c>
      <c r="F25" s="191" t="s">
        <v>182</v>
      </c>
      <c r="G25" s="192"/>
      <c r="H25" s="190">
        <v>121.5</v>
      </c>
      <c r="I25" s="191" t="s">
        <v>182</v>
      </c>
      <c r="J25" s="193"/>
      <c r="K25" s="194">
        <v>136.61000000000001</v>
      </c>
      <c r="L25" s="191" t="s">
        <v>182</v>
      </c>
      <c r="M25" s="193"/>
      <c r="N25" s="194">
        <v>104.83</v>
      </c>
      <c r="O25" s="191" t="s">
        <v>182</v>
      </c>
      <c r="P25" s="193"/>
      <c r="Q25" s="190">
        <v>152.18</v>
      </c>
      <c r="R25" s="191" t="s">
        <v>182</v>
      </c>
      <c r="S25" s="195"/>
    </row>
    <row r="26" spans="1:19" x14ac:dyDescent="0.4">
      <c r="B26" s="6"/>
      <c r="C26" s="188" t="s">
        <v>10</v>
      </c>
      <c r="D26" s="7"/>
      <c r="E26" s="8"/>
      <c r="F26" s="9"/>
      <c r="G26" s="7"/>
      <c r="H26" s="9"/>
      <c r="I26" s="9"/>
      <c r="J26" s="7"/>
      <c r="K26" s="10"/>
      <c r="L26" s="11"/>
      <c r="M26" s="7"/>
      <c r="N26" s="10"/>
      <c r="O26" s="11"/>
      <c r="P26" s="7"/>
      <c r="Q26" s="8"/>
      <c r="R26" s="9"/>
      <c r="S26" s="7"/>
    </row>
    <row r="27" spans="1:19" ht="15" thickBot="1" x14ac:dyDescent="0.45">
      <c r="B27" s="12"/>
      <c r="C27" s="196" t="s">
        <v>11</v>
      </c>
      <c r="D27" s="13"/>
      <c r="E27" s="14"/>
      <c r="F27" s="15"/>
      <c r="G27" s="13"/>
      <c r="H27" s="15"/>
      <c r="I27" s="15"/>
      <c r="J27" s="13"/>
      <c r="K27" s="16"/>
      <c r="L27" s="17"/>
      <c r="M27" s="13"/>
      <c r="N27" s="16"/>
      <c r="O27" s="17"/>
      <c r="P27" s="13"/>
      <c r="Q27" s="14"/>
      <c r="R27" s="15"/>
      <c r="S27" s="13"/>
    </row>
    <row r="28" spans="1:19" ht="18.899999999999999" thickBot="1" x14ac:dyDescent="0.55000000000000004">
      <c r="E28" s="197" t="s">
        <v>183</v>
      </c>
      <c r="F28" s="198"/>
      <c r="G28" s="198"/>
      <c r="H28" s="198"/>
      <c r="I28" s="198"/>
      <c r="J28" s="198"/>
      <c r="K28" s="198"/>
      <c r="L28" s="198"/>
      <c r="M28" s="198"/>
      <c r="N28" s="198"/>
      <c r="O28" s="198"/>
      <c r="P28" s="198"/>
      <c r="Q28" s="198"/>
      <c r="R28" s="198"/>
      <c r="S28" s="199"/>
    </row>
    <row r="29" spans="1:19" x14ac:dyDescent="0.4">
      <c r="C29" s="233" t="s">
        <v>197</v>
      </c>
      <c r="D29" s="233"/>
      <c r="E29" s="234"/>
      <c r="F29" s="200"/>
      <c r="G29" s="200"/>
      <c r="H29" s="200"/>
      <c r="I29" s="200"/>
      <c r="J29" s="200"/>
      <c r="K29" s="200"/>
      <c r="L29" s="200"/>
      <c r="M29" s="200"/>
      <c r="N29" s="200"/>
      <c r="O29" s="200"/>
    </row>
    <row r="30" spans="1:19" ht="15" thickBot="1" x14ac:dyDescent="0.45">
      <c r="E30" s="200"/>
      <c r="F30" s="200"/>
      <c r="G30" s="200"/>
      <c r="H30" s="201"/>
      <c r="I30" s="200"/>
      <c r="J30" s="200"/>
      <c r="K30" s="200"/>
      <c r="L30" s="200"/>
      <c r="M30" s="200"/>
      <c r="N30" s="201"/>
      <c r="O30" s="202"/>
    </row>
    <row r="31" spans="1:19" x14ac:dyDescent="0.4">
      <c r="A31" s="203" t="s">
        <v>184</v>
      </c>
      <c r="B31" s="204"/>
      <c r="C31" s="204"/>
      <c r="D31" s="204"/>
      <c r="E31" s="204"/>
      <c r="F31" s="205"/>
      <c r="G31" s="204"/>
      <c r="H31" s="206"/>
      <c r="I31" s="200"/>
      <c r="J31" s="200"/>
      <c r="K31" s="201"/>
      <c r="L31" s="200"/>
      <c r="M31" s="200"/>
      <c r="N31" s="201"/>
      <c r="O31" s="200"/>
    </row>
    <row r="32" spans="1:19" x14ac:dyDescent="0.4">
      <c r="A32" s="207" t="s">
        <v>185</v>
      </c>
      <c r="B32" s="208"/>
      <c r="C32" s="208"/>
      <c r="D32" s="208"/>
      <c r="E32" s="208"/>
      <c r="F32" s="209"/>
      <c r="G32" s="208"/>
      <c r="H32" s="210"/>
      <c r="I32" s="200"/>
      <c r="J32" s="200"/>
      <c r="K32" s="200"/>
      <c r="L32" s="200"/>
      <c r="M32" s="200"/>
      <c r="N32" s="201"/>
      <c r="O32" s="202"/>
    </row>
    <row r="33" spans="1:11" x14ac:dyDescent="0.4">
      <c r="A33" s="207" t="s">
        <v>186</v>
      </c>
      <c r="B33" s="208"/>
      <c r="C33" s="208"/>
      <c r="D33" s="208"/>
      <c r="E33" s="208"/>
      <c r="F33" s="209"/>
      <c r="G33" s="208"/>
      <c r="H33" s="210"/>
    </row>
    <row r="34" spans="1:11" x14ac:dyDescent="0.4">
      <c r="A34" s="207"/>
      <c r="B34" s="208"/>
      <c r="C34" s="208"/>
      <c r="D34" s="208"/>
      <c r="E34" s="208"/>
      <c r="F34" s="209"/>
      <c r="G34" s="208"/>
      <c r="H34" s="210"/>
    </row>
    <row r="35" spans="1:11" ht="15" thickBot="1" x14ac:dyDescent="0.45">
      <c r="A35" s="211"/>
      <c r="B35" s="212"/>
      <c r="C35" s="212"/>
      <c r="D35" s="212"/>
      <c r="E35" s="212"/>
      <c r="F35" s="213"/>
      <c r="G35" s="212"/>
      <c r="H35" s="214"/>
    </row>
    <row r="36" spans="1:11" ht="15" thickBot="1" x14ac:dyDescent="0.45">
      <c r="K36" s="215"/>
    </row>
    <row r="37" spans="1:11" x14ac:dyDescent="0.4">
      <c r="A37" s="216" t="s">
        <v>161</v>
      </c>
      <c r="B37" s="217"/>
      <c r="C37" s="217"/>
      <c r="D37" s="217"/>
      <c r="E37" s="217"/>
      <c r="F37" s="217"/>
      <c r="G37" s="217"/>
      <c r="H37" s="217"/>
      <c r="I37" s="217"/>
      <c r="J37" s="217"/>
      <c r="K37" s="218"/>
    </row>
    <row r="38" spans="1:11" x14ac:dyDescent="0.4">
      <c r="A38" s="219" t="s">
        <v>187</v>
      </c>
      <c r="B38" s="220"/>
      <c r="C38" s="220"/>
      <c r="D38" s="220"/>
      <c r="E38" s="220"/>
      <c r="F38" s="220"/>
      <c r="G38" s="220"/>
      <c r="H38" s="220"/>
      <c r="I38" s="220"/>
      <c r="J38" s="220"/>
      <c r="K38" s="221"/>
    </row>
    <row r="39" spans="1:11" x14ac:dyDescent="0.4">
      <c r="A39" s="219" t="s">
        <v>188</v>
      </c>
      <c r="B39" s="220"/>
      <c r="C39" s="220"/>
      <c r="D39" s="220"/>
      <c r="E39" s="220"/>
      <c r="F39" s="220"/>
      <c r="G39" s="220"/>
      <c r="H39" s="220"/>
      <c r="I39" s="220"/>
      <c r="J39" s="220"/>
      <c r="K39" s="221"/>
    </row>
    <row r="40" spans="1:11" ht="15" thickBot="1" x14ac:dyDescent="0.45">
      <c r="A40" s="222" t="s">
        <v>189</v>
      </c>
      <c r="B40" s="223"/>
      <c r="C40" s="223"/>
      <c r="D40" s="223"/>
      <c r="E40" s="223"/>
      <c r="F40" s="223"/>
      <c r="G40" s="223"/>
      <c r="H40" s="223"/>
      <c r="I40" s="223"/>
      <c r="J40" s="223"/>
      <c r="K40" s="224"/>
    </row>
    <row r="42" spans="1:11" ht="15" thickBot="1" x14ac:dyDescent="0.45"/>
    <row r="43" spans="1:11" x14ac:dyDescent="0.4">
      <c r="A43" s="216"/>
      <c r="B43" s="217"/>
      <c r="C43" s="217"/>
      <c r="D43" s="217"/>
      <c r="E43" s="217"/>
      <c r="F43" s="217"/>
      <c r="G43" s="217"/>
      <c r="H43" s="217"/>
      <c r="I43" s="217"/>
      <c r="J43" s="217"/>
      <c r="K43" s="218"/>
    </row>
    <row r="44" spans="1:11" x14ac:dyDescent="0.4">
      <c r="A44" s="219" t="s">
        <v>190</v>
      </c>
      <c r="B44" s="220"/>
      <c r="C44" s="220"/>
      <c r="D44" s="220"/>
      <c r="E44" s="220"/>
      <c r="F44" s="220"/>
      <c r="G44" s="220"/>
      <c r="H44" s="220"/>
      <c r="I44" s="220"/>
      <c r="J44" s="220"/>
      <c r="K44" s="221"/>
    </row>
    <row r="45" spans="1:11" x14ac:dyDescent="0.4">
      <c r="A45" s="219" t="s">
        <v>191</v>
      </c>
      <c r="B45" s="220"/>
      <c r="C45" s="220"/>
      <c r="D45" s="220"/>
      <c r="E45" s="220"/>
      <c r="F45" s="220"/>
      <c r="G45" s="220"/>
      <c r="H45" s="220"/>
      <c r="I45" s="220"/>
      <c r="J45" s="220"/>
      <c r="K45" s="221"/>
    </row>
    <row r="46" spans="1:11" x14ac:dyDescent="0.4">
      <c r="A46" s="219" t="s">
        <v>192</v>
      </c>
      <c r="B46" s="220"/>
      <c r="C46" s="220"/>
      <c r="D46" s="220"/>
      <c r="E46" s="220"/>
      <c r="F46" s="220"/>
      <c r="G46" s="220"/>
      <c r="H46" s="220"/>
      <c r="I46" s="220"/>
      <c r="J46" s="220"/>
      <c r="K46" s="221"/>
    </row>
    <row r="47" spans="1:11" ht="15" thickBot="1" x14ac:dyDescent="0.45">
      <c r="A47" s="222"/>
      <c r="B47" s="223"/>
      <c r="C47" s="223"/>
      <c r="D47" s="223"/>
      <c r="E47" s="223"/>
      <c r="F47" s="223"/>
      <c r="G47" s="223"/>
      <c r="H47" s="223"/>
      <c r="I47" s="223"/>
      <c r="J47" s="223"/>
      <c r="K47" s="224"/>
    </row>
    <row r="48" spans="1:11" ht="15" thickBot="1" x14ac:dyDescent="0.45"/>
    <row r="49" spans="1:8" ht="15" thickBot="1" x14ac:dyDescent="0.45">
      <c r="A49" s="225" t="s">
        <v>3</v>
      </c>
      <c r="B49" s="226"/>
      <c r="C49" s="226"/>
      <c r="D49" s="226"/>
      <c r="E49" s="226"/>
      <c r="F49" s="226"/>
      <c r="G49" s="226"/>
      <c r="H49" s="227"/>
    </row>
    <row r="50" spans="1:8" x14ac:dyDescent="0.4">
      <c r="A50" s="275" t="s">
        <v>193</v>
      </c>
      <c r="B50" s="276"/>
      <c r="C50" s="276"/>
      <c r="D50" s="276"/>
      <c r="E50" s="276"/>
      <c r="F50" s="276"/>
      <c r="G50" s="276"/>
      <c r="H50" s="277"/>
    </row>
    <row r="51" spans="1:8" x14ac:dyDescent="0.4">
      <c r="A51" s="278" t="s">
        <v>194</v>
      </c>
      <c r="B51" s="279"/>
      <c r="C51" s="279"/>
      <c r="D51" s="279"/>
      <c r="E51" s="279"/>
      <c r="F51" s="279"/>
      <c r="G51" s="279"/>
      <c r="H51" s="280"/>
    </row>
    <row r="52" spans="1:8" x14ac:dyDescent="0.4">
      <c r="A52" s="263" t="s">
        <v>195</v>
      </c>
      <c r="B52" s="264"/>
      <c r="C52" s="264"/>
      <c r="D52" s="228"/>
      <c r="E52" s="208"/>
      <c r="F52" s="209"/>
      <c r="G52" s="208"/>
      <c r="H52" s="210"/>
    </row>
    <row r="53" spans="1:8" x14ac:dyDescent="0.4">
      <c r="A53" s="207"/>
      <c r="B53" s="208"/>
      <c r="C53" s="208"/>
      <c r="D53" s="208"/>
      <c r="E53" s="208"/>
      <c r="F53" s="209"/>
      <c r="G53" s="208"/>
      <c r="H53" s="210"/>
    </row>
    <row r="54" spans="1:8" ht="15" thickBot="1" x14ac:dyDescent="0.45">
      <c r="A54" s="211"/>
      <c r="B54" s="212"/>
      <c r="C54" s="212"/>
      <c r="D54" s="212"/>
      <c r="E54" s="212"/>
      <c r="F54" s="213"/>
      <c r="G54" s="212"/>
      <c r="H54" s="214"/>
    </row>
    <row r="55" spans="1:8" x14ac:dyDescent="0.4">
      <c r="A55" s="229"/>
      <c r="B55" s="229"/>
      <c r="C55" s="229"/>
      <c r="D55" s="229"/>
      <c r="E55" s="229"/>
      <c r="F55" s="230"/>
      <c r="G55" s="229"/>
      <c r="H55" s="229"/>
    </row>
    <row r="56" spans="1:8" ht="15" thickBot="1" x14ac:dyDescent="0.45">
      <c r="A56" s="229"/>
      <c r="B56" s="229"/>
      <c r="C56" s="229"/>
      <c r="D56" s="229"/>
      <c r="E56" s="229"/>
      <c r="F56" s="230"/>
      <c r="G56" s="229"/>
      <c r="H56" s="229"/>
    </row>
    <row r="57" spans="1:8" ht="15" thickBot="1" x14ac:dyDescent="0.45">
      <c r="A57" s="225" t="s">
        <v>160</v>
      </c>
      <c r="B57" s="226"/>
      <c r="C57" s="226"/>
      <c r="D57" s="226"/>
      <c r="E57" s="226"/>
      <c r="F57" s="226"/>
      <c r="G57" s="226"/>
      <c r="H57" s="227"/>
    </row>
    <row r="58" spans="1:8" x14ac:dyDescent="0.4">
      <c r="A58" s="265" t="s">
        <v>196</v>
      </c>
      <c r="B58" s="266"/>
      <c r="C58" s="266"/>
      <c r="D58" s="266"/>
      <c r="E58" s="266"/>
      <c r="F58" s="266"/>
      <c r="G58" s="266"/>
      <c r="H58" s="267"/>
    </row>
    <row r="59" spans="1:8" x14ac:dyDescent="0.4">
      <c r="A59" s="268"/>
      <c r="B59" s="269"/>
      <c r="C59" s="269"/>
      <c r="D59" s="269"/>
      <c r="E59" s="269"/>
      <c r="F59" s="269"/>
      <c r="G59" s="269"/>
      <c r="H59" s="270"/>
    </row>
    <row r="60" spans="1:8" x14ac:dyDescent="0.4">
      <c r="A60" s="268"/>
      <c r="B60" s="269"/>
      <c r="C60" s="269"/>
      <c r="D60" s="269"/>
      <c r="E60" s="269"/>
      <c r="F60" s="269"/>
      <c r="G60" s="269"/>
      <c r="H60" s="270"/>
    </row>
    <row r="61" spans="1:8" x14ac:dyDescent="0.4">
      <c r="A61" s="268"/>
      <c r="B61" s="269"/>
      <c r="C61" s="269"/>
      <c r="D61" s="269"/>
      <c r="E61" s="269"/>
      <c r="F61" s="269"/>
      <c r="G61" s="269"/>
      <c r="H61" s="270"/>
    </row>
    <row r="62" spans="1:8" ht="15" thickBot="1" x14ac:dyDescent="0.45">
      <c r="A62" s="271"/>
      <c r="B62" s="272"/>
      <c r="C62" s="272"/>
      <c r="D62" s="272"/>
      <c r="E62" s="272"/>
      <c r="F62" s="272"/>
      <c r="G62" s="272"/>
      <c r="H62" s="273"/>
    </row>
  </sheetData>
  <mergeCells count="9">
    <mergeCell ref="N2:O2"/>
    <mergeCell ref="Q2:R2"/>
    <mergeCell ref="A50:H50"/>
    <mergeCell ref="A51:H51"/>
    <mergeCell ref="A52:C52"/>
    <mergeCell ref="A58:H62"/>
    <mergeCell ref="E2:F2"/>
    <mergeCell ref="H2:I2"/>
    <mergeCell ref="K2:L2"/>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2025</vt:lpstr>
      <vt:lpstr>2024</vt:lpstr>
      <vt:lpstr>2023</vt:lpstr>
      <vt:lpstr>2021-2023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Carrie Bessinger</dc:creator>
  <cp:lastModifiedBy>Heather Temple</cp:lastModifiedBy>
  <dcterms:created xsi:type="dcterms:W3CDTF">2025-03-25T21:43:51Z</dcterms:created>
  <dcterms:modified xsi:type="dcterms:W3CDTF">2025-08-13T16:08:26Z</dcterms:modified>
</cp:coreProperties>
</file>