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J:\PSC\2024-00402 Rate Case\AG1\AG1-Question 75-Month End Sales Reports\"/>
    </mc:Choice>
  </mc:AlternateContent>
  <xr:revisionPtr revIDLastSave="0" documentId="13_ncr:1_{74C52462-7161-4F44-AB7A-F415C44122EC}" xr6:coauthVersionLast="47" xr6:coauthVersionMax="47" xr10:uidLastSave="{00000000-0000-0000-0000-000000000000}"/>
  <bookViews>
    <workbookView xWindow="28680" yWindow="-120" windowWidth="29040" windowHeight="15720" activeTab="3" xr2:uid="{B3121ADC-6066-411F-9E89-BBABB62EBB0F}"/>
  </bookViews>
  <sheets>
    <sheet name="2025" sheetId="4" r:id="rId1"/>
    <sheet name="2024" sheetId="3" r:id="rId2"/>
    <sheet name="2023" sheetId="2" r:id="rId3"/>
    <sheet name="2022" sheetId="1" r:id="rId4"/>
  </sheets>
  <definedNames>
    <definedName name="_xlnm.Print_Area" localSheetId="3">'2022'!$G$4:$G$119</definedName>
    <definedName name="_xlnm.Print_Area" localSheetId="2">'2023'!$G$4:$G$123</definedName>
    <definedName name="_xlnm.Print_Area" localSheetId="1">'2024'!$G$4:$G$120</definedName>
    <definedName name="_xlnm.Print_Area" localSheetId="0">'2025'!$G$4:$G$121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7" i="4" l="1"/>
  <c r="L117" i="4"/>
  <c r="K117" i="4"/>
  <c r="J117" i="4"/>
  <c r="I117" i="4"/>
  <c r="H117" i="4"/>
  <c r="G117" i="4"/>
  <c r="F117" i="4"/>
  <c r="E117" i="4"/>
  <c r="D117" i="4"/>
  <c r="C117" i="4"/>
  <c r="B117" i="4"/>
  <c r="M116" i="4"/>
  <c r="K116" i="4"/>
  <c r="J116" i="4"/>
  <c r="M115" i="4"/>
  <c r="L115" i="4"/>
  <c r="K115" i="4"/>
  <c r="I115" i="4"/>
  <c r="F115" i="4"/>
  <c r="L114" i="4"/>
  <c r="K114" i="4"/>
  <c r="M113" i="4"/>
  <c r="L113" i="4"/>
  <c r="H113" i="4"/>
  <c r="D113" i="4"/>
  <c r="M111" i="4"/>
  <c r="F111" i="4"/>
  <c r="C111" i="4"/>
  <c r="F110" i="4"/>
  <c r="C110" i="4"/>
  <c r="C108" i="4"/>
  <c r="D108" i="4" s="1"/>
  <c r="E108" i="4" s="1"/>
  <c r="F108" i="4" s="1"/>
  <c r="G108" i="4" s="1"/>
  <c r="H108" i="4" s="1"/>
  <c r="I108" i="4" s="1"/>
  <c r="J108" i="4" s="1"/>
  <c r="K108" i="4" s="1"/>
  <c r="L108" i="4" s="1"/>
  <c r="M108" i="4" s="1"/>
  <c r="G106" i="4"/>
  <c r="E106" i="4"/>
  <c r="D106" i="4"/>
  <c r="N105" i="4"/>
  <c r="F106" i="4"/>
  <c r="J115" i="4"/>
  <c r="K111" i="4"/>
  <c r="J111" i="4"/>
  <c r="M106" i="4"/>
  <c r="L106" i="4"/>
  <c r="K106" i="4"/>
  <c r="J106" i="4"/>
  <c r="H106" i="4"/>
  <c r="G110" i="4"/>
  <c r="C96" i="4"/>
  <c r="D96" i="4" s="1"/>
  <c r="E96" i="4" s="1"/>
  <c r="F96" i="4" s="1"/>
  <c r="G96" i="4" s="1"/>
  <c r="H96" i="4" s="1"/>
  <c r="I96" i="4" s="1"/>
  <c r="J96" i="4" s="1"/>
  <c r="K96" i="4" s="1"/>
  <c r="L96" i="4" s="1"/>
  <c r="M96" i="4" s="1"/>
  <c r="M94" i="4"/>
  <c r="L94" i="4"/>
  <c r="K94" i="4"/>
  <c r="G94" i="4"/>
  <c r="N93" i="4"/>
  <c r="L116" i="4"/>
  <c r="N92" i="4"/>
  <c r="M114" i="4"/>
  <c r="J94" i="4"/>
  <c r="N90" i="4"/>
  <c r="C113" i="4"/>
  <c r="L112" i="4"/>
  <c r="E112" i="4"/>
  <c r="D112" i="4"/>
  <c r="I94" i="4"/>
  <c r="F94" i="4"/>
  <c r="C84" i="4"/>
  <c r="D84" i="4" s="1"/>
  <c r="E84" i="4" s="1"/>
  <c r="F84" i="4" s="1"/>
  <c r="G84" i="4" s="1"/>
  <c r="H84" i="4" s="1"/>
  <c r="I84" i="4" s="1"/>
  <c r="J84" i="4" s="1"/>
  <c r="K84" i="4" s="1"/>
  <c r="L84" i="4" s="1"/>
  <c r="M84" i="4" s="1"/>
  <c r="M82" i="4"/>
  <c r="N81" i="4"/>
  <c r="H116" i="4"/>
  <c r="D116" i="4"/>
  <c r="E115" i="4"/>
  <c r="D115" i="4"/>
  <c r="N79" i="4"/>
  <c r="H114" i="4"/>
  <c r="G114" i="4"/>
  <c r="F114" i="4"/>
  <c r="B114" i="4"/>
  <c r="I113" i="4"/>
  <c r="F113" i="4"/>
  <c r="B113" i="4"/>
  <c r="M112" i="4"/>
  <c r="I112" i="4"/>
  <c r="G112" i="4"/>
  <c r="B112" i="4"/>
  <c r="I111" i="4"/>
  <c r="D111" i="4"/>
  <c r="K82" i="4"/>
  <c r="D110" i="4"/>
  <c r="B110" i="4"/>
  <c r="C72" i="4"/>
  <c r="D72" i="4" s="1"/>
  <c r="E72" i="4" s="1"/>
  <c r="F72" i="4" s="1"/>
  <c r="G72" i="4" s="1"/>
  <c r="H72" i="4" s="1"/>
  <c r="I72" i="4" s="1"/>
  <c r="J72" i="4" s="1"/>
  <c r="K72" i="4" s="1"/>
  <c r="L72" i="4" s="1"/>
  <c r="M72" i="4" s="1"/>
  <c r="M69" i="4"/>
  <c r="L69" i="4"/>
  <c r="K69" i="4"/>
  <c r="J69" i="4"/>
  <c r="I69" i="4"/>
  <c r="H69" i="4"/>
  <c r="G69" i="4"/>
  <c r="F69" i="4"/>
  <c r="E69" i="4"/>
  <c r="D69" i="4"/>
  <c r="C69" i="4"/>
  <c r="B69" i="4"/>
  <c r="E68" i="4"/>
  <c r="D68" i="4"/>
  <c r="L67" i="4"/>
  <c r="K67" i="4"/>
  <c r="H67" i="4"/>
  <c r="G67" i="4"/>
  <c r="E67" i="4"/>
  <c r="L66" i="4"/>
  <c r="I66" i="4"/>
  <c r="H66" i="4"/>
  <c r="G66" i="4"/>
  <c r="F66" i="4"/>
  <c r="G65" i="4"/>
  <c r="J64" i="4"/>
  <c r="H64" i="4"/>
  <c r="F64" i="4"/>
  <c r="K63" i="4"/>
  <c r="I63" i="4"/>
  <c r="H63" i="4"/>
  <c r="G63" i="4"/>
  <c r="M62" i="4"/>
  <c r="L62" i="4"/>
  <c r="J62" i="4"/>
  <c r="D62" i="4"/>
  <c r="C60" i="4"/>
  <c r="D60" i="4" s="1"/>
  <c r="E60" i="4" s="1"/>
  <c r="F60" i="4" s="1"/>
  <c r="G60" i="4" s="1"/>
  <c r="H60" i="4" s="1"/>
  <c r="I60" i="4" s="1"/>
  <c r="J60" i="4" s="1"/>
  <c r="K60" i="4" s="1"/>
  <c r="L60" i="4" s="1"/>
  <c r="M60" i="4" s="1"/>
  <c r="N57" i="4"/>
  <c r="M68" i="4"/>
  <c r="N56" i="4"/>
  <c r="B67" i="4"/>
  <c r="E66" i="4"/>
  <c r="D66" i="4"/>
  <c r="N54" i="4"/>
  <c r="L58" i="4"/>
  <c r="I65" i="4"/>
  <c r="F65" i="4"/>
  <c r="D65" i="4"/>
  <c r="N53" i="4"/>
  <c r="J58" i="4"/>
  <c r="G64" i="4"/>
  <c r="E64" i="4"/>
  <c r="D58" i="4"/>
  <c r="F63" i="4"/>
  <c r="D63" i="4"/>
  <c r="I58" i="4"/>
  <c r="H58" i="4"/>
  <c r="G62" i="4"/>
  <c r="F58" i="4"/>
  <c r="C48" i="4"/>
  <c r="D48" i="4" s="1"/>
  <c r="E48" i="4" s="1"/>
  <c r="F48" i="4" s="1"/>
  <c r="G48" i="4" s="1"/>
  <c r="H48" i="4" s="1"/>
  <c r="I48" i="4" s="1"/>
  <c r="J48" i="4" s="1"/>
  <c r="K48" i="4" s="1"/>
  <c r="L48" i="4" s="1"/>
  <c r="M48" i="4" s="1"/>
  <c r="F46" i="4"/>
  <c r="E46" i="4"/>
  <c r="N45" i="4"/>
  <c r="K68" i="4"/>
  <c r="J68" i="4"/>
  <c r="I68" i="4"/>
  <c r="H68" i="4"/>
  <c r="G68" i="4"/>
  <c r="F68" i="4"/>
  <c r="C68" i="4"/>
  <c r="J67" i="4"/>
  <c r="I67" i="4"/>
  <c r="D67" i="4"/>
  <c r="K66" i="4"/>
  <c r="J66" i="4"/>
  <c r="M65" i="4"/>
  <c r="L65" i="4"/>
  <c r="K65" i="4"/>
  <c r="J65" i="4"/>
  <c r="H65" i="4"/>
  <c r="C65" i="4"/>
  <c r="L64" i="4"/>
  <c r="K64" i="4"/>
  <c r="I64" i="4"/>
  <c r="N40" i="4"/>
  <c r="M63" i="4"/>
  <c r="L46" i="4"/>
  <c r="J63" i="4"/>
  <c r="C63" i="4"/>
  <c r="M46" i="4"/>
  <c r="K46" i="4"/>
  <c r="J46" i="4"/>
  <c r="H62" i="4"/>
  <c r="C36" i="4"/>
  <c r="D36" i="4" s="1"/>
  <c r="E36" i="4" s="1"/>
  <c r="F36" i="4" s="1"/>
  <c r="G36" i="4" s="1"/>
  <c r="H36" i="4" s="1"/>
  <c r="I36" i="4" s="1"/>
  <c r="J36" i="4" s="1"/>
  <c r="K36" i="4" s="1"/>
  <c r="L36" i="4" s="1"/>
  <c r="M36" i="4" s="1"/>
  <c r="I34" i="4"/>
  <c r="H34" i="4"/>
  <c r="N33" i="4"/>
  <c r="C34" i="4"/>
  <c r="K34" i="4"/>
  <c r="F22" i="4"/>
  <c r="G22" i="4"/>
  <c r="K22" i="4"/>
  <c r="L22" i="4"/>
  <c r="M22" i="4"/>
  <c r="J22" i="4"/>
  <c r="I22" i="4"/>
  <c r="I14" i="4"/>
  <c r="I25" i="4" s="1"/>
  <c r="I37" i="4" s="1"/>
  <c r="I49" i="4" s="1"/>
  <c r="I61" i="4" s="1"/>
  <c r="I73" i="4" s="1"/>
  <c r="I85" i="4" s="1"/>
  <c r="I97" i="4" s="1"/>
  <c r="I109" i="4" s="1"/>
  <c r="H14" i="4"/>
  <c r="H25" i="4" s="1"/>
  <c r="H37" i="4" s="1"/>
  <c r="H49" i="4" s="1"/>
  <c r="H61" i="4" s="1"/>
  <c r="H73" i="4" s="1"/>
  <c r="H85" i="4" s="1"/>
  <c r="H97" i="4" s="1"/>
  <c r="H109" i="4" s="1"/>
  <c r="G14" i="4"/>
  <c r="G25" i="4" s="1"/>
  <c r="G37" i="4" s="1"/>
  <c r="G49" i="4" s="1"/>
  <c r="G61" i="4" s="1"/>
  <c r="G73" i="4" s="1"/>
  <c r="G85" i="4" s="1"/>
  <c r="G97" i="4" s="1"/>
  <c r="G109" i="4" s="1"/>
  <c r="I11" i="4"/>
  <c r="H11" i="4"/>
  <c r="D11" i="4"/>
  <c r="F11" i="4"/>
  <c r="G11" i="4"/>
  <c r="L11" i="4"/>
  <c r="J11" i="4"/>
  <c r="M11" i="4"/>
  <c r="K11" i="4"/>
  <c r="B11" i="4"/>
  <c r="M14" i="4"/>
  <c r="M25" i="4" s="1"/>
  <c r="M37" i="4" s="1"/>
  <c r="M49" i="4" s="1"/>
  <c r="M61" i="4" s="1"/>
  <c r="M73" i="4" s="1"/>
  <c r="M85" i="4" s="1"/>
  <c r="M97" i="4" s="1"/>
  <c r="M109" i="4" s="1"/>
  <c r="L14" i="4"/>
  <c r="L25" i="4" s="1"/>
  <c r="L37" i="4" s="1"/>
  <c r="L49" i="4" s="1"/>
  <c r="L61" i="4" s="1"/>
  <c r="L73" i="4" s="1"/>
  <c r="L85" i="4" s="1"/>
  <c r="L97" i="4" s="1"/>
  <c r="L109" i="4" s="1"/>
  <c r="K14" i="4"/>
  <c r="K25" i="4" s="1"/>
  <c r="K37" i="4" s="1"/>
  <c r="K49" i="4" s="1"/>
  <c r="K61" i="4" s="1"/>
  <c r="K73" i="4" s="1"/>
  <c r="K85" i="4" s="1"/>
  <c r="K97" i="4" s="1"/>
  <c r="K109" i="4" s="1"/>
  <c r="J14" i="4"/>
  <c r="J25" i="4" s="1"/>
  <c r="J37" i="4" s="1"/>
  <c r="J49" i="4" s="1"/>
  <c r="J61" i="4" s="1"/>
  <c r="J73" i="4" s="1"/>
  <c r="J85" i="4" s="1"/>
  <c r="J97" i="4" s="1"/>
  <c r="J109" i="4" s="1"/>
  <c r="F14" i="4"/>
  <c r="F25" i="4" s="1"/>
  <c r="F37" i="4" s="1"/>
  <c r="F49" i="4" s="1"/>
  <c r="F61" i="4" s="1"/>
  <c r="F73" i="4" s="1"/>
  <c r="F85" i="4" s="1"/>
  <c r="F97" i="4" s="1"/>
  <c r="F109" i="4" s="1"/>
  <c r="E14" i="4"/>
  <c r="E25" i="4" s="1"/>
  <c r="E37" i="4" s="1"/>
  <c r="E49" i="4" s="1"/>
  <c r="E61" i="4" s="1"/>
  <c r="E73" i="4" s="1"/>
  <c r="E85" i="4" s="1"/>
  <c r="E97" i="4" s="1"/>
  <c r="E109" i="4" s="1"/>
  <c r="D14" i="4"/>
  <c r="D25" i="4" s="1"/>
  <c r="D37" i="4" s="1"/>
  <c r="D49" i="4" s="1"/>
  <c r="D61" i="4" s="1"/>
  <c r="D73" i="4" s="1"/>
  <c r="D85" i="4" s="1"/>
  <c r="D97" i="4" s="1"/>
  <c r="D109" i="4" s="1"/>
  <c r="C14" i="4"/>
  <c r="C25" i="4" s="1"/>
  <c r="C37" i="4" s="1"/>
  <c r="C49" i="4" s="1"/>
  <c r="C61" i="4" s="1"/>
  <c r="C73" i="4" s="1"/>
  <c r="C85" i="4" s="1"/>
  <c r="C97" i="4" s="1"/>
  <c r="C109" i="4" s="1"/>
  <c r="B14" i="4"/>
  <c r="B25" i="4" s="1"/>
  <c r="B37" i="4" s="1"/>
  <c r="B49" i="4" s="1"/>
  <c r="B61" i="4" s="1"/>
  <c r="B73" i="4" s="1"/>
  <c r="B85" i="4" s="1"/>
  <c r="B97" i="4" s="1"/>
  <c r="B109" i="4" s="1"/>
  <c r="C106" i="4" l="1"/>
  <c r="C22" i="4"/>
  <c r="C64" i="4"/>
  <c r="C66" i="4"/>
  <c r="B115" i="4"/>
  <c r="B66" i="4"/>
  <c r="C62" i="4"/>
  <c r="N43" i="4"/>
  <c r="N51" i="4"/>
  <c r="C116" i="4"/>
  <c r="C11" i="4"/>
  <c r="N41" i="4"/>
  <c r="B111" i="4"/>
  <c r="C112" i="4"/>
  <c r="B64" i="4"/>
  <c r="N55" i="4"/>
  <c r="B68" i="4"/>
  <c r="M58" i="4"/>
  <c r="C46" i="4"/>
  <c r="C67" i="4"/>
  <c r="C70" i="4" s="1"/>
  <c r="D64" i="4"/>
  <c r="L34" i="4"/>
  <c r="N15" i="4"/>
  <c r="N17" i="4"/>
  <c r="N19" i="4"/>
  <c r="N20" i="4"/>
  <c r="M34" i="4"/>
  <c r="F67" i="4"/>
  <c r="E94" i="4"/>
  <c r="N86" i="4"/>
  <c r="E110" i="4"/>
  <c r="H70" i="4"/>
  <c r="N77" i="4"/>
  <c r="B116" i="4"/>
  <c r="I116" i="4"/>
  <c r="N104" i="4"/>
  <c r="N5" i="4"/>
  <c r="N6" i="4"/>
  <c r="N7" i="4"/>
  <c r="N8" i="4"/>
  <c r="N9" i="4"/>
  <c r="H94" i="4"/>
  <c r="E113" i="4"/>
  <c r="E82" i="4"/>
  <c r="E114" i="4"/>
  <c r="E116" i="4"/>
  <c r="F112" i="4"/>
  <c r="F82" i="4"/>
  <c r="N44" i="4"/>
  <c r="N69" i="4"/>
  <c r="E63" i="4"/>
  <c r="E65" i="4"/>
  <c r="E111" i="4"/>
  <c r="N87" i="4"/>
  <c r="N18" i="4"/>
  <c r="F62" i="4"/>
  <c r="N76" i="4"/>
  <c r="N78" i="4"/>
  <c r="N80" i="4"/>
  <c r="J34" i="4"/>
  <c r="N50" i="4"/>
  <c r="D82" i="4"/>
  <c r="E58" i="4"/>
  <c r="E62" i="4"/>
  <c r="G111" i="4"/>
  <c r="G82" i="4"/>
  <c r="N91" i="4"/>
  <c r="H110" i="4"/>
  <c r="H82" i="4"/>
  <c r="F116" i="4"/>
  <c r="N117" i="4"/>
  <c r="H46" i="4"/>
  <c r="B65" i="4"/>
  <c r="H112" i="4"/>
  <c r="G113" i="4"/>
  <c r="G115" i="4"/>
  <c r="G116" i="4"/>
  <c r="N4" i="4"/>
  <c r="N16" i="4"/>
  <c r="N29" i="4"/>
  <c r="I46" i="4"/>
  <c r="J110" i="4"/>
  <c r="H115" i="4"/>
  <c r="N30" i="4"/>
  <c r="J112" i="4"/>
  <c r="N99" i="4"/>
  <c r="N100" i="4"/>
  <c r="N101" i="4"/>
  <c r="N103" i="4"/>
  <c r="B46" i="4"/>
  <c r="B62" i="4"/>
  <c r="N38" i="4"/>
  <c r="G58" i="4"/>
  <c r="L63" i="4"/>
  <c r="M64" i="4"/>
  <c r="B22" i="4"/>
  <c r="G34" i="4"/>
  <c r="D46" i="4"/>
  <c r="N75" i="4"/>
  <c r="H111" i="4"/>
  <c r="N26" i="4"/>
  <c r="N27" i="4"/>
  <c r="N28" i="4"/>
  <c r="G70" i="4"/>
  <c r="I82" i="4"/>
  <c r="I110" i="4"/>
  <c r="D22" i="4"/>
  <c r="N31" i="4"/>
  <c r="N98" i="4"/>
  <c r="N102" i="4"/>
  <c r="E22" i="4"/>
  <c r="I62" i="4"/>
  <c r="I70" i="4" s="1"/>
  <c r="L82" i="4"/>
  <c r="L110" i="4"/>
  <c r="C114" i="4"/>
  <c r="E11" i="4"/>
  <c r="B34" i="4"/>
  <c r="B63" i="4"/>
  <c r="N39" i="4"/>
  <c r="K58" i="4"/>
  <c r="J70" i="4"/>
  <c r="K113" i="4"/>
  <c r="N88" i="4"/>
  <c r="B94" i="4"/>
  <c r="N89" i="4"/>
  <c r="N21" i="4"/>
  <c r="D34" i="4"/>
  <c r="L68" i="4"/>
  <c r="K62" i="4"/>
  <c r="K70" i="4" s="1"/>
  <c r="C94" i="4"/>
  <c r="B106" i="4"/>
  <c r="K110" i="4"/>
  <c r="H22" i="4"/>
  <c r="E34" i="4"/>
  <c r="M66" i="4"/>
  <c r="M67" i="4"/>
  <c r="D94" i="4"/>
  <c r="J114" i="4"/>
  <c r="N52" i="4"/>
  <c r="C115" i="4"/>
  <c r="G46" i="4"/>
  <c r="D114" i="4"/>
  <c r="D118" i="4" s="1"/>
  <c r="C82" i="4"/>
  <c r="I106" i="4"/>
  <c r="M110" i="4"/>
  <c r="M118" i="4" s="1"/>
  <c r="L111" i="4"/>
  <c r="K112" i="4"/>
  <c r="J113" i="4"/>
  <c r="I114" i="4"/>
  <c r="N10" i="4"/>
  <c r="N32" i="4"/>
  <c r="B82" i="4"/>
  <c r="N74" i="4"/>
  <c r="C58" i="4"/>
  <c r="F34" i="4"/>
  <c r="N42" i="4"/>
  <c r="B58" i="4"/>
  <c r="J82" i="4"/>
  <c r="B118" i="4" l="1"/>
  <c r="C118" i="4"/>
  <c r="E70" i="4"/>
  <c r="N65" i="4"/>
  <c r="N113" i="4"/>
  <c r="N114" i="4"/>
  <c r="G118" i="4"/>
  <c r="N115" i="4"/>
  <c r="E118" i="4"/>
  <c r="N82" i="4"/>
  <c r="N64" i="4"/>
  <c r="N58" i="4"/>
  <c r="M70" i="4"/>
  <c r="N46" i="4"/>
  <c r="N66" i="4"/>
  <c r="F70" i="4"/>
  <c r="N94" i="4"/>
  <c r="N106" i="4"/>
  <c r="N62" i="4"/>
  <c r="B70" i="4"/>
  <c r="D70" i="4"/>
  <c r="L118" i="4"/>
  <c r="J118" i="4"/>
  <c r="I118" i="4"/>
  <c r="N116" i="4"/>
  <c r="N68" i="4"/>
  <c r="K118" i="4"/>
  <c r="N110" i="4"/>
  <c r="F118" i="4"/>
  <c r="N112" i="4"/>
  <c r="N111" i="4"/>
  <c r="N63" i="4"/>
  <c r="N11" i="4"/>
  <c r="H118" i="4"/>
  <c r="N67" i="4"/>
  <c r="N34" i="4"/>
  <c r="L70" i="4"/>
  <c r="N22" i="4"/>
  <c r="N70" i="4" l="1"/>
  <c r="N118" i="4"/>
  <c r="B110" i="3" l="1"/>
  <c r="C110" i="3"/>
  <c r="D110" i="3"/>
  <c r="E110" i="3"/>
  <c r="F110" i="3"/>
  <c r="G110" i="3"/>
  <c r="H110" i="3"/>
  <c r="I110" i="3"/>
  <c r="J110" i="3"/>
  <c r="K110" i="3"/>
  <c r="L110" i="3"/>
  <c r="M110" i="3"/>
  <c r="B111" i="3"/>
  <c r="C111" i="3"/>
  <c r="D111" i="3"/>
  <c r="E111" i="3"/>
  <c r="F111" i="3"/>
  <c r="G111" i="3"/>
  <c r="H111" i="3"/>
  <c r="I111" i="3"/>
  <c r="J111" i="3"/>
  <c r="K111" i="3"/>
  <c r="L111" i="3"/>
  <c r="M111" i="3"/>
  <c r="B112" i="3"/>
  <c r="C112" i="3"/>
  <c r="D112" i="3"/>
  <c r="E112" i="3"/>
  <c r="F112" i="3"/>
  <c r="G112" i="3"/>
  <c r="H112" i="3"/>
  <c r="I112" i="3"/>
  <c r="J112" i="3"/>
  <c r="K112" i="3"/>
  <c r="L112" i="3"/>
  <c r="M112" i="3"/>
  <c r="B113" i="3"/>
  <c r="C113" i="3"/>
  <c r="D113" i="3"/>
  <c r="E113" i="3"/>
  <c r="F113" i="3"/>
  <c r="G113" i="3"/>
  <c r="H113" i="3"/>
  <c r="I113" i="3"/>
  <c r="J113" i="3"/>
  <c r="K113" i="3"/>
  <c r="L113" i="3"/>
  <c r="M113" i="3"/>
  <c r="B114" i="3"/>
  <c r="C114" i="3"/>
  <c r="D114" i="3"/>
  <c r="E114" i="3"/>
  <c r="F114" i="3"/>
  <c r="G114" i="3"/>
  <c r="H114" i="3"/>
  <c r="I114" i="3"/>
  <c r="J114" i="3"/>
  <c r="K114" i="3"/>
  <c r="L114" i="3"/>
  <c r="M114" i="3"/>
  <c r="B115" i="3"/>
  <c r="C115" i="3"/>
  <c r="D115" i="3"/>
  <c r="E115" i="3"/>
  <c r="F115" i="3"/>
  <c r="G115" i="3"/>
  <c r="H115" i="3"/>
  <c r="I115" i="3"/>
  <c r="J115" i="3"/>
  <c r="K115" i="3"/>
  <c r="L115" i="3"/>
  <c r="M115" i="3"/>
  <c r="B116" i="3"/>
  <c r="C116" i="3"/>
  <c r="D116" i="3"/>
  <c r="E116" i="3"/>
  <c r="F116" i="3"/>
  <c r="G116" i="3"/>
  <c r="H116" i="3"/>
  <c r="I116" i="3"/>
  <c r="J116" i="3"/>
  <c r="K116" i="3"/>
  <c r="L116" i="3"/>
  <c r="M116" i="3"/>
  <c r="B117" i="3"/>
  <c r="C117" i="3"/>
  <c r="D117" i="3"/>
  <c r="E117" i="3"/>
  <c r="F117" i="3"/>
  <c r="G117" i="3"/>
  <c r="H117" i="3"/>
  <c r="I117" i="3"/>
  <c r="J117" i="3"/>
  <c r="K117" i="3"/>
  <c r="L117" i="3"/>
  <c r="M117" i="3"/>
  <c r="C108" i="3"/>
  <c r="D108" i="3" s="1"/>
  <c r="E108" i="3" s="1"/>
  <c r="F108" i="3" s="1"/>
  <c r="G108" i="3" s="1"/>
  <c r="H108" i="3" s="1"/>
  <c r="I108" i="3" s="1"/>
  <c r="J108" i="3" s="1"/>
  <c r="K108" i="3" s="1"/>
  <c r="L108" i="3" s="1"/>
  <c r="M108" i="3" s="1"/>
  <c r="N105" i="3"/>
  <c r="L106" i="3"/>
  <c r="K106" i="3"/>
  <c r="C96" i="3"/>
  <c r="D96" i="3" s="1"/>
  <c r="E96" i="3" s="1"/>
  <c r="F96" i="3" s="1"/>
  <c r="G96" i="3" s="1"/>
  <c r="H96" i="3" s="1"/>
  <c r="I96" i="3" s="1"/>
  <c r="J96" i="3" s="1"/>
  <c r="K96" i="3" s="1"/>
  <c r="L96" i="3" s="1"/>
  <c r="M96" i="3" s="1"/>
  <c r="N93" i="3"/>
  <c r="G94" i="3"/>
  <c r="C84" i="3"/>
  <c r="D84" i="3" s="1"/>
  <c r="E84" i="3" s="1"/>
  <c r="F84" i="3" s="1"/>
  <c r="G84" i="3" s="1"/>
  <c r="H84" i="3" s="1"/>
  <c r="I84" i="3" s="1"/>
  <c r="J84" i="3" s="1"/>
  <c r="K84" i="3" s="1"/>
  <c r="L84" i="3" s="1"/>
  <c r="M84" i="3" s="1"/>
  <c r="N81" i="3"/>
  <c r="I82" i="3"/>
  <c r="H82" i="3"/>
  <c r="G82" i="3"/>
  <c r="E82" i="3"/>
  <c r="D82" i="3"/>
  <c r="C72" i="3"/>
  <c r="D72" i="3" s="1"/>
  <c r="E72" i="3" s="1"/>
  <c r="F72" i="3" s="1"/>
  <c r="G72" i="3" s="1"/>
  <c r="H72" i="3" s="1"/>
  <c r="I72" i="3" s="1"/>
  <c r="J72" i="3" s="1"/>
  <c r="K72" i="3" s="1"/>
  <c r="L72" i="3" s="1"/>
  <c r="M72" i="3" s="1"/>
  <c r="M69" i="3"/>
  <c r="L69" i="3"/>
  <c r="K69" i="3"/>
  <c r="J69" i="3"/>
  <c r="I69" i="3"/>
  <c r="H69" i="3"/>
  <c r="G69" i="3"/>
  <c r="F69" i="3"/>
  <c r="E69" i="3"/>
  <c r="D69" i="3"/>
  <c r="C69" i="3"/>
  <c r="B69" i="3"/>
  <c r="D67" i="3"/>
  <c r="C67" i="3"/>
  <c r="C66" i="3"/>
  <c r="J65" i="3"/>
  <c r="C60" i="3"/>
  <c r="D60" i="3" s="1"/>
  <c r="E60" i="3" s="1"/>
  <c r="F60" i="3" s="1"/>
  <c r="G60" i="3" s="1"/>
  <c r="H60" i="3" s="1"/>
  <c r="I60" i="3" s="1"/>
  <c r="J60" i="3" s="1"/>
  <c r="K60" i="3" s="1"/>
  <c r="L60" i="3" s="1"/>
  <c r="M60" i="3" s="1"/>
  <c r="N57" i="3"/>
  <c r="J68" i="3"/>
  <c r="I58" i="3"/>
  <c r="H58" i="3"/>
  <c r="G58" i="3"/>
  <c r="C48" i="3"/>
  <c r="D48" i="3" s="1"/>
  <c r="E48" i="3" s="1"/>
  <c r="F48" i="3" s="1"/>
  <c r="G48" i="3" s="1"/>
  <c r="H48" i="3" s="1"/>
  <c r="I48" i="3" s="1"/>
  <c r="J48" i="3" s="1"/>
  <c r="K48" i="3" s="1"/>
  <c r="L48" i="3" s="1"/>
  <c r="M48" i="3" s="1"/>
  <c r="N45" i="3"/>
  <c r="D68" i="3"/>
  <c r="C68" i="3"/>
  <c r="K67" i="3"/>
  <c r="E67" i="3"/>
  <c r="E66" i="3"/>
  <c r="B64" i="3"/>
  <c r="I63" i="3"/>
  <c r="H63" i="3"/>
  <c r="E63" i="3"/>
  <c r="L46" i="3"/>
  <c r="K46" i="3"/>
  <c r="F46" i="3"/>
  <c r="C36" i="3"/>
  <c r="D36" i="3" s="1"/>
  <c r="E36" i="3" s="1"/>
  <c r="F36" i="3" s="1"/>
  <c r="G36" i="3" s="1"/>
  <c r="H36" i="3" s="1"/>
  <c r="I36" i="3" s="1"/>
  <c r="J36" i="3" s="1"/>
  <c r="K36" i="3" s="1"/>
  <c r="L36" i="3" s="1"/>
  <c r="M36" i="3" s="1"/>
  <c r="H34" i="3"/>
  <c r="N33" i="3"/>
  <c r="G34" i="3"/>
  <c r="C34" i="3"/>
  <c r="B34" i="3"/>
  <c r="M22" i="3"/>
  <c r="K22" i="3"/>
  <c r="J22" i="3"/>
  <c r="I22" i="3"/>
  <c r="H22" i="3"/>
  <c r="G22" i="3"/>
  <c r="B22" i="3"/>
  <c r="H14" i="3"/>
  <c r="H25" i="3" s="1"/>
  <c r="H37" i="3" s="1"/>
  <c r="H49" i="3" s="1"/>
  <c r="H61" i="3" s="1"/>
  <c r="H73" i="3" s="1"/>
  <c r="H85" i="3" s="1"/>
  <c r="H97" i="3" s="1"/>
  <c r="H109" i="3" s="1"/>
  <c r="J11" i="3"/>
  <c r="I11" i="3"/>
  <c r="H11" i="3"/>
  <c r="D11" i="3"/>
  <c r="B11" i="3"/>
  <c r="M14" i="3"/>
  <c r="M25" i="3" s="1"/>
  <c r="M37" i="3" s="1"/>
  <c r="M49" i="3" s="1"/>
  <c r="M61" i="3" s="1"/>
  <c r="M73" i="3" s="1"/>
  <c r="M85" i="3" s="1"/>
  <c r="M97" i="3" s="1"/>
  <c r="M109" i="3" s="1"/>
  <c r="L14" i="3"/>
  <c r="L25" i="3" s="1"/>
  <c r="L37" i="3" s="1"/>
  <c r="L49" i="3" s="1"/>
  <c r="L61" i="3" s="1"/>
  <c r="L73" i="3" s="1"/>
  <c r="L85" i="3" s="1"/>
  <c r="L97" i="3" s="1"/>
  <c r="L109" i="3" s="1"/>
  <c r="K14" i="3"/>
  <c r="K25" i="3" s="1"/>
  <c r="K37" i="3" s="1"/>
  <c r="K49" i="3" s="1"/>
  <c r="K61" i="3" s="1"/>
  <c r="K73" i="3" s="1"/>
  <c r="K85" i="3" s="1"/>
  <c r="K97" i="3" s="1"/>
  <c r="K109" i="3" s="1"/>
  <c r="J14" i="3"/>
  <c r="J25" i="3" s="1"/>
  <c r="J37" i="3" s="1"/>
  <c r="J49" i="3" s="1"/>
  <c r="J61" i="3" s="1"/>
  <c r="J73" i="3" s="1"/>
  <c r="J85" i="3" s="1"/>
  <c r="J97" i="3" s="1"/>
  <c r="J109" i="3" s="1"/>
  <c r="I14" i="3"/>
  <c r="I25" i="3" s="1"/>
  <c r="I37" i="3" s="1"/>
  <c r="I49" i="3" s="1"/>
  <c r="I61" i="3" s="1"/>
  <c r="I73" i="3" s="1"/>
  <c r="I85" i="3" s="1"/>
  <c r="I97" i="3" s="1"/>
  <c r="I109" i="3" s="1"/>
  <c r="G14" i="3"/>
  <c r="G25" i="3" s="1"/>
  <c r="G37" i="3" s="1"/>
  <c r="G49" i="3" s="1"/>
  <c r="G61" i="3" s="1"/>
  <c r="G73" i="3" s="1"/>
  <c r="G85" i="3" s="1"/>
  <c r="G97" i="3" s="1"/>
  <c r="G109" i="3" s="1"/>
  <c r="F14" i="3"/>
  <c r="F25" i="3" s="1"/>
  <c r="F37" i="3" s="1"/>
  <c r="F49" i="3" s="1"/>
  <c r="F61" i="3" s="1"/>
  <c r="F73" i="3" s="1"/>
  <c r="F85" i="3" s="1"/>
  <c r="F97" i="3" s="1"/>
  <c r="F109" i="3" s="1"/>
  <c r="E14" i="3"/>
  <c r="E25" i="3" s="1"/>
  <c r="E37" i="3" s="1"/>
  <c r="E49" i="3" s="1"/>
  <c r="E61" i="3" s="1"/>
  <c r="E73" i="3" s="1"/>
  <c r="E85" i="3" s="1"/>
  <c r="E97" i="3" s="1"/>
  <c r="E109" i="3" s="1"/>
  <c r="D14" i="3"/>
  <c r="D25" i="3" s="1"/>
  <c r="D37" i="3" s="1"/>
  <c r="D49" i="3" s="1"/>
  <c r="D61" i="3" s="1"/>
  <c r="D73" i="3" s="1"/>
  <c r="D85" i="3" s="1"/>
  <c r="D97" i="3" s="1"/>
  <c r="D109" i="3" s="1"/>
  <c r="C14" i="3"/>
  <c r="C25" i="3" s="1"/>
  <c r="C37" i="3" s="1"/>
  <c r="C49" i="3" s="1"/>
  <c r="C61" i="3" s="1"/>
  <c r="C73" i="3" s="1"/>
  <c r="C85" i="3" s="1"/>
  <c r="C97" i="3" s="1"/>
  <c r="C109" i="3" s="1"/>
  <c r="B14" i="3"/>
  <c r="B25" i="3" s="1"/>
  <c r="B37" i="3" s="1"/>
  <c r="B49" i="3" s="1"/>
  <c r="B61" i="3" s="1"/>
  <c r="B73" i="3" s="1"/>
  <c r="B85" i="3" s="1"/>
  <c r="B97" i="3" s="1"/>
  <c r="B109" i="3" s="1"/>
  <c r="F106" i="3" l="1"/>
  <c r="E22" i="3"/>
  <c r="C46" i="3"/>
  <c r="K58" i="3"/>
  <c r="J106" i="3"/>
  <c r="M65" i="3"/>
  <c r="J94" i="3"/>
  <c r="F63" i="3"/>
  <c r="F65" i="3"/>
  <c r="F66" i="3"/>
  <c r="B67" i="3"/>
  <c r="L94" i="3"/>
  <c r="F22" i="3"/>
  <c r="G64" i="3"/>
  <c r="C63" i="3"/>
  <c r="H65" i="3"/>
  <c r="H67" i="3"/>
  <c r="D62" i="3"/>
  <c r="D66" i="3"/>
  <c r="H106" i="3"/>
  <c r="L65" i="3"/>
  <c r="G63" i="3"/>
  <c r="G65" i="3"/>
  <c r="G67" i="3"/>
  <c r="M106" i="3"/>
  <c r="F11" i="3"/>
  <c r="H62" i="3"/>
  <c r="H64" i="3"/>
  <c r="H66" i="3"/>
  <c r="I62" i="3"/>
  <c r="I65" i="3"/>
  <c r="I66" i="3"/>
  <c r="I67" i="3"/>
  <c r="I68" i="3"/>
  <c r="L66" i="3"/>
  <c r="G68" i="3"/>
  <c r="J62" i="3"/>
  <c r="J66" i="3"/>
  <c r="J67" i="3"/>
  <c r="E11" i="3"/>
  <c r="N6" i="3"/>
  <c r="N7" i="3"/>
  <c r="B63" i="3"/>
  <c r="B66" i="3"/>
  <c r="B68" i="3"/>
  <c r="C11" i="3"/>
  <c r="C65" i="3"/>
  <c r="N69" i="3"/>
  <c r="D64" i="3"/>
  <c r="D65" i="3"/>
  <c r="K62" i="3"/>
  <c r="N76" i="3"/>
  <c r="E106" i="3"/>
  <c r="L22" i="3"/>
  <c r="N52" i="3"/>
  <c r="G106" i="3"/>
  <c r="N20" i="3"/>
  <c r="F34" i="3"/>
  <c r="C22" i="3"/>
  <c r="K64" i="3"/>
  <c r="K66" i="3"/>
  <c r="E65" i="3"/>
  <c r="L11" i="3"/>
  <c r="L62" i="3"/>
  <c r="L63" i="3"/>
  <c r="L68" i="3"/>
  <c r="F67" i="3"/>
  <c r="C94" i="3"/>
  <c r="G11" i="3"/>
  <c r="G46" i="3"/>
  <c r="N17" i="3"/>
  <c r="N21" i="3"/>
  <c r="K65" i="3"/>
  <c r="E64" i="3"/>
  <c r="E68" i="3"/>
  <c r="M63" i="3"/>
  <c r="M67" i="3"/>
  <c r="G62" i="3"/>
  <c r="K63" i="3"/>
  <c r="N10" i="3"/>
  <c r="D34" i="3"/>
  <c r="N38" i="3"/>
  <c r="N40" i="3"/>
  <c r="N43" i="3"/>
  <c r="L58" i="3"/>
  <c r="I34" i="3"/>
  <c r="N75" i="3"/>
  <c r="C82" i="3"/>
  <c r="N4" i="3"/>
  <c r="L34" i="3"/>
  <c r="J64" i="3"/>
  <c r="N77" i="3"/>
  <c r="D94" i="3"/>
  <c r="M34" i="3"/>
  <c r="N78" i="3"/>
  <c r="N79" i="3"/>
  <c r="E94" i="3"/>
  <c r="N80" i="3"/>
  <c r="N9" i="3"/>
  <c r="G66" i="3"/>
  <c r="K34" i="3"/>
  <c r="C58" i="3"/>
  <c r="C62" i="3"/>
  <c r="N56" i="3"/>
  <c r="N99" i="3"/>
  <c r="N100" i="3"/>
  <c r="N102" i="3"/>
  <c r="N103" i="3"/>
  <c r="N104" i="3"/>
  <c r="J34" i="3"/>
  <c r="H68" i="3"/>
  <c r="I46" i="3"/>
  <c r="I64" i="3"/>
  <c r="J46" i="3"/>
  <c r="J63" i="3"/>
  <c r="N5" i="3"/>
  <c r="L64" i="3"/>
  <c r="J58" i="3"/>
  <c r="N8" i="3"/>
  <c r="M46" i="3"/>
  <c r="M62" i="3"/>
  <c r="E34" i="3"/>
  <c r="D63" i="3"/>
  <c r="D46" i="3"/>
  <c r="E62" i="3"/>
  <c r="E46" i="3"/>
  <c r="N53" i="3"/>
  <c r="F68" i="3"/>
  <c r="H46" i="3"/>
  <c r="D58" i="3"/>
  <c r="F94" i="3"/>
  <c r="F82" i="3"/>
  <c r="N28" i="3"/>
  <c r="N30" i="3"/>
  <c r="N31" i="3"/>
  <c r="K68" i="3"/>
  <c r="N98" i="3"/>
  <c r="L67" i="3"/>
  <c r="I94" i="3"/>
  <c r="K94" i="3"/>
  <c r="C106" i="3"/>
  <c r="N27" i="3"/>
  <c r="N29" i="3"/>
  <c r="B46" i="3"/>
  <c r="B62" i="3"/>
  <c r="H94" i="3"/>
  <c r="B106" i="3"/>
  <c r="N32" i="3"/>
  <c r="C64" i="3"/>
  <c r="B65" i="3"/>
  <c r="N41" i="3"/>
  <c r="M66" i="3"/>
  <c r="M68" i="3"/>
  <c r="N50" i="3"/>
  <c r="B58" i="3"/>
  <c r="N51" i="3"/>
  <c r="M58" i="3"/>
  <c r="M64" i="3"/>
  <c r="D106" i="3"/>
  <c r="N117" i="3"/>
  <c r="N15" i="3"/>
  <c r="N16" i="3"/>
  <c r="M94" i="3"/>
  <c r="N89" i="3"/>
  <c r="N91" i="3"/>
  <c r="N92" i="3"/>
  <c r="B94" i="3"/>
  <c r="K11" i="3"/>
  <c r="N18" i="3"/>
  <c r="N19" i="3"/>
  <c r="F64" i="3"/>
  <c r="N54" i="3"/>
  <c r="N55" i="3"/>
  <c r="M82" i="3"/>
  <c r="K82" i="3"/>
  <c r="M11" i="3"/>
  <c r="F58" i="3"/>
  <c r="B82" i="3"/>
  <c r="N74" i="3"/>
  <c r="L82" i="3"/>
  <c r="N39" i="3"/>
  <c r="E58" i="3"/>
  <c r="N101" i="3"/>
  <c r="J82" i="3"/>
  <c r="N87" i="3"/>
  <c r="N90" i="3"/>
  <c r="N88" i="3"/>
  <c r="N26" i="3"/>
  <c r="F62" i="3"/>
  <c r="D22" i="3"/>
  <c r="N44" i="3"/>
  <c r="N86" i="3"/>
  <c r="I106" i="3"/>
  <c r="N42" i="3"/>
  <c r="N68" i="3" l="1"/>
  <c r="N67" i="3"/>
  <c r="N113" i="3"/>
  <c r="L118" i="3"/>
  <c r="J70" i="3"/>
  <c r="I70" i="3"/>
  <c r="H70" i="3"/>
  <c r="N116" i="3"/>
  <c r="N115" i="3"/>
  <c r="H118" i="3"/>
  <c r="N58" i="3"/>
  <c r="K70" i="3"/>
  <c r="E70" i="3"/>
  <c r="L70" i="3"/>
  <c r="N63" i="3"/>
  <c r="C70" i="3"/>
  <c r="N111" i="3"/>
  <c r="N106" i="3"/>
  <c r="I118" i="3"/>
  <c r="N82" i="3"/>
  <c r="N65" i="3"/>
  <c r="N64" i="3"/>
  <c r="N112" i="3"/>
  <c r="G70" i="3"/>
  <c r="N62" i="3"/>
  <c r="B70" i="3"/>
  <c r="F118" i="3"/>
  <c r="D70" i="3"/>
  <c r="D118" i="3"/>
  <c r="N22" i="3"/>
  <c r="N114" i="3"/>
  <c r="M118" i="3"/>
  <c r="N11" i="3"/>
  <c r="B118" i="3"/>
  <c r="N110" i="3"/>
  <c r="N94" i="3"/>
  <c r="M70" i="3"/>
  <c r="N66" i="3"/>
  <c r="N46" i="3"/>
  <c r="F70" i="3"/>
  <c r="J118" i="3"/>
  <c r="C118" i="3"/>
  <c r="N34" i="3"/>
  <c r="K118" i="3"/>
  <c r="G118" i="3"/>
  <c r="E118" i="3"/>
  <c r="N70" i="3" l="1"/>
  <c r="N118" i="3"/>
  <c r="M117" i="2" l="1"/>
  <c r="L117" i="2"/>
  <c r="K117" i="2"/>
  <c r="J117" i="2"/>
  <c r="I117" i="2"/>
  <c r="H117" i="2"/>
  <c r="G117" i="2"/>
  <c r="F117" i="2"/>
  <c r="E117" i="2"/>
  <c r="D117" i="2"/>
  <c r="C117" i="2"/>
  <c r="B117" i="2"/>
  <c r="K116" i="2"/>
  <c r="M115" i="2"/>
  <c r="L115" i="2"/>
  <c r="K115" i="2"/>
  <c r="J115" i="2"/>
  <c r="M113" i="2"/>
  <c r="L113" i="2"/>
  <c r="K113" i="2"/>
  <c r="C113" i="2"/>
  <c r="B112" i="2"/>
  <c r="E111" i="2"/>
  <c r="D111" i="2"/>
  <c r="C111" i="2"/>
  <c r="C108" i="2"/>
  <c r="D108" i="2" s="1"/>
  <c r="E108" i="2" s="1"/>
  <c r="F108" i="2" s="1"/>
  <c r="G108" i="2" s="1"/>
  <c r="H108" i="2" s="1"/>
  <c r="I108" i="2" s="1"/>
  <c r="J108" i="2" s="1"/>
  <c r="K108" i="2" s="1"/>
  <c r="L108" i="2" s="1"/>
  <c r="M108" i="2" s="1"/>
  <c r="C106" i="2"/>
  <c r="B106" i="2"/>
  <c r="N105" i="2"/>
  <c r="D106" i="2"/>
  <c r="N104" i="2"/>
  <c r="E106" i="2"/>
  <c r="N103" i="2"/>
  <c r="F106" i="2"/>
  <c r="N102" i="2"/>
  <c r="G106" i="2"/>
  <c r="N101" i="2"/>
  <c r="N100" i="2"/>
  <c r="M111" i="2"/>
  <c r="L106" i="2"/>
  <c r="K106" i="2"/>
  <c r="J106" i="2"/>
  <c r="H106" i="2"/>
  <c r="B110" i="2"/>
  <c r="C96" i="2"/>
  <c r="D96" i="2" s="1"/>
  <c r="E96" i="2" s="1"/>
  <c r="F96" i="2" s="1"/>
  <c r="G96" i="2" s="1"/>
  <c r="H96" i="2" s="1"/>
  <c r="I96" i="2" s="1"/>
  <c r="J96" i="2" s="1"/>
  <c r="K96" i="2" s="1"/>
  <c r="L96" i="2" s="1"/>
  <c r="M96" i="2" s="1"/>
  <c r="M94" i="2"/>
  <c r="K94" i="2"/>
  <c r="J94" i="2"/>
  <c r="N93" i="2"/>
  <c r="M116" i="2"/>
  <c r="N92" i="2"/>
  <c r="I94" i="2"/>
  <c r="L94" i="2"/>
  <c r="B115" i="2"/>
  <c r="M114" i="2"/>
  <c r="C114" i="2"/>
  <c r="B114" i="2"/>
  <c r="D113" i="2"/>
  <c r="B113" i="2"/>
  <c r="E112" i="2"/>
  <c r="D112" i="2"/>
  <c r="C112" i="2"/>
  <c r="N88" i="2"/>
  <c r="F111" i="2"/>
  <c r="N87" i="2"/>
  <c r="N86" i="2"/>
  <c r="C84" i="2"/>
  <c r="D84" i="2" s="1"/>
  <c r="E84" i="2" s="1"/>
  <c r="F84" i="2" s="1"/>
  <c r="G84" i="2" s="1"/>
  <c r="H84" i="2" s="1"/>
  <c r="I84" i="2" s="1"/>
  <c r="J84" i="2" s="1"/>
  <c r="K84" i="2" s="1"/>
  <c r="L84" i="2" s="1"/>
  <c r="M84" i="2" s="1"/>
  <c r="F82" i="2"/>
  <c r="D82" i="2"/>
  <c r="N81" i="2"/>
  <c r="J116" i="2"/>
  <c r="I116" i="2"/>
  <c r="G116" i="2"/>
  <c r="F116" i="2"/>
  <c r="E116" i="2"/>
  <c r="D116" i="2"/>
  <c r="I115" i="2"/>
  <c r="H115" i="2"/>
  <c r="G115" i="2"/>
  <c r="F115" i="2"/>
  <c r="E115" i="2"/>
  <c r="D115" i="2"/>
  <c r="L114" i="2"/>
  <c r="K114" i="2"/>
  <c r="J114" i="2"/>
  <c r="I114" i="2"/>
  <c r="H114" i="2"/>
  <c r="G114" i="2"/>
  <c r="F114" i="2"/>
  <c r="E114" i="2"/>
  <c r="D114" i="2"/>
  <c r="J113" i="2"/>
  <c r="I113" i="2"/>
  <c r="H113" i="2"/>
  <c r="G113" i="2"/>
  <c r="F113" i="2"/>
  <c r="E113" i="2"/>
  <c r="M112" i="2"/>
  <c r="L112" i="2"/>
  <c r="K112" i="2"/>
  <c r="J112" i="2"/>
  <c r="I112" i="2"/>
  <c r="H112" i="2"/>
  <c r="G112" i="2"/>
  <c r="F112" i="2"/>
  <c r="N76" i="2"/>
  <c r="L111" i="2"/>
  <c r="K111" i="2"/>
  <c r="J111" i="2"/>
  <c r="I111" i="2"/>
  <c r="H111" i="2"/>
  <c r="G111" i="2"/>
  <c r="B111" i="2"/>
  <c r="J110" i="2"/>
  <c r="I110" i="2"/>
  <c r="H110" i="2"/>
  <c r="D110" i="2"/>
  <c r="C82" i="2"/>
  <c r="C72" i="2"/>
  <c r="D72" i="2" s="1"/>
  <c r="E72" i="2" s="1"/>
  <c r="F72" i="2" s="1"/>
  <c r="G72" i="2" s="1"/>
  <c r="H72" i="2" s="1"/>
  <c r="I72" i="2" s="1"/>
  <c r="J72" i="2" s="1"/>
  <c r="K72" i="2" s="1"/>
  <c r="L72" i="2" s="1"/>
  <c r="M72" i="2" s="1"/>
  <c r="M69" i="2"/>
  <c r="L69" i="2"/>
  <c r="K69" i="2"/>
  <c r="J69" i="2"/>
  <c r="I69" i="2"/>
  <c r="H69" i="2"/>
  <c r="G69" i="2"/>
  <c r="F69" i="2"/>
  <c r="E69" i="2"/>
  <c r="D69" i="2"/>
  <c r="C69" i="2"/>
  <c r="B69" i="2"/>
  <c r="D68" i="2"/>
  <c r="G67" i="2"/>
  <c r="F67" i="2"/>
  <c r="E67" i="2"/>
  <c r="F66" i="2"/>
  <c r="I65" i="2"/>
  <c r="H65" i="2"/>
  <c r="G65" i="2"/>
  <c r="F65" i="2"/>
  <c r="H64" i="2"/>
  <c r="K63" i="2"/>
  <c r="J63" i="2"/>
  <c r="I63" i="2"/>
  <c r="H63" i="2"/>
  <c r="J62" i="2"/>
  <c r="C60" i="2"/>
  <c r="D60" i="2" s="1"/>
  <c r="E60" i="2" s="1"/>
  <c r="F60" i="2" s="1"/>
  <c r="G60" i="2" s="1"/>
  <c r="H60" i="2" s="1"/>
  <c r="I60" i="2" s="1"/>
  <c r="J60" i="2" s="1"/>
  <c r="K60" i="2" s="1"/>
  <c r="L60" i="2" s="1"/>
  <c r="M60" i="2" s="1"/>
  <c r="L58" i="2"/>
  <c r="N57" i="2"/>
  <c r="M68" i="2"/>
  <c r="K68" i="2"/>
  <c r="B68" i="2"/>
  <c r="L67" i="2"/>
  <c r="C67" i="2"/>
  <c r="B67" i="2"/>
  <c r="M66" i="2"/>
  <c r="I58" i="2"/>
  <c r="D66" i="2"/>
  <c r="C66" i="2"/>
  <c r="N54" i="2"/>
  <c r="E65" i="2"/>
  <c r="D65" i="2"/>
  <c r="B65" i="2"/>
  <c r="K58" i="2"/>
  <c r="F64" i="2"/>
  <c r="E64" i="2"/>
  <c r="C64" i="2"/>
  <c r="N52" i="2"/>
  <c r="G63" i="2"/>
  <c r="F63" i="2"/>
  <c r="D63" i="2"/>
  <c r="H62" i="2"/>
  <c r="G62" i="2"/>
  <c r="D58" i="2"/>
  <c r="C58" i="2"/>
  <c r="C48" i="2"/>
  <c r="D48" i="2" s="1"/>
  <c r="E48" i="2" s="1"/>
  <c r="F48" i="2" s="1"/>
  <c r="G48" i="2" s="1"/>
  <c r="H48" i="2" s="1"/>
  <c r="I48" i="2" s="1"/>
  <c r="J48" i="2" s="1"/>
  <c r="K48" i="2" s="1"/>
  <c r="L48" i="2" s="1"/>
  <c r="M48" i="2" s="1"/>
  <c r="N45" i="2"/>
  <c r="I68" i="2"/>
  <c r="H68" i="2"/>
  <c r="G68" i="2"/>
  <c r="F68" i="2"/>
  <c r="E68" i="2"/>
  <c r="C68" i="2"/>
  <c r="N44" i="2"/>
  <c r="M67" i="2"/>
  <c r="J67" i="2"/>
  <c r="I67" i="2"/>
  <c r="H67" i="2"/>
  <c r="D67" i="2"/>
  <c r="N43" i="2"/>
  <c r="K66" i="2"/>
  <c r="J66" i="2"/>
  <c r="I66" i="2"/>
  <c r="H66" i="2"/>
  <c r="G66" i="2"/>
  <c r="E66" i="2"/>
  <c r="B66" i="2"/>
  <c r="L65" i="2"/>
  <c r="K65" i="2"/>
  <c r="J65" i="2"/>
  <c r="F46" i="2"/>
  <c r="C65" i="2"/>
  <c r="M64" i="2"/>
  <c r="L64" i="2"/>
  <c r="K64" i="2"/>
  <c r="J64" i="2"/>
  <c r="I64" i="2"/>
  <c r="G46" i="2"/>
  <c r="D64" i="2"/>
  <c r="N40" i="2"/>
  <c r="M63" i="2"/>
  <c r="L63" i="2"/>
  <c r="H46" i="2"/>
  <c r="C46" i="2"/>
  <c r="B63" i="2"/>
  <c r="M62" i="2"/>
  <c r="L46" i="2"/>
  <c r="J46" i="2"/>
  <c r="I46" i="2"/>
  <c r="F62" i="2"/>
  <c r="C36" i="2"/>
  <c r="D36" i="2" s="1"/>
  <c r="E36" i="2" s="1"/>
  <c r="F36" i="2" s="1"/>
  <c r="G36" i="2" s="1"/>
  <c r="H36" i="2" s="1"/>
  <c r="I36" i="2" s="1"/>
  <c r="J36" i="2" s="1"/>
  <c r="K36" i="2" s="1"/>
  <c r="L36" i="2" s="1"/>
  <c r="M36" i="2" s="1"/>
  <c r="M34" i="2"/>
  <c r="L34" i="2"/>
  <c r="K34" i="2"/>
  <c r="B34" i="2"/>
  <c r="N33" i="2"/>
  <c r="J22" i="2"/>
  <c r="N19" i="2"/>
  <c r="K22" i="2"/>
  <c r="N18" i="2"/>
  <c r="L22" i="2"/>
  <c r="N17" i="2"/>
  <c r="M22" i="2"/>
  <c r="I22" i="2"/>
  <c r="H22" i="2"/>
  <c r="G22" i="2"/>
  <c r="F22" i="2"/>
  <c r="E22" i="2"/>
  <c r="D22" i="2"/>
  <c r="C22" i="2"/>
  <c r="B22" i="2"/>
  <c r="G11" i="2"/>
  <c r="N8" i="2"/>
  <c r="H11" i="2"/>
  <c r="I11" i="2"/>
  <c r="N6" i="2"/>
  <c r="J11" i="2"/>
  <c r="M11" i="2"/>
  <c r="L11" i="2"/>
  <c r="F11" i="2"/>
  <c r="D11" i="2"/>
  <c r="C11" i="2"/>
  <c r="B11" i="2"/>
  <c r="M14" i="2"/>
  <c r="M25" i="2" s="1"/>
  <c r="M37" i="2" s="1"/>
  <c r="M49" i="2" s="1"/>
  <c r="M61" i="2" s="1"/>
  <c r="M73" i="2" s="1"/>
  <c r="M85" i="2" s="1"/>
  <c r="M97" i="2" s="1"/>
  <c r="M109" i="2" s="1"/>
  <c r="L14" i="2"/>
  <c r="L25" i="2" s="1"/>
  <c r="L37" i="2" s="1"/>
  <c r="L49" i="2" s="1"/>
  <c r="L61" i="2" s="1"/>
  <c r="L73" i="2" s="1"/>
  <c r="L85" i="2" s="1"/>
  <c r="L97" i="2" s="1"/>
  <c r="L109" i="2" s="1"/>
  <c r="K14" i="2"/>
  <c r="K25" i="2" s="1"/>
  <c r="K37" i="2" s="1"/>
  <c r="K49" i="2" s="1"/>
  <c r="K61" i="2" s="1"/>
  <c r="K73" i="2" s="1"/>
  <c r="K85" i="2" s="1"/>
  <c r="K97" i="2" s="1"/>
  <c r="K109" i="2" s="1"/>
  <c r="J14" i="2"/>
  <c r="J25" i="2" s="1"/>
  <c r="J37" i="2" s="1"/>
  <c r="J49" i="2" s="1"/>
  <c r="J61" i="2" s="1"/>
  <c r="J73" i="2" s="1"/>
  <c r="J85" i="2" s="1"/>
  <c r="J97" i="2" s="1"/>
  <c r="J109" i="2" s="1"/>
  <c r="G14" i="2"/>
  <c r="G25" i="2" s="1"/>
  <c r="G37" i="2" s="1"/>
  <c r="G49" i="2" s="1"/>
  <c r="G61" i="2" s="1"/>
  <c r="G73" i="2" s="1"/>
  <c r="G85" i="2" s="1"/>
  <c r="G97" i="2" s="1"/>
  <c r="G109" i="2" s="1"/>
  <c r="F14" i="2"/>
  <c r="F25" i="2" s="1"/>
  <c r="F37" i="2" s="1"/>
  <c r="F49" i="2" s="1"/>
  <c r="F61" i="2" s="1"/>
  <c r="F73" i="2" s="1"/>
  <c r="F85" i="2" s="1"/>
  <c r="F97" i="2" s="1"/>
  <c r="F109" i="2" s="1"/>
  <c r="E14" i="2"/>
  <c r="E25" i="2" s="1"/>
  <c r="E37" i="2" s="1"/>
  <c r="E49" i="2" s="1"/>
  <c r="E61" i="2" s="1"/>
  <c r="E73" i="2" s="1"/>
  <c r="E85" i="2" s="1"/>
  <c r="E97" i="2" s="1"/>
  <c r="E109" i="2" s="1"/>
  <c r="D14" i="2"/>
  <c r="D25" i="2" s="1"/>
  <c r="D37" i="2" s="1"/>
  <c r="D49" i="2" s="1"/>
  <c r="D61" i="2" s="1"/>
  <c r="D73" i="2" s="1"/>
  <c r="D85" i="2" s="1"/>
  <c r="D97" i="2" s="1"/>
  <c r="D109" i="2" s="1"/>
  <c r="C14" i="2"/>
  <c r="C25" i="2" s="1"/>
  <c r="C37" i="2" s="1"/>
  <c r="C49" i="2" s="1"/>
  <c r="C61" i="2" s="1"/>
  <c r="C73" i="2" s="1"/>
  <c r="C85" i="2" s="1"/>
  <c r="C97" i="2" s="1"/>
  <c r="C109" i="2" s="1"/>
  <c r="B14" i="2"/>
  <c r="B25" i="2" s="1"/>
  <c r="B37" i="2" s="1"/>
  <c r="B49" i="2" s="1"/>
  <c r="B61" i="2" s="1"/>
  <c r="B73" i="2" s="1"/>
  <c r="B85" i="2" s="1"/>
  <c r="B97" i="2" s="1"/>
  <c r="B109" i="2" s="1"/>
  <c r="H14" i="2" l="1"/>
  <c r="H25" i="2" s="1"/>
  <c r="H37" i="2" s="1"/>
  <c r="H49" i="2" s="1"/>
  <c r="H61" i="2" s="1"/>
  <c r="H73" i="2" s="1"/>
  <c r="H85" i="2" s="1"/>
  <c r="H97" i="2" s="1"/>
  <c r="H109" i="2" s="1"/>
  <c r="I14" i="2"/>
  <c r="I25" i="2" s="1"/>
  <c r="I37" i="2" s="1"/>
  <c r="I49" i="2" s="1"/>
  <c r="I61" i="2" s="1"/>
  <c r="I73" i="2" s="1"/>
  <c r="I85" i="2" s="1"/>
  <c r="I97" i="2" s="1"/>
  <c r="I109" i="2" s="1"/>
  <c r="I118" i="2"/>
  <c r="N113" i="2"/>
  <c r="J118" i="2"/>
  <c r="H70" i="2"/>
  <c r="N69" i="2"/>
  <c r="N53" i="2"/>
  <c r="N16" i="2"/>
  <c r="N112" i="2"/>
  <c r="N4" i="2"/>
  <c r="K11" i="2"/>
  <c r="B64" i="2"/>
  <c r="N41" i="2"/>
  <c r="D62" i="2"/>
  <c r="D70" i="2" s="1"/>
  <c r="G34" i="2"/>
  <c r="N20" i="2"/>
  <c r="H34" i="2"/>
  <c r="F70" i="2"/>
  <c r="J58" i="2"/>
  <c r="N98" i="2"/>
  <c r="E62" i="2"/>
  <c r="E58" i="2"/>
  <c r="N67" i="2"/>
  <c r="N15" i="2"/>
  <c r="C34" i="2"/>
  <c r="M65" i="2"/>
  <c r="M70" i="2" s="1"/>
  <c r="M46" i="2"/>
  <c r="N114" i="2"/>
  <c r="E34" i="2"/>
  <c r="C63" i="2"/>
  <c r="N5" i="2"/>
  <c r="N7" i="2"/>
  <c r="E63" i="2"/>
  <c r="D46" i="2"/>
  <c r="N21" i="2"/>
  <c r="N10" i="2"/>
  <c r="N111" i="2"/>
  <c r="N99" i="2"/>
  <c r="D34" i="2"/>
  <c r="N51" i="2"/>
  <c r="N55" i="2"/>
  <c r="D118" i="2"/>
  <c r="E82" i="2"/>
  <c r="I62" i="2"/>
  <c r="I70" i="2" s="1"/>
  <c r="K46" i="2"/>
  <c r="G58" i="2"/>
  <c r="B82" i="2"/>
  <c r="N74" i="2"/>
  <c r="D94" i="2"/>
  <c r="B94" i="2"/>
  <c r="I106" i="2"/>
  <c r="I34" i="2"/>
  <c r="J34" i="2"/>
  <c r="E11" i="2"/>
  <c r="H58" i="2"/>
  <c r="K62" i="2"/>
  <c r="K70" i="2" s="1"/>
  <c r="N75" i="2"/>
  <c r="E94" i="2"/>
  <c r="C94" i="2"/>
  <c r="E110" i="2"/>
  <c r="E118" i="2" s="1"/>
  <c r="L116" i="2"/>
  <c r="E46" i="2"/>
  <c r="G64" i="2"/>
  <c r="G70" i="2" s="1"/>
  <c r="M110" i="2"/>
  <c r="M118" i="2" s="1"/>
  <c r="M82" i="2"/>
  <c r="L62" i="2"/>
  <c r="F94" i="2"/>
  <c r="F110" i="2"/>
  <c r="F118" i="2" s="1"/>
  <c r="N117" i="2"/>
  <c r="F58" i="2"/>
  <c r="G82" i="2"/>
  <c r="N56" i="2"/>
  <c r="K110" i="2"/>
  <c r="K118" i="2" s="1"/>
  <c r="K82" i="2"/>
  <c r="N90" i="2"/>
  <c r="H116" i="2"/>
  <c r="H118" i="2" s="1"/>
  <c r="N91" i="2"/>
  <c r="N26" i="2"/>
  <c r="N27" i="2"/>
  <c r="N29" i="2"/>
  <c r="J68" i="2"/>
  <c r="J70" i="2" s="1"/>
  <c r="N9" i="2"/>
  <c r="N30" i="2"/>
  <c r="N31" i="2"/>
  <c r="B46" i="2"/>
  <c r="B62" i="2"/>
  <c r="N38" i="2"/>
  <c r="K67" i="2"/>
  <c r="M58" i="2"/>
  <c r="N77" i="2"/>
  <c r="N78" i="2"/>
  <c r="N79" i="2"/>
  <c r="N80" i="2"/>
  <c r="G94" i="2"/>
  <c r="G110" i="2"/>
  <c r="G118" i="2" s="1"/>
  <c r="N89" i="2"/>
  <c r="H82" i="2"/>
  <c r="L110" i="2"/>
  <c r="L82" i="2"/>
  <c r="C110" i="2"/>
  <c r="N28" i="2"/>
  <c r="N32" i="2"/>
  <c r="C62" i="2"/>
  <c r="N39" i="2"/>
  <c r="L66" i="2"/>
  <c r="N66" i="2" s="1"/>
  <c r="L68" i="2"/>
  <c r="N50" i="2"/>
  <c r="C115" i="2"/>
  <c r="N115" i="2" s="1"/>
  <c r="C116" i="2"/>
  <c r="H94" i="2"/>
  <c r="M106" i="2"/>
  <c r="I82" i="2"/>
  <c r="B116" i="2"/>
  <c r="B118" i="2" s="1"/>
  <c r="F34" i="2"/>
  <c r="N42" i="2"/>
  <c r="B58" i="2"/>
  <c r="J82" i="2"/>
  <c r="N63" i="2" l="1"/>
  <c r="N58" i="2"/>
  <c r="N64" i="2"/>
  <c r="C70" i="2"/>
  <c r="N68" i="2"/>
  <c r="N110" i="2"/>
  <c r="N34" i="2"/>
  <c r="C118" i="2"/>
  <c r="N82" i="2"/>
  <c r="N22" i="2"/>
  <c r="L118" i="2"/>
  <c r="N116" i="2"/>
  <c r="L70" i="2"/>
  <c r="N11" i="2"/>
  <c r="N46" i="2"/>
  <c r="E70" i="2"/>
  <c r="N65" i="2"/>
  <c r="N94" i="2"/>
  <c r="N62" i="2"/>
  <c r="B70" i="2"/>
  <c r="N106" i="2"/>
  <c r="N118" i="2" l="1"/>
  <c r="N70" i="2"/>
  <c r="B110" i="1" l="1"/>
  <c r="B62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K116" i="1"/>
  <c r="J116" i="1"/>
  <c r="C116" i="1"/>
  <c r="M115" i="1"/>
  <c r="L115" i="1"/>
  <c r="K115" i="1"/>
  <c r="J115" i="1"/>
  <c r="I115" i="1"/>
  <c r="K114" i="1"/>
  <c r="J114" i="1"/>
  <c r="L113" i="1"/>
  <c r="F113" i="1"/>
  <c r="E113" i="1"/>
  <c r="D113" i="1"/>
  <c r="B113" i="1"/>
  <c r="C112" i="1"/>
  <c r="B112" i="1"/>
  <c r="I111" i="1"/>
  <c r="B111" i="1"/>
  <c r="C110" i="1"/>
  <c r="C108" i="1"/>
  <c r="D108" i="1" s="1"/>
  <c r="E108" i="1" s="1"/>
  <c r="F108" i="1" s="1"/>
  <c r="G108" i="1" s="1"/>
  <c r="H108" i="1" s="1"/>
  <c r="I108" i="1" s="1"/>
  <c r="J108" i="1" s="1"/>
  <c r="K108" i="1" s="1"/>
  <c r="L108" i="1" s="1"/>
  <c r="M108" i="1" s="1"/>
  <c r="J106" i="1"/>
  <c r="N105" i="1"/>
  <c r="L114" i="1"/>
  <c r="N102" i="1"/>
  <c r="M113" i="1"/>
  <c r="C106" i="1"/>
  <c r="N101" i="1"/>
  <c r="H106" i="1"/>
  <c r="N100" i="1"/>
  <c r="I106" i="1"/>
  <c r="C111" i="1"/>
  <c r="L106" i="1"/>
  <c r="G106" i="1"/>
  <c r="F106" i="1"/>
  <c r="E106" i="1"/>
  <c r="C96" i="1"/>
  <c r="D96" i="1" s="1"/>
  <c r="E96" i="1" s="1"/>
  <c r="F96" i="1" s="1"/>
  <c r="G96" i="1" s="1"/>
  <c r="H96" i="1" s="1"/>
  <c r="I96" i="1" s="1"/>
  <c r="J96" i="1" s="1"/>
  <c r="K96" i="1" s="1"/>
  <c r="L96" i="1" s="1"/>
  <c r="M96" i="1" s="1"/>
  <c r="N93" i="1"/>
  <c r="L94" i="1"/>
  <c r="N92" i="1"/>
  <c r="M94" i="1"/>
  <c r="N91" i="1"/>
  <c r="N90" i="1"/>
  <c r="B94" i="1"/>
  <c r="C94" i="1"/>
  <c r="N89" i="1"/>
  <c r="D94" i="1"/>
  <c r="N88" i="1"/>
  <c r="K94" i="1"/>
  <c r="N87" i="1"/>
  <c r="J94" i="1"/>
  <c r="I94" i="1"/>
  <c r="H94" i="1"/>
  <c r="G94" i="1"/>
  <c r="N86" i="1"/>
  <c r="C84" i="1"/>
  <c r="D84" i="1" s="1"/>
  <c r="E84" i="1" s="1"/>
  <c r="F84" i="1" s="1"/>
  <c r="G84" i="1" s="1"/>
  <c r="H84" i="1" s="1"/>
  <c r="I84" i="1" s="1"/>
  <c r="J84" i="1" s="1"/>
  <c r="K84" i="1" s="1"/>
  <c r="L84" i="1" s="1"/>
  <c r="M84" i="1" s="1"/>
  <c r="N81" i="1"/>
  <c r="I116" i="1"/>
  <c r="H116" i="1"/>
  <c r="F116" i="1"/>
  <c r="E116" i="1"/>
  <c r="D116" i="1"/>
  <c r="B116" i="1"/>
  <c r="F115" i="1"/>
  <c r="E115" i="1"/>
  <c r="D115" i="1"/>
  <c r="C115" i="1"/>
  <c r="B115" i="1"/>
  <c r="M114" i="1"/>
  <c r="G114" i="1"/>
  <c r="F114" i="1"/>
  <c r="E114" i="1"/>
  <c r="D114" i="1"/>
  <c r="C114" i="1"/>
  <c r="B114" i="1"/>
  <c r="K113" i="1"/>
  <c r="H113" i="1"/>
  <c r="G113" i="1"/>
  <c r="N77" i="1"/>
  <c r="M112" i="1"/>
  <c r="L112" i="1"/>
  <c r="I112" i="1"/>
  <c r="H112" i="1"/>
  <c r="G112" i="1"/>
  <c r="F112" i="1"/>
  <c r="E112" i="1"/>
  <c r="D112" i="1"/>
  <c r="N76" i="1"/>
  <c r="M111" i="1"/>
  <c r="J111" i="1"/>
  <c r="H111" i="1"/>
  <c r="G111" i="1"/>
  <c r="F111" i="1"/>
  <c r="E111" i="1"/>
  <c r="D111" i="1"/>
  <c r="J82" i="1"/>
  <c r="I82" i="1"/>
  <c r="H110" i="1"/>
  <c r="E110" i="1"/>
  <c r="C72" i="1"/>
  <c r="D72" i="1" s="1"/>
  <c r="E72" i="1" s="1"/>
  <c r="F72" i="1" s="1"/>
  <c r="G72" i="1" s="1"/>
  <c r="H72" i="1" s="1"/>
  <c r="I72" i="1" s="1"/>
  <c r="J72" i="1" s="1"/>
  <c r="K72" i="1" s="1"/>
  <c r="L72" i="1" s="1"/>
  <c r="M72" i="1" s="1"/>
  <c r="M69" i="1"/>
  <c r="L69" i="1"/>
  <c r="K69" i="1"/>
  <c r="J69" i="1"/>
  <c r="I69" i="1"/>
  <c r="H69" i="1"/>
  <c r="G69" i="1"/>
  <c r="F69" i="1"/>
  <c r="E69" i="1"/>
  <c r="D69" i="1"/>
  <c r="C69" i="1"/>
  <c r="B69" i="1"/>
  <c r="L68" i="1"/>
  <c r="H68" i="1"/>
  <c r="M67" i="1"/>
  <c r="L67" i="1"/>
  <c r="K67" i="1"/>
  <c r="H67" i="1"/>
  <c r="M66" i="1"/>
  <c r="L66" i="1"/>
  <c r="K66" i="1"/>
  <c r="I66" i="1"/>
  <c r="B66" i="1"/>
  <c r="M65" i="1"/>
  <c r="L65" i="1"/>
  <c r="K65" i="1"/>
  <c r="J65" i="1"/>
  <c r="I65" i="1"/>
  <c r="M64" i="1"/>
  <c r="L64" i="1"/>
  <c r="K64" i="1"/>
  <c r="J64" i="1"/>
  <c r="I64" i="1"/>
  <c r="H64" i="1"/>
  <c r="B64" i="1"/>
  <c r="M63" i="1"/>
  <c r="L63" i="1"/>
  <c r="L62" i="1"/>
  <c r="K62" i="1"/>
  <c r="D62" i="1"/>
  <c r="C60" i="1"/>
  <c r="D60" i="1" s="1"/>
  <c r="E60" i="1" s="1"/>
  <c r="F60" i="1" s="1"/>
  <c r="G60" i="1" s="1"/>
  <c r="H60" i="1" s="1"/>
  <c r="I60" i="1" s="1"/>
  <c r="J60" i="1" s="1"/>
  <c r="K60" i="1" s="1"/>
  <c r="L60" i="1" s="1"/>
  <c r="M60" i="1" s="1"/>
  <c r="L58" i="1"/>
  <c r="N57" i="1"/>
  <c r="M58" i="1"/>
  <c r="G68" i="1"/>
  <c r="F68" i="1"/>
  <c r="N56" i="1"/>
  <c r="G67" i="1"/>
  <c r="N55" i="1"/>
  <c r="H66" i="1"/>
  <c r="N54" i="1"/>
  <c r="C58" i="1"/>
  <c r="D58" i="1"/>
  <c r="K58" i="1"/>
  <c r="M62" i="1"/>
  <c r="J58" i="1"/>
  <c r="I58" i="1"/>
  <c r="H58" i="1"/>
  <c r="G58" i="1"/>
  <c r="F58" i="1"/>
  <c r="C48" i="1"/>
  <c r="D48" i="1" s="1"/>
  <c r="E48" i="1" s="1"/>
  <c r="F48" i="1" s="1"/>
  <c r="G48" i="1" s="1"/>
  <c r="H48" i="1" s="1"/>
  <c r="I48" i="1" s="1"/>
  <c r="J48" i="1" s="1"/>
  <c r="K48" i="1" s="1"/>
  <c r="L48" i="1" s="1"/>
  <c r="M48" i="1" s="1"/>
  <c r="L46" i="1"/>
  <c r="C46" i="1"/>
  <c r="B46" i="1"/>
  <c r="N45" i="1"/>
  <c r="M46" i="1"/>
  <c r="K68" i="1"/>
  <c r="J68" i="1"/>
  <c r="I68" i="1"/>
  <c r="E68" i="1"/>
  <c r="D68" i="1"/>
  <c r="J67" i="1"/>
  <c r="I67" i="1"/>
  <c r="F67" i="1"/>
  <c r="E67" i="1"/>
  <c r="N43" i="1"/>
  <c r="F66" i="1"/>
  <c r="E66" i="1"/>
  <c r="H65" i="1"/>
  <c r="G65" i="1"/>
  <c r="F65" i="1"/>
  <c r="E65" i="1"/>
  <c r="G64" i="1"/>
  <c r="F64" i="1"/>
  <c r="E64" i="1"/>
  <c r="C64" i="1"/>
  <c r="J63" i="1"/>
  <c r="I63" i="1"/>
  <c r="H63" i="1"/>
  <c r="G63" i="1"/>
  <c r="F63" i="1"/>
  <c r="E63" i="1"/>
  <c r="D63" i="1"/>
  <c r="C63" i="1"/>
  <c r="K46" i="1"/>
  <c r="J46" i="1"/>
  <c r="H62" i="1"/>
  <c r="G62" i="1"/>
  <c r="F46" i="1"/>
  <c r="E62" i="1"/>
  <c r="C62" i="1"/>
  <c r="C36" i="1"/>
  <c r="D36" i="1" s="1"/>
  <c r="E36" i="1" s="1"/>
  <c r="F36" i="1" s="1"/>
  <c r="G36" i="1" s="1"/>
  <c r="H36" i="1" s="1"/>
  <c r="I36" i="1" s="1"/>
  <c r="J36" i="1" s="1"/>
  <c r="K36" i="1" s="1"/>
  <c r="L36" i="1" s="1"/>
  <c r="M36" i="1" s="1"/>
  <c r="F34" i="1"/>
  <c r="E34" i="1"/>
  <c r="N33" i="1"/>
  <c r="I34" i="1"/>
  <c r="H34" i="1"/>
  <c r="B34" i="1"/>
  <c r="L22" i="1"/>
  <c r="I22" i="1"/>
  <c r="H22" i="1"/>
  <c r="G22" i="1"/>
  <c r="E22" i="1"/>
  <c r="N21" i="1"/>
  <c r="M22" i="1"/>
  <c r="N17" i="1"/>
  <c r="F22" i="1"/>
  <c r="N16" i="1"/>
  <c r="K22" i="1"/>
  <c r="J22" i="1"/>
  <c r="D22" i="1"/>
  <c r="N15" i="1"/>
  <c r="M11" i="1"/>
  <c r="J11" i="1"/>
  <c r="K11" i="1"/>
  <c r="N9" i="1"/>
  <c r="N8" i="1"/>
  <c r="N7" i="1"/>
  <c r="N6" i="1"/>
  <c r="B11" i="1"/>
  <c r="C11" i="1"/>
  <c r="L11" i="1"/>
  <c r="I11" i="1"/>
  <c r="F11" i="1"/>
  <c r="E11" i="1"/>
  <c r="D11" i="1"/>
  <c r="M14" i="1"/>
  <c r="M25" i="1" s="1"/>
  <c r="M37" i="1" s="1"/>
  <c r="M49" i="1" s="1"/>
  <c r="M61" i="1" s="1"/>
  <c r="M73" i="1" s="1"/>
  <c r="M85" i="1" s="1"/>
  <c r="M97" i="1" s="1"/>
  <c r="M109" i="1" s="1"/>
  <c r="L14" i="1"/>
  <c r="L25" i="1" s="1"/>
  <c r="L37" i="1" s="1"/>
  <c r="L49" i="1" s="1"/>
  <c r="L61" i="1" s="1"/>
  <c r="L73" i="1" s="1"/>
  <c r="L85" i="1" s="1"/>
  <c r="L97" i="1" s="1"/>
  <c r="L109" i="1" s="1"/>
  <c r="K14" i="1"/>
  <c r="K25" i="1" s="1"/>
  <c r="K37" i="1" s="1"/>
  <c r="K49" i="1" s="1"/>
  <c r="K61" i="1" s="1"/>
  <c r="K73" i="1" s="1"/>
  <c r="K85" i="1" s="1"/>
  <c r="K97" i="1" s="1"/>
  <c r="K109" i="1" s="1"/>
  <c r="J14" i="1"/>
  <c r="J25" i="1" s="1"/>
  <c r="J37" i="1" s="1"/>
  <c r="J49" i="1" s="1"/>
  <c r="J61" i="1" s="1"/>
  <c r="J73" i="1" s="1"/>
  <c r="J85" i="1" s="1"/>
  <c r="J97" i="1" s="1"/>
  <c r="J109" i="1" s="1"/>
  <c r="I14" i="1"/>
  <c r="I25" i="1" s="1"/>
  <c r="I37" i="1" s="1"/>
  <c r="I49" i="1" s="1"/>
  <c r="I61" i="1" s="1"/>
  <c r="I73" i="1" s="1"/>
  <c r="I85" i="1" s="1"/>
  <c r="I97" i="1" s="1"/>
  <c r="I109" i="1" s="1"/>
  <c r="H14" i="1"/>
  <c r="H25" i="1" s="1"/>
  <c r="H37" i="1" s="1"/>
  <c r="H49" i="1" s="1"/>
  <c r="H61" i="1" s="1"/>
  <c r="H73" i="1" s="1"/>
  <c r="H85" i="1" s="1"/>
  <c r="H97" i="1" s="1"/>
  <c r="H109" i="1" s="1"/>
  <c r="G14" i="1"/>
  <c r="G25" i="1" s="1"/>
  <c r="G37" i="1" s="1"/>
  <c r="G49" i="1" s="1"/>
  <c r="G61" i="1" s="1"/>
  <c r="G73" i="1" s="1"/>
  <c r="G85" i="1" s="1"/>
  <c r="G97" i="1" s="1"/>
  <c r="G109" i="1" s="1"/>
  <c r="F14" i="1"/>
  <c r="F25" i="1" s="1"/>
  <c r="F37" i="1" s="1"/>
  <c r="F49" i="1" s="1"/>
  <c r="F61" i="1" s="1"/>
  <c r="F73" i="1" s="1"/>
  <c r="F85" i="1" s="1"/>
  <c r="F97" i="1" s="1"/>
  <c r="F109" i="1" s="1"/>
  <c r="E14" i="1"/>
  <c r="E25" i="1" s="1"/>
  <c r="E37" i="1" s="1"/>
  <c r="E49" i="1" s="1"/>
  <c r="E61" i="1" s="1"/>
  <c r="E73" i="1" s="1"/>
  <c r="E85" i="1" s="1"/>
  <c r="E97" i="1" s="1"/>
  <c r="E109" i="1" s="1"/>
  <c r="D14" i="1"/>
  <c r="D25" i="1" s="1"/>
  <c r="D37" i="1" s="1"/>
  <c r="D49" i="1" s="1"/>
  <c r="D61" i="1" s="1"/>
  <c r="D73" i="1" s="1"/>
  <c r="D85" i="1" s="1"/>
  <c r="D97" i="1" s="1"/>
  <c r="D109" i="1" s="1"/>
  <c r="C14" i="1"/>
  <c r="C25" i="1" s="1"/>
  <c r="C37" i="1" s="1"/>
  <c r="C49" i="1" s="1"/>
  <c r="C61" i="1" s="1"/>
  <c r="C73" i="1" s="1"/>
  <c r="C85" i="1" s="1"/>
  <c r="C97" i="1" s="1"/>
  <c r="C109" i="1" s="1"/>
  <c r="B14" i="1"/>
  <c r="B25" i="1" s="1"/>
  <c r="B37" i="1" s="1"/>
  <c r="B49" i="1" s="1"/>
  <c r="B61" i="1" s="1"/>
  <c r="B73" i="1" s="1"/>
  <c r="B85" i="1" s="1"/>
  <c r="B97" i="1" s="1"/>
  <c r="B109" i="1" s="1"/>
  <c r="N117" i="1" l="1"/>
  <c r="E70" i="1"/>
  <c r="M34" i="1"/>
  <c r="N26" i="1"/>
  <c r="N27" i="1"/>
  <c r="G66" i="1"/>
  <c r="G70" i="1" s="1"/>
  <c r="N29" i="1"/>
  <c r="I62" i="1"/>
  <c r="I70" i="1" s="1"/>
  <c r="I46" i="1"/>
  <c r="E58" i="1"/>
  <c r="B58" i="1"/>
  <c r="N74" i="1"/>
  <c r="N4" i="1"/>
  <c r="F62" i="1"/>
  <c r="F70" i="1" s="1"/>
  <c r="E118" i="1"/>
  <c r="N80" i="1"/>
  <c r="D110" i="1"/>
  <c r="D118" i="1" s="1"/>
  <c r="D106" i="1"/>
  <c r="B106" i="1"/>
  <c r="J62" i="1"/>
  <c r="B67" i="1"/>
  <c r="F110" i="1"/>
  <c r="F118" i="1" s="1"/>
  <c r="F82" i="1"/>
  <c r="E94" i="1"/>
  <c r="L34" i="1"/>
  <c r="C34" i="1"/>
  <c r="N28" i="1"/>
  <c r="H46" i="1"/>
  <c r="D34" i="1"/>
  <c r="N30" i="1"/>
  <c r="B118" i="1"/>
  <c r="M68" i="1"/>
  <c r="M70" i="1" s="1"/>
  <c r="N78" i="1"/>
  <c r="L82" i="1"/>
  <c r="L116" i="1"/>
  <c r="N69" i="1"/>
  <c r="N103" i="1"/>
  <c r="N10" i="1"/>
  <c r="N42" i="1"/>
  <c r="G82" i="1"/>
  <c r="G110" i="1"/>
  <c r="F94" i="1"/>
  <c r="K34" i="1"/>
  <c r="C65" i="1"/>
  <c r="C66" i="1"/>
  <c r="C67" i="1"/>
  <c r="B68" i="1"/>
  <c r="N44" i="1"/>
  <c r="L70" i="1"/>
  <c r="E46" i="1"/>
  <c r="G46" i="1"/>
  <c r="H70" i="1"/>
  <c r="M82" i="1"/>
  <c r="N5" i="1"/>
  <c r="N75" i="1"/>
  <c r="N94" i="1"/>
  <c r="C113" i="1"/>
  <c r="C118" i="1" s="1"/>
  <c r="C82" i="1"/>
  <c r="N79" i="1"/>
  <c r="M116" i="1"/>
  <c r="N104" i="1"/>
  <c r="B82" i="1"/>
  <c r="B22" i="1"/>
  <c r="J34" i="1"/>
  <c r="C22" i="1"/>
  <c r="D64" i="1"/>
  <c r="N64" i="1" s="1"/>
  <c r="D65" i="1"/>
  <c r="D66" i="1"/>
  <c r="D67" i="1"/>
  <c r="C68" i="1"/>
  <c r="H114" i="1"/>
  <c r="J66" i="1"/>
  <c r="I113" i="1"/>
  <c r="H82" i="1"/>
  <c r="G34" i="1"/>
  <c r="K110" i="1"/>
  <c r="K82" i="1"/>
  <c r="J112" i="1"/>
  <c r="I110" i="1"/>
  <c r="N20" i="1"/>
  <c r="L110" i="1"/>
  <c r="K111" i="1"/>
  <c r="N98" i="1"/>
  <c r="N99" i="1"/>
  <c r="J110" i="1"/>
  <c r="N31" i="1"/>
  <c r="G115" i="1"/>
  <c r="G11" i="1"/>
  <c r="N38" i="1"/>
  <c r="B63" i="1"/>
  <c r="N39" i="1"/>
  <c r="N40" i="1"/>
  <c r="N41" i="1"/>
  <c r="B65" i="1"/>
  <c r="N50" i="1"/>
  <c r="N51" i="1"/>
  <c r="N52" i="1"/>
  <c r="N53" i="1"/>
  <c r="K63" i="1"/>
  <c r="K70" i="1" s="1"/>
  <c r="H11" i="1"/>
  <c r="N18" i="1"/>
  <c r="N19" i="1"/>
  <c r="M110" i="1"/>
  <c r="L111" i="1"/>
  <c r="K112" i="1"/>
  <c r="J113" i="1"/>
  <c r="I114" i="1"/>
  <c r="H115" i="1"/>
  <c r="G116" i="1"/>
  <c r="K106" i="1"/>
  <c r="M106" i="1"/>
  <c r="D46" i="1"/>
  <c r="D82" i="1"/>
  <c r="E82" i="1"/>
  <c r="N32" i="1"/>
  <c r="N114" i="1" l="1"/>
  <c r="N66" i="1"/>
  <c r="N115" i="1"/>
  <c r="N116" i="1"/>
  <c r="N113" i="1"/>
  <c r="N112" i="1"/>
  <c r="M118" i="1"/>
  <c r="G118" i="1"/>
  <c r="N111" i="1"/>
  <c r="H118" i="1"/>
  <c r="D70" i="1"/>
  <c r="N65" i="1"/>
  <c r="N67" i="1"/>
  <c r="J70" i="1"/>
  <c r="N22" i="1"/>
  <c r="N11" i="1"/>
  <c r="N58" i="1"/>
  <c r="J118" i="1"/>
  <c r="I118" i="1"/>
  <c r="C70" i="1"/>
  <c r="N110" i="1"/>
  <c r="N34" i="1"/>
  <c r="N68" i="1"/>
  <c r="N82" i="1"/>
  <c r="N46" i="1"/>
  <c r="N106" i="1"/>
  <c r="K118" i="1"/>
  <c r="N62" i="1"/>
  <c r="N63" i="1"/>
  <c r="B70" i="1"/>
  <c r="L118" i="1"/>
  <c r="N118" i="1" l="1"/>
  <c r="N70" i="1"/>
</calcChain>
</file>

<file path=xl/sharedStrings.xml><?xml version="1.0" encoding="utf-8"?>
<sst xmlns="http://schemas.openxmlformats.org/spreadsheetml/2006/main" count="728" uniqueCount="73">
  <si>
    <t>NET KWH SOLD</t>
  </si>
  <si>
    <t>kWh</t>
  </si>
  <si>
    <t>Class</t>
  </si>
  <si>
    <t xml:space="preserve">YTD </t>
  </si>
  <si>
    <t>Residential</t>
  </si>
  <si>
    <t>Small Commercial</t>
  </si>
  <si>
    <t>Large Power 51-999 KVA</t>
  </si>
  <si>
    <t>Large Power 1,000-4,999 KVA</t>
  </si>
  <si>
    <t>Optional Power Service</t>
  </si>
  <si>
    <t>Public Street Lighting</t>
  </si>
  <si>
    <t>Public Buildings &amp; Authorities</t>
  </si>
  <si>
    <t>Actual Totals</t>
  </si>
  <si>
    <t>NO. REC BILLS</t>
  </si>
  <si>
    <t>Avg. # Billed</t>
  </si>
  <si>
    <t>Total</t>
  </si>
  <si>
    <t>NET BILLED TO CONSUMER</t>
  </si>
  <si>
    <t>Revenue</t>
  </si>
  <si>
    <t>Other</t>
  </si>
  <si>
    <t>NET FUEL CHG BILLED</t>
  </si>
  <si>
    <t>FUEL ADJUSTMENT CHARGE ADJUSTMENT</t>
  </si>
  <si>
    <t>Net Fuel</t>
  </si>
  <si>
    <t>ENVIRONMTL CHARGE</t>
  </si>
  <si>
    <t>ENVIRONMTL ADJUSTMENTS</t>
  </si>
  <si>
    <t>ENVIRONMENTAL SURCHARGE ADJUSTMENT</t>
  </si>
  <si>
    <t>Net Environmental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</si>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</sst>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0"/>
      <name val="MS Sans Serif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1" fillId="0" borderId="7" xfId="1" applyBorder="1"/>
    <xf numFmtId="3" fontId="1" fillId="2" borderId="0" xfId="1" applyNumberFormat="1" applyFill="1"/>
    <xf numFmtId="3" fontId="1" fillId="2" borderId="0" xfId="2" applyNumberFormat="1" applyFill="1"/>
    <xf numFmtId="3" fontId="1" fillId="2" borderId="8" xfId="1" applyNumberFormat="1" applyFill="1" applyBorder="1"/>
    <xf numFmtId="0" fontId="1" fillId="0" borderId="9" xfId="1" applyBorder="1"/>
    <xf numFmtId="0" fontId="1" fillId="0" borderId="4" xfId="1" applyBorder="1"/>
    <xf numFmtId="0" fontId="2" fillId="0" borderId="10" xfId="1" applyFont="1" applyBorder="1" applyAlignment="1">
      <alignment horizontal="center"/>
    </xf>
    <xf numFmtId="3" fontId="1" fillId="2" borderId="11" xfId="1" applyNumberFormat="1" applyFill="1" applyBorder="1"/>
    <xf numFmtId="3" fontId="1" fillId="2" borderId="11" xfId="2" applyNumberFormat="1" applyFill="1" applyBorder="1"/>
    <xf numFmtId="3" fontId="1" fillId="2" borderId="12" xfId="1" applyNumberFormat="1" applyFill="1" applyBorder="1"/>
    <xf numFmtId="3" fontId="1" fillId="0" borderId="13" xfId="1" applyNumberFormat="1" applyBorder="1"/>
    <xf numFmtId="0" fontId="2" fillId="0" borderId="14" xfId="1" applyFont="1" applyBorder="1" applyAlignment="1">
      <alignment horizontal="center"/>
    </xf>
    <xf numFmtId="0" fontId="2" fillId="0" borderId="14" xfId="2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17" fontId="2" fillId="0" borderId="5" xfId="1" applyNumberFormat="1" applyFont="1" applyBorder="1" applyAlignment="1">
      <alignment horizontal="center"/>
    </xf>
    <xf numFmtId="17" fontId="2" fillId="0" borderId="5" xfId="2" applyNumberFormat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38" fontId="1" fillId="2" borderId="17" xfId="1" applyNumberFormat="1" applyFill="1" applyBorder="1" applyAlignment="1">
      <alignment horizontal="right"/>
    </xf>
    <xf numFmtId="38" fontId="1" fillId="2" borderId="17" xfId="2" applyNumberFormat="1" applyFill="1" applyBorder="1" applyAlignment="1">
      <alignment horizontal="right"/>
    </xf>
    <xf numFmtId="38" fontId="1" fillId="2" borderId="13" xfId="1" applyNumberFormat="1" applyFill="1" applyBorder="1" applyAlignment="1">
      <alignment horizontal="right"/>
    </xf>
    <xf numFmtId="38" fontId="1" fillId="2" borderId="18" xfId="1" applyNumberFormat="1" applyFill="1" applyBorder="1" applyAlignment="1">
      <alignment horizontal="right"/>
    </xf>
    <xf numFmtId="38" fontId="1" fillId="2" borderId="11" xfId="1" applyNumberFormat="1" applyFill="1" applyBorder="1" applyAlignment="1">
      <alignment horizontal="right"/>
    </xf>
    <xf numFmtId="38" fontId="1" fillId="2" borderId="18" xfId="2" applyNumberFormat="1" applyFill="1" applyBorder="1" applyAlignment="1">
      <alignment horizontal="right"/>
    </xf>
    <xf numFmtId="38" fontId="1" fillId="2" borderId="19" xfId="1" applyNumberFormat="1" applyFill="1" applyBorder="1" applyAlignment="1">
      <alignment horizontal="right"/>
    </xf>
    <xf numFmtId="38" fontId="1" fillId="0" borderId="0" xfId="1" applyNumberFormat="1" applyAlignment="1">
      <alignment horizontal="right"/>
    </xf>
    <xf numFmtId="38" fontId="1" fillId="0" borderId="0" xfId="2" applyNumberFormat="1" applyAlignment="1">
      <alignment horizontal="right"/>
    </xf>
    <xf numFmtId="38" fontId="1" fillId="0" borderId="13" xfId="1" applyNumberFormat="1" applyBorder="1" applyAlignment="1">
      <alignment horizontal="right"/>
    </xf>
    <xf numFmtId="0" fontId="2" fillId="0" borderId="20" xfId="1" applyFont="1" applyBorder="1" applyAlignment="1">
      <alignment horizontal="center"/>
    </xf>
    <xf numFmtId="0" fontId="1" fillId="0" borderId="21" xfId="1" applyBorder="1"/>
    <xf numFmtId="3" fontId="1" fillId="2" borderId="17" xfId="1" applyNumberFormat="1" applyFill="1" applyBorder="1"/>
    <xf numFmtId="3" fontId="1" fillId="2" borderId="17" xfId="2" applyNumberFormat="1" applyFill="1" applyBorder="1"/>
    <xf numFmtId="0" fontId="1" fillId="0" borderId="22" xfId="1" applyBorder="1"/>
    <xf numFmtId="0" fontId="1" fillId="0" borderId="20" xfId="1" applyBorder="1"/>
    <xf numFmtId="0" fontId="2" fillId="0" borderId="23" xfId="1" applyFont="1" applyBorder="1" applyAlignment="1">
      <alignment horizontal="center"/>
    </xf>
    <xf numFmtId="164" fontId="1" fillId="0" borderId="18" xfId="1" applyNumberFormat="1" applyBorder="1"/>
    <xf numFmtId="164" fontId="1" fillId="0" borderId="11" xfId="1" applyNumberFormat="1" applyBorder="1"/>
    <xf numFmtId="164" fontId="1" fillId="0" borderId="18" xfId="2" applyNumberFormat="1" applyBorder="1"/>
    <xf numFmtId="164" fontId="1" fillId="0" borderId="12" xfId="1" applyNumberFormat="1" applyBorder="1"/>
    <xf numFmtId="37" fontId="1" fillId="0" borderId="18" xfId="1" applyNumberFormat="1" applyBorder="1"/>
    <xf numFmtId="37" fontId="1" fillId="0" borderId="11" xfId="1" applyNumberFormat="1" applyBorder="1"/>
    <xf numFmtId="37" fontId="1" fillId="0" borderId="18" xfId="2" applyNumberFormat="1" applyBorder="1"/>
    <xf numFmtId="37" fontId="1" fillId="0" borderId="12" xfId="1" applyNumberFormat="1" applyBorder="1"/>
    <xf numFmtId="0" fontId="2" fillId="0" borderId="1" xfId="1" applyFont="1" applyBorder="1" applyAlignment="1">
      <alignment horizontal="center" wrapText="1"/>
    </xf>
    <xf numFmtId="0" fontId="2" fillId="0" borderId="24" xfId="1" applyFont="1" applyBorder="1" applyAlignment="1">
      <alignment horizontal="center"/>
    </xf>
    <xf numFmtId="3" fontId="1" fillId="0" borderId="11" xfId="1" applyNumberFormat="1" applyBorder="1"/>
    <xf numFmtId="3" fontId="1" fillId="0" borderId="12" xfId="1" applyNumberFormat="1" applyBorder="1"/>
    <xf numFmtId="3" fontId="1" fillId="3" borderId="17" xfId="1" applyNumberFormat="1" applyFill="1" applyBorder="1"/>
    <xf numFmtId="3" fontId="1" fillId="3" borderId="25" xfId="1" applyNumberFormat="1" applyFill="1" applyBorder="1"/>
    <xf numFmtId="3" fontId="1" fillId="3" borderId="25" xfId="2" applyNumberFormat="1" applyFill="1" applyBorder="1"/>
    <xf numFmtId="3" fontId="1" fillId="3" borderId="8" xfId="1" applyNumberFormat="1" applyFill="1" applyBorder="1"/>
    <xf numFmtId="3" fontId="1" fillId="3" borderId="0" xfId="1" applyNumberFormat="1" applyFill="1"/>
    <xf numFmtId="3" fontId="1" fillId="3" borderId="0" xfId="2" applyNumberFormat="1" applyFill="1"/>
    <xf numFmtId="3" fontId="1" fillId="3" borderId="26" xfId="1" applyNumberFormat="1" applyFill="1" applyBorder="1"/>
    <xf numFmtId="3" fontId="1" fillId="3" borderId="26" xfId="2" applyNumberFormat="1" applyFill="1" applyBorder="1"/>
    <xf numFmtId="3" fontId="1" fillId="0" borderId="11" xfId="2" applyNumberFormat="1" applyBorder="1"/>
    <xf numFmtId="0" fontId="2" fillId="0" borderId="0" xfId="1" applyFont="1" applyAlignment="1">
      <alignment horizontal="center"/>
    </xf>
    <xf numFmtId="164" fontId="1" fillId="0" borderId="0" xfId="1" applyNumberFormat="1"/>
    <xf numFmtId="3" fontId="1" fillId="0" borderId="0" xfId="1" applyNumberFormat="1"/>
    <xf numFmtId="3" fontId="1" fillId="0" borderId="0" xfId="2" applyNumberFormat="1"/>
    <xf numFmtId="3" fontId="1" fillId="0" borderId="18" xfId="1" applyNumberFormat="1" applyBorder="1"/>
    <xf numFmtId="3" fontId="1" fillId="3" borderId="27" xfId="1" applyNumberFormat="1" applyFill="1" applyBorder="1"/>
    <xf numFmtId="3" fontId="1" fillId="3" borderId="5" xfId="1" applyNumberFormat="1" applyFill="1" applyBorder="1"/>
    <xf numFmtId="38" fontId="0" fillId="0" borderId="0" xfId="0" applyNumberFormat="1"/>
  </cellXfs>
  <cellStyles count="3">
    <cellStyle name="Normal" xfId="0" builtinId="0"/>
    <cellStyle name="Normal_bsum1299" xfId="1" xr:uid="{9D29BC6C-4CA5-44F7-8C1F-8D3383E1ED27}"/>
    <cellStyle name="Normal_bsum1299 2" xfId="2" xr:uid="{267AEED8-27F5-4427-9D0D-0EAE798EDF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DA439-9003-47DD-99C3-71A442C75626}">
  <sheetPr>
    <pageSetUpPr fitToPage="1"/>
  </sheetPr>
  <dimension ref="A1:N121"/>
  <sheetViews>
    <sheetView workbookViewId="0">
      <selection activeCell="P108" sqref="P108"/>
    </sheetView>
  </sheetViews>
  <sheetFormatPr defaultRowHeight="12.75" x14ac:dyDescent="0.2"/>
  <cols>
    <col min="1" max="1" width="27.42578125" customWidth="1"/>
    <col min="2" max="14" width="16.7109375" customWidth="1"/>
  </cols>
  <sheetData>
    <row r="1" spans="1:14" ht="13.5" thickBot="1" x14ac:dyDescent="0.25"/>
    <row r="2" spans="1:14" ht="13.5" thickTop="1" x14ac:dyDescent="0.2">
      <c r="A2" s="1" t="s">
        <v>0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3" t="s">
        <v>1</v>
      </c>
    </row>
    <row r="3" spans="1:14" x14ac:dyDescent="0.2">
      <c r="A3" s="4" t="s">
        <v>2</v>
      </c>
      <c r="B3" s="20" t="s">
        <v>25</v>
      </c>
      <c r="C3" s="20" t="s">
        <v>26</v>
      </c>
      <c r="D3" s="20" t="s">
        <v>27</v>
      </c>
      <c r="E3" s="20" t="s">
        <v>28</v>
      </c>
      <c r="F3" s="20" t="s">
        <v>29</v>
      </c>
      <c r="G3" s="20" t="s">
        <v>30</v>
      </c>
      <c r="H3" s="20" t="s">
        <v>31</v>
      </c>
      <c r="I3" s="20" t="s">
        <v>32</v>
      </c>
      <c r="J3" s="20" t="s">
        <v>33</v>
      </c>
      <c r="K3" s="20" t="s">
        <v>34</v>
      </c>
      <c r="L3" s="20" t="s">
        <v>35</v>
      </c>
      <c r="M3" s="20" t="s">
        <v>36</v>
      </c>
      <c r="N3" s="5" t="s">
        <v>3</v>
      </c>
    </row>
    <row r="4" spans="1:14" x14ac:dyDescent="0.2">
      <c r="A4" s="6" t="s">
        <v>4</v>
      </c>
      <c r="B4" s="7">
        <v>101586752</v>
      </c>
      <c r="C4" s="7">
        <v>108469377</v>
      </c>
      <c r="D4" s="7"/>
      <c r="E4" s="7"/>
      <c r="F4" s="7"/>
      <c r="G4" s="7"/>
      <c r="H4" s="7"/>
      <c r="I4" s="8"/>
      <c r="J4" s="7"/>
      <c r="K4" s="7"/>
      <c r="L4" s="7"/>
      <c r="M4" s="7"/>
      <c r="N4" s="9">
        <f t="shared" ref="N4:N10" si="0">SUM(B4:M4)</f>
        <v>210056129</v>
      </c>
    </row>
    <row r="5" spans="1:14" x14ac:dyDescent="0.2">
      <c r="A5" s="10" t="s">
        <v>5</v>
      </c>
      <c r="B5" s="7">
        <v>7875384</v>
      </c>
      <c r="C5" s="7">
        <v>8808621</v>
      </c>
      <c r="D5" s="7"/>
      <c r="E5" s="7"/>
      <c r="F5" s="7"/>
      <c r="G5" s="7"/>
      <c r="H5" s="7"/>
      <c r="I5" s="8"/>
      <c r="J5" s="7"/>
      <c r="K5" s="7"/>
      <c r="L5" s="7"/>
      <c r="M5" s="7"/>
      <c r="N5" s="9">
        <f t="shared" si="0"/>
        <v>16684005</v>
      </c>
    </row>
    <row r="6" spans="1:14" x14ac:dyDescent="0.2">
      <c r="A6" s="10" t="s">
        <v>6</v>
      </c>
      <c r="B6" s="7">
        <v>12334227</v>
      </c>
      <c r="C6" s="7">
        <v>15826752</v>
      </c>
      <c r="D6" s="7"/>
      <c r="E6" s="7"/>
      <c r="F6" s="7"/>
      <c r="G6" s="7"/>
      <c r="H6" s="7"/>
      <c r="I6" s="8"/>
      <c r="J6" s="7"/>
      <c r="K6" s="7"/>
      <c r="L6" s="7"/>
      <c r="M6" s="7"/>
      <c r="N6" s="9">
        <f t="shared" si="0"/>
        <v>28160979</v>
      </c>
    </row>
    <row r="7" spans="1:14" x14ac:dyDescent="0.2">
      <c r="A7" s="10" t="s">
        <v>7</v>
      </c>
      <c r="B7" s="7">
        <v>17416911</v>
      </c>
      <c r="C7" s="7">
        <v>18196308</v>
      </c>
      <c r="D7" s="7"/>
      <c r="E7" s="7"/>
      <c r="F7" s="7"/>
      <c r="G7" s="7"/>
      <c r="H7" s="7"/>
      <c r="I7" s="8"/>
      <c r="J7" s="7"/>
      <c r="K7" s="7"/>
      <c r="L7" s="7"/>
      <c r="M7" s="7"/>
      <c r="N7" s="9">
        <f t="shared" si="0"/>
        <v>35613219</v>
      </c>
    </row>
    <row r="8" spans="1:14" x14ac:dyDescent="0.2">
      <c r="A8" s="10" t="s">
        <v>8</v>
      </c>
      <c r="B8" s="7">
        <v>833950</v>
      </c>
      <c r="C8" s="7">
        <v>1176991</v>
      </c>
      <c r="D8" s="7"/>
      <c r="E8" s="7"/>
      <c r="F8" s="7"/>
      <c r="G8" s="7"/>
      <c r="H8" s="7"/>
      <c r="I8" s="8"/>
      <c r="J8" s="7"/>
      <c r="K8" s="7"/>
      <c r="L8" s="7"/>
      <c r="M8" s="7"/>
      <c r="N8" s="9">
        <f t="shared" si="0"/>
        <v>2010941</v>
      </c>
    </row>
    <row r="9" spans="1:14" x14ac:dyDescent="0.2">
      <c r="A9" s="10" t="s">
        <v>9</v>
      </c>
      <c r="B9" s="7">
        <v>67532</v>
      </c>
      <c r="C9" s="7">
        <v>67419</v>
      </c>
      <c r="D9" s="7"/>
      <c r="E9" s="7"/>
      <c r="F9" s="7"/>
      <c r="G9" s="7"/>
      <c r="H9" s="7"/>
      <c r="I9" s="8"/>
      <c r="J9" s="7"/>
      <c r="K9" s="7"/>
      <c r="L9" s="7"/>
      <c r="M9" s="7"/>
      <c r="N9" s="9">
        <f t="shared" si="0"/>
        <v>134951</v>
      </c>
    </row>
    <row r="10" spans="1:14" x14ac:dyDescent="0.2">
      <c r="A10" s="11" t="s">
        <v>10</v>
      </c>
      <c r="B10" s="7">
        <v>1657590</v>
      </c>
      <c r="C10" s="7">
        <v>2022109</v>
      </c>
      <c r="D10" s="7"/>
      <c r="E10" s="7"/>
      <c r="F10" s="7"/>
      <c r="G10" s="7"/>
      <c r="H10" s="7"/>
      <c r="I10" s="8"/>
      <c r="J10" s="7"/>
      <c r="K10" s="7"/>
      <c r="L10" s="7"/>
      <c r="M10" s="7"/>
      <c r="N10" s="9">
        <f t="shared" si="0"/>
        <v>3679699</v>
      </c>
    </row>
    <row r="11" spans="1:14" ht="13.5" thickBot="1" x14ac:dyDescent="0.25">
      <c r="A11" s="12" t="s">
        <v>11</v>
      </c>
      <c r="B11" s="13">
        <f t="shared" ref="B11:M11" si="1">SUM(B4:B10)</f>
        <v>141772346</v>
      </c>
      <c r="C11" s="13">
        <f>SUM(C4:C10)</f>
        <v>154567577</v>
      </c>
      <c r="D11" s="13">
        <f>SUM(D4:D10)</f>
        <v>0</v>
      </c>
      <c r="E11" s="13">
        <f t="shared" si="1"/>
        <v>0</v>
      </c>
      <c r="F11" s="13">
        <f t="shared" si="1"/>
        <v>0</v>
      </c>
      <c r="G11" s="13">
        <f t="shared" si="1"/>
        <v>0</v>
      </c>
      <c r="H11" s="13">
        <f t="shared" si="1"/>
        <v>0</v>
      </c>
      <c r="I11" s="14">
        <f>SUM(I4:I10)</f>
        <v>0</v>
      </c>
      <c r="J11" s="13">
        <f t="shared" si="1"/>
        <v>0</v>
      </c>
      <c r="K11" s="13">
        <f>SUM(K4:K10)</f>
        <v>0</v>
      </c>
      <c r="L11" s="13">
        <f t="shared" si="1"/>
        <v>0</v>
      </c>
      <c r="M11" s="13">
        <f t="shared" si="1"/>
        <v>0</v>
      </c>
      <c r="N11" s="15">
        <f>SUM(N4:N10)</f>
        <v>296339923</v>
      </c>
    </row>
    <row r="12" spans="1:14" ht="14.25" thickTop="1" thickBot="1" x14ac:dyDescent="0.25">
      <c r="N12" s="16"/>
    </row>
    <row r="13" spans="1:14" ht="13.5" thickTop="1" x14ac:dyDescent="0.2">
      <c r="A13" s="1" t="s">
        <v>12</v>
      </c>
      <c r="B13" s="17" t="s">
        <v>13</v>
      </c>
      <c r="C13" s="17" t="s">
        <v>13</v>
      </c>
      <c r="D13" s="17" t="s">
        <v>13</v>
      </c>
      <c r="E13" s="17" t="s">
        <v>13</v>
      </c>
      <c r="F13" s="17" t="s">
        <v>13</v>
      </c>
      <c r="G13" s="17" t="s">
        <v>13</v>
      </c>
      <c r="H13" s="17" t="s">
        <v>13</v>
      </c>
      <c r="I13" s="18" t="s">
        <v>13</v>
      </c>
      <c r="J13" s="17" t="s">
        <v>13</v>
      </c>
      <c r="K13" s="17" t="s">
        <v>13</v>
      </c>
      <c r="L13" s="17" t="s">
        <v>13</v>
      </c>
      <c r="M13" s="19" t="s">
        <v>13</v>
      </c>
      <c r="N13" s="19"/>
    </row>
    <row r="14" spans="1:14" x14ac:dyDescent="0.2">
      <c r="A14" s="4" t="s">
        <v>2</v>
      </c>
      <c r="B14" s="20" t="str">
        <f>+B3</f>
        <v>JANUARY 2025</v>
      </c>
      <c r="C14" s="20" t="str">
        <f>+C3</f>
        <v>FEBRUARY 2025</v>
      </c>
      <c r="D14" s="20" t="str">
        <f t="shared" ref="D14:M14" si="2">+D3</f>
        <v>MARCH 2025</v>
      </c>
      <c r="E14" s="20" t="str">
        <f t="shared" si="2"/>
        <v>APRIL 2025</v>
      </c>
      <c r="F14" s="20" t="str">
        <f t="shared" si="2"/>
        <v>MAY 2025</v>
      </c>
      <c r="G14" s="20" t="str">
        <f t="shared" si="2"/>
        <v>JUNE 2025</v>
      </c>
      <c r="H14" s="20" t="str">
        <f t="shared" si="2"/>
        <v>JULY 2025</v>
      </c>
      <c r="I14" s="21" t="str">
        <f t="shared" si="2"/>
        <v>AUGUST 2025</v>
      </c>
      <c r="J14" s="20" t="str">
        <f t="shared" si="2"/>
        <v>SEPTEMBER 2025</v>
      </c>
      <c r="K14" s="20" t="str">
        <f t="shared" si="2"/>
        <v>OCTOBER 2025</v>
      </c>
      <c r="L14" s="20" t="str">
        <f t="shared" si="2"/>
        <v>NOVEMBER 2025</v>
      </c>
      <c r="M14" s="20" t="str">
        <f t="shared" si="2"/>
        <v>DECEMBER 2025</v>
      </c>
      <c r="N14" s="22" t="s">
        <v>14</v>
      </c>
    </row>
    <row r="15" spans="1:14" x14ac:dyDescent="0.2">
      <c r="A15" s="6" t="s">
        <v>4</v>
      </c>
      <c r="B15" s="23">
        <v>65031</v>
      </c>
      <c r="C15" s="23">
        <v>65183</v>
      </c>
      <c r="D15" s="23"/>
      <c r="E15" s="23"/>
      <c r="F15" s="23"/>
      <c r="G15" s="23"/>
      <c r="H15" s="23"/>
      <c r="I15" s="24"/>
      <c r="J15" s="23"/>
      <c r="K15" s="23"/>
      <c r="L15" s="23"/>
      <c r="M15" s="23"/>
      <c r="N15" s="25">
        <f>ROUND(SUM(B15:M15),0)</f>
        <v>130214</v>
      </c>
    </row>
    <row r="16" spans="1:14" x14ac:dyDescent="0.2">
      <c r="A16" s="10" t="s">
        <v>5</v>
      </c>
      <c r="B16" s="23">
        <v>5074</v>
      </c>
      <c r="C16" s="23">
        <v>5088</v>
      </c>
      <c r="D16" s="23"/>
      <c r="E16" s="23"/>
      <c r="F16" s="23"/>
      <c r="G16" s="23"/>
      <c r="H16" s="23"/>
      <c r="I16" s="24"/>
      <c r="J16" s="23"/>
      <c r="K16" s="23"/>
      <c r="L16" s="23"/>
      <c r="M16" s="23"/>
      <c r="N16" s="25">
        <f t="shared" ref="N16:N21" si="3">ROUND(SUM(B16:M16),0)</f>
        <v>10162</v>
      </c>
    </row>
    <row r="17" spans="1:14" x14ac:dyDescent="0.2">
      <c r="A17" s="10" t="s">
        <v>6</v>
      </c>
      <c r="B17" s="23">
        <v>350</v>
      </c>
      <c r="C17" s="23">
        <v>364</v>
      </c>
      <c r="D17" s="23"/>
      <c r="E17" s="23"/>
      <c r="F17" s="23"/>
      <c r="G17" s="23"/>
      <c r="H17" s="23"/>
      <c r="I17" s="24"/>
      <c r="J17" s="23"/>
      <c r="K17" s="23"/>
      <c r="L17" s="23"/>
      <c r="M17" s="23"/>
      <c r="N17" s="25">
        <f t="shared" si="3"/>
        <v>714</v>
      </c>
    </row>
    <row r="18" spans="1:14" x14ac:dyDescent="0.2">
      <c r="A18" s="10" t="s">
        <v>7</v>
      </c>
      <c r="B18" s="23">
        <v>39</v>
      </c>
      <c r="C18" s="23">
        <v>39</v>
      </c>
      <c r="D18" s="23"/>
      <c r="E18" s="23"/>
      <c r="F18" s="23"/>
      <c r="G18" s="23"/>
      <c r="H18" s="23"/>
      <c r="I18" s="24"/>
      <c r="J18" s="23"/>
      <c r="K18" s="23"/>
      <c r="L18" s="23"/>
      <c r="M18" s="23"/>
      <c r="N18" s="25">
        <f t="shared" si="3"/>
        <v>78</v>
      </c>
    </row>
    <row r="19" spans="1:14" x14ac:dyDescent="0.2">
      <c r="A19" s="10" t="s">
        <v>8</v>
      </c>
      <c r="B19" s="23">
        <v>89</v>
      </c>
      <c r="C19" s="23">
        <v>89</v>
      </c>
      <c r="D19" s="23"/>
      <c r="E19" s="23"/>
      <c r="F19" s="23"/>
      <c r="G19" s="23"/>
      <c r="H19" s="23"/>
      <c r="I19" s="24"/>
      <c r="J19" s="23"/>
      <c r="K19" s="23"/>
      <c r="L19" s="23"/>
      <c r="M19" s="23"/>
      <c r="N19" s="25">
        <f t="shared" si="3"/>
        <v>178</v>
      </c>
    </row>
    <row r="20" spans="1:14" x14ac:dyDescent="0.2">
      <c r="A20" s="10" t="s">
        <v>9</v>
      </c>
      <c r="B20" s="23">
        <v>20</v>
      </c>
      <c r="C20" s="23">
        <v>19</v>
      </c>
      <c r="D20" s="23"/>
      <c r="E20" s="23"/>
      <c r="F20" s="23"/>
      <c r="G20" s="23"/>
      <c r="H20" s="23"/>
      <c r="I20" s="24"/>
      <c r="J20" s="23"/>
      <c r="K20" s="23"/>
      <c r="L20" s="23"/>
      <c r="M20" s="23"/>
      <c r="N20" s="25">
        <f t="shared" si="3"/>
        <v>39</v>
      </c>
    </row>
    <row r="21" spans="1:14" x14ac:dyDescent="0.2">
      <c r="A21" s="11" t="s">
        <v>10</v>
      </c>
      <c r="B21" s="23">
        <v>972</v>
      </c>
      <c r="C21" s="23">
        <v>972</v>
      </c>
      <c r="D21" s="23"/>
      <c r="E21" s="23"/>
      <c r="F21" s="23"/>
      <c r="G21" s="23"/>
      <c r="H21" s="23"/>
      <c r="I21" s="24"/>
      <c r="J21" s="23"/>
      <c r="K21" s="23"/>
      <c r="L21" s="23"/>
      <c r="M21" s="23"/>
      <c r="N21" s="25">
        <f t="shared" si="3"/>
        <v>1944</v>
      </c>
    </row>
    <row r="22" spans="1:14" ht="13.5" thickBot="1" x14ac:dyDescent="0.25">
      <c r="A22" s="12" t="s">
        <v>11</v>
      </c>
      <c r="B22" s="26">
        <f t="shared" ref="B22:M22" si="4">SUM(B15:B21)</f>
        <v>71575</v>
      </c>
      <c r="C22" s="27">
        <f t="shared" si="4"/>
        <v>71754</v>
      </c>
      <c r="D22" s="27">
        <f t="shared" si="4"/>
        <v>0</v>
      </c>
      <c r="E22" s="27">
        <f t="shared" si="4"/>
        <v>0</v>
      </c>
      <c r="F22" s="27">
        <f t="shared" si="4"/>
        <v>0</v>
      </c>
      <c r="G22" s="27">
        <f t="shared" si="4"/>
        <v>0</v>
      </c>
      <c r="H22" s="27">
        <f t="shared" si="4"/>
        <v>0</v>
      </c>
      <c r="I22" s="28">
        <f>SUM(I15:I21)</f>
        <v>0</v>
      </c>
      <c r="J22" s="27">
        <f t="shared" si="4"/>
        <v>0</v>
      </c>
      <c r="K22" s="27">
        <f>SUM(K15:K21)</f>
        <v>0</v>
      </c>
      <c r="L22" s="27">
        <f t="shared" si="4"/>
        <v>0</v>
      </c>
      <c r="M22" s="29">
        <f t="shared" si="4"/>
        <v>0</v>
      </c>
      <c r="N22" s="29">
        <f>SUM(N15:N21)</f>
        <v>143329</v>
      </c>
    </row>
    <row r="23" spans="1:14" ht="14.25" thickTop="1" thickBot="1" x14ac:dyDescent="0.25">
      <c r="E23" s="30"/>
      <c r="F23" s="30"/>
      <c r="G23" s="30"/>
      <c r="H23" s="30"/>
      <c r="I23" s="31"/>
      <c r="J23" s="30"/>
      <c r="K23" s="30"/>
      <c r="L23" s="30"/>
      <c r="M23" s="30"/>
      <c r="N23" s="32"/>
    </row>
    <row r="24" spans="1:14" ht="13.5" thickTop="1" x14ac:dyDescent="0.2">
      <c r="A24" s="1" t="s">
        <v>15</v>
      </c>
      <c r="B24" s="17" t="s">
        <v>16</v>
      </c>
      <c r="C24" s="17" t="s">
        <v>16</v>
      </c>
      <c r="D24" s="17" t="s">
        <v>16</v>
      </c>
      <c r="E24" s="17" t="s">
        <v>16</v>
      </c>
      <c r="F24" s="17" t="s">
        <v>16</v>
      </c>
      <c r="G24" s="17" t="s">
        <v>16</v>
      </c>
      <c r="H24" s="17" t="s">
        <v>16</v>
      </c>
      <c r="I24" s="18" t="s">
        <v>16</v>
      </c>
      <c r="J24" s="17" t="s">
        <v>16</v>
      </c>
      <c r="K24" s="17" t="s">
        <v>16</v>
      </c>
      <c r="L24" s="17" t="s">
        <v>16</v>
      </c>
      <c r="M24" s="2" t="s">
        <v>16</v>
      </c>
      <c r="N24" s="3" t="s">
        <v>16</v>
      </c>
    </row>
    <row r="25" spans="1:14" x14ac:dyDescent="0.2">
      <c r="A25" s="33" t="s">
        <v>2</v>
      </c>
      <c r="B25" s="20" t="str">
        <f>+B14</f>
        <v>JANUARY 2025</v>
      </c>
      <c r="C25" s="20" t="str">
        <f t="shared" ref="C25:M25" si="5">+C14</f>
        <v>FEBRUARY 2025</v>
      </c>
      <c r="D25" s="20" t="str">
        <f t="shared" si="5"/>
        <v>MARCH 2025</v>
      </c>
      <c r="E25" s="20" t="str">
        <f t="shared" si="5"/>
        <v>APRIL 2025</v>
      </c>
      <c r="F25" s="20" t="str">
        <f t="shared" si="5"/>
        <v>MAY 2025</v>
      </c>
      <c r="G25" s="20" t="str">
        <f t="shared" si="5"/>
        <v>JUNE 2025</v>
      </c>
      <c r="H25" s="20" t="str">
        <f t="shared" si="5"/>
        <v>JULY 2025</v>
      </c>
      <c r="I25" s="21" t="str">
        <f t="shared" si="5"/>
        <v>AUGUST 2025</v>
      </c>
      <c r="J25" s="20" t="str">
        <f t="shared" si="5"/>
        <v>SEPTEMBER 2025</v>
      </c>
      <c r="K25" s="20" t="str">
        <f t="shared" si="5"/>
        <v>OCTOBER 2025</v>
      </c>
      <c r="L25" s="20" t="str">
        <f t="shared" si="5"/>
        <v>NOVEMBER 2025</v>
      </c>
      <c r="M25" s="20" t="str">
        <f t="shared" si="5"/>
        <v>DECEMBER 2025</v>
      </c>
      <c r="N25" s="5" t="s">
        <v>3</v>
      </c>
    </row>
    <row r="26" spans="1:14" x14ac:dyDescent="0.2">
      <c r="A26" s="34" t="s">
        <v>4</v>
      </c>
      <c r="B26" s="35">
        <v>12377926.4</v>
      </c>
      <c r="C26" s="35">
        <v>12930209.779999999</v>
      </c>
      <c r="D26" s="35"/>
      <c r="E26" s="35"/>
      <c r="F26" s="35"/>
      <c r="G26" s="35"/>
      <c r="H26" s="35"/>
      <c r="I26" s="36"/>
      <c r="J26" s="35"/>
      <c r="K26" s="35"/>
      <c r="L26" s="35"/>
      <c r="M26" s="35"/>
      <c r="N26" s="9">
        <f>SUM(B26:M26)</f>
        <v>25308136.18</v>
      </c>
    </row>
    <row r="27" spans="1:14" x14ac:dyDescent="0.2">
      <c r="A27" s="37" t="s">
        <v>5</v>
      </c>
      <c r="B27" s="35">
        <v>1117318.03</v>
      </c>
      <c r="C27" s="35">
        <v>1202028.76</v>
      </c>
      <c r="D27" s="35"/>
      <c r="E27" s="35"/>
      <c r="F27" s="35"/>
      <c r="G27" s="35"/>
      <c r="H27" s="35"/>
      <c r="I27" s="36"/>
      <c r="J27" s="35"/>
      <c r="K27" s="35"/>
      <c r="L27" s="35"/>
      <c r="M27" s="35"/>
      <c r="N27" s="9">
        <f t="shared" ref="N27:N33" si="6">SUM(B27:M27)</f>
        <v>2319346.79</v>
      </c>
    </row>
    <row r="28" spans="1:14" x14ac:dyDescent="0.2">
      <c r="A28" s="37" t="s">
        <v>6</v>
      </c>
      <c r="B28" s="35">
        <v>1343794.6</v>
      </c>
      <c r="C28" s="35">
        <v>1621919.82</v>
      </c>
      <c r="D28" s="35"/>
      <c r="E28" s="35"/>
      <c r="F28" s="35"/>
      <c r="G28" s="35"/>
      <c r="H28" s="35"/>
      <c r="I28" s="36"/>
      <c r="J28" s="35"/>
      <c r="K28" s="35"/>
      <c r="L28" s="35"/>
      <c r="M28" s="35"/>
      <c r="N28" s="9">
        <f t="shared" si="6"/>
        <v>2965714.42</v>
      </c>
    </row>
    <row r="29" spans="1:14" x14ac:dyDescent="0.2">
      <c r="A29" s="37" t="s">
        <v>7</v>
      </c>
      <c r="B29" s="35">
        <v>1479821.8900000001</v>
      </c>
      <c r="C29" s="35">
        <v>1536719.7600000002</v>
      </c>
      <c r="D29" s="35"/>
      <c r="E29" s="35"/>
      <c r="F29" s="35"/>
      <c r="G29" s="35"/>
      <c r="H29" s="35"/>
      <c r="I29" s="36"/>
      <c r="J29" s="35"/>
      <c r="K29" s="35"/>
      <c r="L29" s="35"/>
      <c r="M29" s="35"/>
      <c r="N29" s="9">
        <f t="shared" si="6"/>
        <v>3016541.6500000004</v>
      </c>
    </row>
    <row r="30" spans="1:14" x14ac:dyDescent="0.2">
      <c r="A30" s="37" t="s">
        <v>8</v>
      </c>
      <c r="B30" s="35">
        <v>115781.37</v>
      </c>
      <c r="C30" s="35">
        <v>158510.64000000001</v>
      </c>
      <c r="D30" s="35"/>
      <c r="E30" s="35"/>
      <c r="F30" s="35"/>
      <c r="G30" s="35"/>
      <c r="H30" s="35"/>
      <c r="I30" s="36"/>
      <c r="J30" s="35"/>
      <c r="K30" s="35"/>
      <c r="L30" s="35"/>
      <c r="M30" s="35"/>
      <c r="N30" s="9">
        <f t="shared" si="6"/>
        <v>274292.01</v>
      </c>
    </row>
    <row r="31" spans="1:14" x14ac:dyDescent="0.2">
      <c r="A31" s="37" t="s">
        <v>9</v>
      </c>
      <c r="B31" s="35">
        <v>29923.75</v>
      </c>
      <c r="C31" s="35">
        <v>29556.15</v>
      </c>
      <c r="D31" s="35"/>
      <c r="E31" s="35"/>
      <c r="F31" s="35"/>
      <c r="G31" s="35"/>
      <c r="H31" s="35"/>
      <c r="I31" s="36"/>
      <c r="J31" s="35"/>
      <c r="K31" s="35"/>
      <c r="L31" s="35"/>
      <c r="M31" s="35"/>
      <c r="N31" s="9">
        <f t="shared" si="6"/>
        <v>59479.9</v>
      </c>
    </row>
    <row r="32" spans="1:14" x14ac:dyDescent="0.2">
      <c r="A32" s="10" t="s">
        <v>10</v>
      </c>
      <c r="B32" s="35">
        <v>210137.78</v>
      </c>
      <c r="C32" s="35">
        <v>245629.82</v>
      </c>
      <c r="D32" s="35"/>
      <c r="E32" s="35"/>
      <c r="F32" s="35"/>
      <c r="G32" s="35"/>
      <c r="H32" s="35"/>
      <c r="I32" s="36"/>
      <c r="J32" s="35"/>
      <c r="K32" s="35"/>
      <c r="L32" s="35"/>
      <c r="M32" s="35"/>
      <c r="N32" s="9">
        <f>SUM(B32:M32)</f>
        <v>455767.6</v>
      </c>
    </row>
    <row r="33" spans="1:14" x14ac:dyDescent="0.2">
      <c r="A33" s="38" t="s">
        <v>17</v>
      </c>
      <c r="B33" s="35">
        <v>0</v>
      </c>
      <c r="C33" s="35">
        <v>0</v>
      </c>
      <c r="D33" s="7"/>
      <c r="E33" s="7"/>
      <c r="F33" s="7"/>
      <c r="G33" s="7"/>
      <c r="H33" s="7"/>
      <c r="I33" s="36"/>
      <c r="J33" s="7"/>
      <c r="K33" s="7"/>
      <c r="L33" s="7"/>
      <c r="M33" s="7"/>
      <c r="N33" s="9">
        <f t="shared" si="6"/>
        <v>0</v>
      </c>
    </row>
    <row r="34" spans="1:14" ht="13.5" thickBot="1" x14ac:dyDescent="0.25">
      <c r="A34" s="39" t="s">
        <v>11</v>
      </c>
      <c r="B34" s="40">
        <f t="shared" ref="B34:N34" si="7">SUM(B26:B33)</f>
        <v>16674703.819999998</v>
      </c>
      <c r="C34" s="41">
        <f t="shared" si="7"/>
        <v>17724574.73</v>
      </c>
      <c r="D34" s="41">
        <f t="shared" si="7"/>
        <v>0</v>
      </c>
      <c r="E34" s="41">
        <f t="shared" si="7"/>
        <v>0</v>
      </c>
      <c r="F34" s="41">
        <f t="shared" si="7"/>
        <v>0</v>
      </c>
      <c r="G34" s="41">
        <f t="shared" si="7"/>
        <v>0</v>
      </c>
      <c r="H34" s="41">
        <f t="shared" si="7"/>
        <v>0</v>
      </c>
      <c r="I34" s="42">
        <f>SUM(I26:I33)</f>
        <v>0</v>
      </c>
      <c r="J34" s="41">
        <f t="shared" si="7"/>
        <v>0</v>
      </c>
      <c r="K34" s="41">
        <f>SUM(K26:K33)</f>
        <v>0</v>
      </c>
      <c r="L34" s="41">
        <f t="shared" si="7"/>
        <v>0</v>
      </c>
      <c r="M34" s="41">
        <f>SUM(M26:M33)</f>
        <v>0</v>
      </c>
      <c r="N34" s="43">
        <f t="shared" si="7"/>
        <v>34399278.549999997</v>
      </c>
    </row>
    <row r="35" spans="1:14" ht="14.25" thickTop="1" thickBot="1" x14ac:dyDescent="0.25"/>
    <row r="36" spans="1:14" ht="13.5" thickTop="1" x14ac:dyDescent="0.2">
      <c r="A36" s="1" t="s">
        <v>18</v>
      </c>
      <c r="B36" s="17" t="s">
        <v>16</v>
      </c>
      <c r="C36" s="17" t="str">
        <f>+B36</f>
        <v>Revenue</v>
      </c>
      <c r="D36" s="17" t="str">
        <f t="shared" ref="D36:M36" si="8">+C36</f>
        <v>Revenue</v>
      </c>
      <c r="E36" s="17" t="str">
        <f t="shared" si="8"/>
        <v>Revenue</v>
      </c>
      <c r="F36" s="17" t="str">
        <f t="shared" si="8"/>
        <v>Revenue</v>
      </c>
      <c r="G36" s="17" t="str">
        <f t="shared" si="8"/>
        <v>Revenue</v>
      </c>
      <c r="H36" s="17" t="str">
        <f t="shared" si="8"/>
        <v>Revenue</v>
      </c>
      <c r="I36" s="18" t="str">
        <f t="shared" si="8"/>
        <v>Revenue</v>
      </c>
      <c r="J36" s="17" t="str">
        <f t="shared" si="8"/>
        <v>Revenue</v>
      </c>
      <c r="K36" s="17" t="str">
        <f t="shared" si="8"/>
        <v>Revenue</v>
      </c>
      <c r="L36" s="17" t="str">
        <f t="shared" si="8"/>
        <v>Revenue</v>
      </c>
      <c r="M36" s="2" t="str">
        <f t="shared" si="8"/>
        <v>Revenue</v>
      </c>
      <c r="N36" s="3" t="s">
        <v>16</v>
      </c>
    </row>
    <row r="37" spans="1:14" x14ac:dyDescent="0.2">
      <c r="A37" s="33" t="s">
        <v>2</v>
      </c>
      <c r="B37" s="20" t="str">
        <f>+B25</f>
        <v>JANUARY 2025</v>
      </c>
      <c r="C37" s="20" t="str">
        <f t="shared" ref="C37:M37" si="9">+C25</f>
        <v>FEBRUARY 2025</v>
      </c>
      <c r="D37" s="20" t="str">
        <f t="shared" si="9"/>
        <v>MARCH 2025</v>
      </c>
      <c r="E37" s="20" t="str">
        <f t="shared" si="9"/>
        <v>APRIL 2025</v>
      </c>
      <c r="F37" s="20" t="str">
        <f t="shared" si="9"/>
        <v>MAY 2025</v>
      </c>
      <c r="G37" s="20" t="str">
        <f t="shared" si="9"/>
        <v>JUNE 2025</v>
      </c>
      <c r="H37" s="20" t="str">
        <f t="shared" si="9"/>
        <v>JULY 2025</v>
      </c>
      <c r="I37" s="21" t="str">
        <f t="shared" si="9"/>
        <v>AUGUST 2025</v>
      </c>
      <c r="J37" s="20" t="str">
        <f t="shared" si="9"/>
        <v>SEPTEMBER 2025</v>
      </c>
      <c r="K37" s="20" t="str">
        <f t="shared" si="9"/>
        <v>OCTOBER 2025</v>
      </c>
      <c r="L37" s="20" t="str">
        <f t="shared" si="9"/>
        <v>NOVEMBER 2025</v>
      </c>
      <c r="M37" s="20" t="str">
        <f t="shared" si="9"/>
        <v>DECEMBER 2025</v>
      </c>
      <c r="N37" s="5" t="s">
        <v>3</v>
      </c>
    </row>
    <row r="38" spans="1:14" x14ac:dyDescent="0.2">
      <c r="A38" s="34" t="s">
        <v>4</v>
      </c>
      <c r="B38" s="35">
        <v>-601734.96999999986</v>
      </c>
      <c r="C38" s="7">
        <v>-677199.16384000005</v>
      </c>
      <c r="D38" s="7"/>
      <c r="E38" s="7"/>
      <c r="F38" s="7"/>
      <c r="G38" s="7"/>
      <c r="H38" s="7"/>
      <c r="I38" s="36"/>
      <c r="J38" s="35"/>
      <c r="K38" s="35"/>
      <c r="L38" s="35"/>
      <c r="M38" s="35"/>
      <c r="N38" s="9">
        <f>SUM(B38:M38)</f>
        <v>-1278934.1338399998</v>
      </c>
    </row>
    <row r="39" spans="1:14" x14ac:dyDescent="0.2">
      <c r="A39" s="37" t="s">
        <v>5</v>
      </c>
      <c r="B39" s="35">
        <v>-46125.67</v>
      </c>
      <c r="C39" s="7">
        <v>-54321.03</v>
      </c>
      <c r="D39" s="7"/>
      <c r="E39" s="7"/>
      <c r="F39" s="7"/>
      <c r="G39" s="7"/>
      <c r="H39" s="7"/>
      <c r="I39" s="36"/>
      <c r="J39" s="35"/>
      <c r="K39" s="35"/>
      <c r="L39" s="35"/>
      <c r="M39" s="35"/>
      <c r="N39" s="9">
        <f t="shared" ref="N39:N45" si="10">SUM(B39:M39)</f>
        <v>-100446.7</v>
      </c>
    </row>
    <row r="40" spans="1:14" x14ac:dyDescent="0.2">
      <c r="A40" s="37" t="s">
        <v>6</v>
      </c>
      <c r="B40" s="35">
        <v>-73067.56</v>
      </c>
      <c r="C40" s="7">
        <v>-98518.459999999992</v>
      </c>
      <c r="D40" s="7"/>
      <c r="E40" s="7"/>
      <c r="F40" s="7"/>
      <c r="G40" s="7"/>
      <c r="H40" s="7"/>
      <c r="I40" s="36"/>
      <c r="J40" s="35"/>
      <c r="K40" s="35"/>
      <c r="L40" s="35"/>
      <c r="M40" s="35"/>
      <c r="N40" s="9">
        <f t="shared" si="10"/>
        <v>-171586.02</v>
      </c>
    </row>
    <row r="41" spans="1:14" x14ac:dyDescent="0.2">
      <c r="A41" s="37" t="s">
        <v>7</v>
      </c>
      <c r="B41" s="35">
        <v>-98802.15</v>
      </c>
      <c r="C41" s="7">
        <v>-111773.03</v>
      </c>
      <c r="D41" s="7"/>
      <c r="E41" s="7"/>
      <c r="F41" s="7"/>
      <c r="G41" s="7"/>
      <c r="H41" s="7"/>
      <c r="I41" s="36"/>
      <c r="J41" s="35"/>
      <c r="K41" s="35"/>
      <c r="L41" s="35"/>
      <c r="M41" s="35"/>
      <c r="N41" s="9">
        <f t="shared" si="10"/>
        <v>-210575.18</v>
      </c>
    </row>
    <row r="42" spans="1:14" x14ac:dyDescent="0.2">
      <c r="A42" s="37" t="s">
        <v>8</v>
      </c>
      <c r="B42" s="35">
        <v>-4928.8</v>
      </c>
      <c r="C42" s="7">
        <v>-7309.0300000000007</v>
      </c>
      <c r="D42" s="7"/>
      <c r="E42" s="7"/>
      <c r="F42" s="7"/>
      <c r="G42" s="7"/>
      <c r="H42" s="7"/>
      <c r="I42" s="36"/>
      <c r="J42" s="35"/>
      <c r="K42" s="35"/>
      <c r="L42" s="35"/>
      <c r="M42" s="35"/>
      <c r="N42" s="9">
        <f t="shared" si="10"/>
        <v>-12237.830000000002</v>
      </c>
    </row>
    <row r="43" spans="1:14" x14ac:dyDescent="0.2">
      <c r="A43" s="37" t="s">
        <v>9</v>
      </c>
      <c r="B43" s="35">
        <v>-398.78</v>
      </c>
      <c r="C43" s="7">
        <v>-415.45</v>
      </c>
      <c r="D43" s="7"/>
      <c r="E43" s="7"/>
      <c r="F43" s="7"/>
      <c r="G43" s="7"/>
      <c r="H43" s="7"/>
      <c r="I43" s="36"/>
      <c r="J43" s="35"/>
      <c r="K43" s="35"/>
      <c r="L43" s="35"/>
      <c r="M43" s="35"/>
      <c r="N43" s="9">
        <f t="shared" si="10"/>
        <v>-814.23</v>
      </c>
    </row>
    <row r="44" spans="1:14" x14ac:dyDescent="0.2">
      <c r="A44" s="10" t="s">
        <v>10</v>
      </c>
      <c r="B44" s="35">
        <v>-9791.5499999999993</v>
      </c>
      <c r="C44" s="7">
        <v>-12537.75</v>
      </c>
      <c r="D44" s="7"/>
      <c r="E44" s="7"/>
      <c r="F44" s="7"/>
      <c r="G44" s="7"/>
      <c r="H44" s="7"/>
      <c r="I44" s="36"/>
      <c r="J44" s="35"/>
      <c r="K44" s="35"/>
      <c r="L44" s="35"/>
      <c r="M44" s="35"/>
      <c r="N44" s="9">
        <f t="shared" si="10"/>
        <v>-22329.3</v>
      </c>
    </row>
    <row r="45" spans="1:14" x14ac:dyDescent="0.2">
      <c r="A45" s="38" t="s">
        <v>17</v>
      </c>
      <c r="B45" s="35">
        <v>0</v>
      </c>
      <c r="C45" s="7"/>
      <c r="D45" s="7"/>
      <c r="E45" s="7"/>
      <c r="F45" s="7"/>
      <c r="G45" s="7"/>
      <c r="H45" s="7"/>
      <c r="I45" s="36"/>
      <c r="J45" s="7"/>
      <c r="K45" s="7"/>
      <c r="L45" s="7"/>
      <c r="M45" s="7"/>
      <c r="N45" s="9">
        <f t="shared" si="10"/>
        <v>0</v>
      </c>
    </row>
    <row r="46" spans="1:14" ht="13.5" thickBot="1" x14ac:dyDescent="0.25">
      <c r="A46" s="39" t="s">
        <v>11</v>
      </c>
      <c r="B46" s="44">
        <f t="shared" ref="B46:N46" si="11">SUM(B38:B45)</f>
        <v>-834849.4800000001</v>
      </c>
      <c r="C46" s="45">
        <f t="shared" si="11"/>
        <v>-962073.91384000005</v>
      </c>
      <c r="D46" s="45">
        <f t="shared" si="11"/>
        <v>0</v>
      </c>
      <c r="E46" s="45">
        <f t="shared" si="11"/>
        <v>0</v>
      </c>
      <c r="F46" s="45">
        <f t="shared" si="11"/>
        <v>0</v>
      </c>
      <c r="G46" s="45">
        <f t="shared" si="11"/>
        <v>0</v>
      </c>
      <c r="H46" s="45">
        <f t="shared" si="11"/>
        <v>0</v>
      </c>
      <c r="I46" s="46">
        <f>SUM(I38:I45)</f>
        <v>0</v>
      </c>
      <c r="J46" s="45">
        <f t="shared" si="11"/>
        <v>0</v>
      </c>
      <c r="K46" s="45">
        <f>SUM(K38:K45)</f>
        <v>0</v>
      </c>
      <c r="L46" s="45">
        <f t="shared" si="11"/>
        <v>0</v>
      </c>
      <c r="M46" s="45">
        <f t="shared" si="11"/>
        <v>0</v>
      </c>
      <c r="N46" s="47">
        <f t="shared" si="11"/>
        <v>-1796923.3938399998</v>
      </c>
    </row>
    <row r="47" spans="1:14" ht="14.25" thickTop="1" thickBot="1" x14ac:dyDescent="0.25"/>
    <row r="48" spans="1:14" ht="36.6" customHeight="1" thickTop="1" x14ac:dyDescent="0.2">
      <c r="A48" s="48" t="s">
        <v>19</v>
      </c>
      <c r="B48" s="17" t="s">
        <v>16</v>
      </c>
      <c r="C48" s="17" t="str">
        <f>+B48</f>
        <v>Revenue</v>
      </c>
      <c r="D48" s="17" t="str">
        <f t="shared" ref="D48:M48" si="12">+C48</f>
        <v>Revenue</v>
      </c>
      <c r="E48" s="17" t="str">
        <f t="shared" si="12"/>
        <v>Revenue</v>
      </c>
      <c r="F48" s="17" t="str">
        <f t="shared" si="12"/>
        <v>Revenue</v>
      </c>
      <c r="G48" s="17" t="str">
        <f t="shared" si="12"/>
        <v>Revenue</v>
      </c>
      <c r="H48" s="17" t="str">
        <f t="shared" si="12"/>
        <v>Revenue</v>
      </c>
      <c r="I48" s="18" t="str">
        <f t="shared" si="12"/>
        <v>Revenue</v>
      </c>
      <c r="J48" s="17" t="str">
        <f t="shared" si="12"/>
        <v>Revenue</v>
      </c>
      <c r="K48" s="17" t="str">
        <f t="shared" si="12"/>
        <v>Revenue</v>
      </c>
      <c r="L48" s="17" t="str">
        <f t="shared" si="12"/>
        <v>Revenue</v>
      </c>
      <c r="M48" s="17" t="str">
        <f t="shared" si="12"/>
        <v>Revenue</v>
      </c>
      <c r="N48" s="49" t="s">
        <v>16</v>
      </c>
    </row>
    <row r="49" spans="1:14" x14ac:dyDescent="0.2">
      <c r="A49" s="33" t="s">
        <v>2</v>
      </c>
      <c r="B49" s="20" t="str">
        <f>+B37</f>
        <v>JANUARY 2025</v>
      </c>
      <c r="C49" s="20" t="str">
        <f t="shared" ref="C49:M49" si="13">+C37</f>
        <v>FEBRUARY 2025</v>
      </c>
      <c r="D49" s="20" t="str">
        <f t="shared" si="13"/>
        <v>MARCH 2025</v>
      </c>
      <c r="E49" s="20" t="str">
        <f t="shared" si="13"/>
        <v>APRIL 2025</v>
      </c>
      <c r="F49" s="20" t="str">
        <f t="shared" si="13"/>
        <v>MAY 2025</v>
      </c>
      <c r="G49" s="20" t="str">
        <f t="shared" si="13"/>
        <v>JUNE 2025</v>
      </c>
      <c r="H49" s="20" t="str">
        <f t="shared" si="13"/>
        <v>JULY 2025</v>
      </c>
      <c r="I49" s="21" t="str">
        <f t="shared" si="13"/>
        <v>AUGUST 2025</v>
      </c>
      <c r="J49" s="20" t="str">
        <f t="shared" si="13"/>
        <v>SEPTEMBER 2025</v>
      </c>
      <c r="K49" s="20" t="str">
        <f t="shared" si="13"/>
        <v>OCTOBER 2025</v>
      </c>
      <c r="L49" s="20" t="str">
        <f t="shared" si="13"/>
        <v>NOVEMBER 2025</v>
      </c>
      <c r="M49" s="20" t="str">
        <f t="shared" si="13"/>
        <v>DECEMBER 2025</v>
      </c>
      <c r="N49" s="22" t="s">
        <v>3</v>
      </c>
    </row>
    <row r="50" spans="1:14" x14ac:dyDescent="0.2">
      <c r="A50" s="34" t="s">
        <v>4</v>
      </c>
      <c r="B50" s="35">
        <v>350649.77</v>
      </c>
      <c r="C50" s="35">
        <v>2040531.99</v>
      </c>
      <c r="D50" s="35"/>
      <c r="E50" s="35"/>
      <c r="F50" s="35"/>
      <c r="G50" s="35"/>
      <c r="H50" s="35"/>
      <c r="I50" s="36"/>
      <c r="J50" s="35"/>
      <c r="K50" s="35"/>
      <c r="L50" s="35"/>
      <c r="M50" s="35"/>
      <c r="N50" s="9">
        <f>SUM(B50:M50)</f>
        <v>2391181.7599999998</v>
      </c>
    </row>
    <row r="51" spans="1:14" x14ac:dyDescent="0.2">
      <c r="A51" s="37" t="s">
        <v>5</v>
      </c>
      <c r="B51" s="35">
        <v>27183.68</v>
      </c>
      <c r="C51" s="35">
        <v>165708.26999999999</v>
      </c>
      <c r="D51" s="35"/>
      <c r="E51" s="35"/>
      <c r="F51" s="35"/>
      <c r="G51" s="35"/>
      <c r="H51" s="35"/>
      <c r="I51" s="36"/>
      <c r="J51" s="35"/>
      <c r="K51" s="35"/>
      <c r="L51" s="35"/>
      <c r="M51" s="35"/>
      <c r="N51" s="9">
        <f t="shared" ref="N51:N57" si="14">SUM(B51:M51)</f>
        <v>192891.94999999998</v>
      </c>
    </row>
    <row r="52" spans="1:14" x14ac:dyDescent="0.2">
      <c r="A52" s="37" t="s">
        <v>6</v>
      </c>
      <c r="B52" s="35">
        <v>42574.38</v>
      </c>
      <c r="C52" s="35">
        <v>297733.74</v>
      </c>
      <c r="D52" s="35"/>
      <c r="E52" s="35"/>
      <c r="F52" s="35"/>
      <c r="G52" s="35"/>
      <c r="H52" s="35"/>
      <c r="I52" s="36"/>
      <c r="J52" s="35"/>
      <c r="K52" s="35"/>
      <c r="L52" s="35"/>
      <c r="M52" s="35"/>
      <c r="N52" s="9">
        <f t="shared" si="14"/>
        <v>340308.12</v>
      </c>
    </row>
    <row r="53" spans="1:14" x14ac:dyDescent="0.2">
      <c r="A53" s="37" t="s">
        <v>7</v>
      </c>
      <c r="B53" s="35">
        <v>60118.420000000006</v>
      </c>
      <c r="C53" s="35">
        <v>342309.97</v>
      </c>
      <c r="D53" s="35"/>
      <c r="E53" s="35"/>
      <c r="F53" s="35"/>
      <c r="G53" s="35"/>
      <c r="H53" s="35"/>
      <c r="I53" s="36"/>
      <c r="J53" s="35"/>
      <c r="K53" s="35"/>
      <c r="L53" s="35"/>
      <c r="M53" s="35"/>
      <c r="N53" s="9">
        <f t="shared" si="14"/>
        <v>402428.38999999996</v>
      </c>
    </row>
    <row r="54" spans="1:14" x14ac:dyDescent="0.2">
      <c r="A54" s="37" t="s">
        <v>8</v>
      </c>
      <c r="B54" s="35">
        <v>2878.57</v>
      </c>
      <c r="C54" s="35">
        <v>22141.62</v>
      </c>
      <c r="D54" s="35"/>
      <c r="E54" s="35"/>
      <c r="F54" s="35"/>
      <c r="G54" s="35"/>
      <c r="H54" s="35"/>
      <c r="I54" s="36"/>
      <c r="J54" s="35"/>
      <c r="K54" s="35"/>
      <c r="L54" s="35"/>
      <c r="M54" s="35"/>
      <c r="N54" s="9">
        <f t="shared" si="14"/>
        <v>25020.19</v>
      </c>
    </row>
    <row r="55" spans="1:14" x14ac:dyDescent="0.2">
      <c r="A55" s="37" t="s">
        <v>9</v>
      </c>
      <c r="B55" s="35">
        <v>233.1</v>
      </c>
      <c r="C55" s="35">
        <v>1268.29</v>
      </c>
      <c r="D55" s="35"/>
      <c r="E55" s="35"/>
      <c r="F55" s="35"/>
      <c r="G55" s="35"/>
      <c r="H55" s="35"/>
      <c r="I55" s="36"/>
      <c r="J55" s="35"/>
      <c r="K55" s="35"/>
      <c r="L55" s="35"/>
      <c r="M55" s="35"/>
      <c r="N55" s="9">
        <f t="shared" si="14"/>
        <v>1501.3899999999999</v>
      </c>
    </row>
    <row r="56" spans="1:14" x14ac:dyDescent="0.2">
      <c r="A56" s="10" t="s">
        <v>10</v>
      </c>
      <c r="B56" s="35">
        <v>5721.56</v>
      </c>
      <c r="C56" s="35">
        <v>38040.03</v>
      </c>
      <c r="D56" s="35"/>
      <c r="E56" s="35"/>
      <c r="F56" s="35"/>
      <c r="G56" s="35"/>
      <c r="H56" s="35"/>
      <c r="I56" s="36"/>
      <c r="J56" s="35"/>
      <c r="K56" s="35"/>
      <c r="L56" s="35"/>
      <c r="M56" s="35"/>
      <c r="N56" s="9">
        <f t="shared" si="14"/>
        <v>43761.59</v>
      </c>
    </row>
    <row r="57" spans="1:14" x14ac:dyDescent="0.2">
      <c r="A57" s="38" t="s">
        <v>17</v>
      </c>
      <c r="B57" s="35">
        <v>0</v>
      </c>
      <c r="C57" s="7"/>
      <c r="D57" s="7"/>
      <c r="E57" s="7"/>
      <c r="F57" s="7"/>
      <c r="G57" s="7"/>
      <c r="H57" s="7"/>
      <c r="I57" s="36"/>
      <c r="J57" s="7"/>
      <c r="K57" s="7"/>
      <c r="L57" s="7"/>
      <c r="M57" s="7"/>
      <c r="N57" s="9">
        <f t="shared" si="14"/>
        <v>0</v>
      </c>
    </row>
    <row r="58" spans="1:14" ht="13.5" thickBot="1" x14ac:dyDescent="0.25">
      <c r="A58" s="39" t="s">
        <v>11</v>
      </c>
      <c r="B58" s="40">
        <f t="shared" ref="B58:N58" si="15">SUM(B50:B57)</f>
        <v>489359.48</v>
      </c>
      <c r="C58" s="50">
        <f t="shared" si="15"/>
        <v>2907733.9099999997</v>
      </c>
      <c r="D58" s="50">
        <f t="shared" si="15"/>
        <v>0</v>
      </c>
      <c r="E58" s="50">
        <f t="shared" si="15"/>
        <v>0</v>
      </c>
      <c r="F58" s="50">
        <f t="shared" si="15"/>
        <v>0</v>
      </c>
      <c r="G58" s="50">
        <f t="shared" si="15"/>
        <v>0</v>
      </c>
      <c r="H58" s="50">
        <f t="shared" si="15"/>
        <v>0</v>
      </c>
      <c r="I58" s="42">
        <f>SUM(I50:I57)</f>
        <v>0</v>
      </c>
      <c r="J58" s="50">
        <f t="shared" si="15"/>
        <v>0</v>
      </c>
      <c r="K58" s="50">
        <f>SUM(K50:K57)</f>
        <v>0</v>
      </c>
      <c r="L58" s="50">
        <f t="shared" si="15"/>
        <v>0</v>
      </c>
      <c r="M58" s="50">
        <f t="shared" si="15"/>
        <v>0</v>
      </c>
      <c r="N58" s="51">
        <f t="shared" si="15"/>
        <v>3397093.39</v>
      </c>
    </row>
    <row r="59" spans="1:14" ht="14.25" thickTop="1" thickBot="1" x14ac:dyDescent="0.25"/>
    <row r="60" spans="1:14" ht="13.5" thickTop="1" x14ac:dyDescent="0.2">
      <c r="A60" s="1" t="s">
        <v>20</v>
      </c>
      <c r="B60" s="17" t="s">
        <v>16</v>
      </c>
      <c r="C60" s="17" t="str">
        <f>+B60</f>
        <v>Revenue</v>
      </c>
      <c r="D60" s="17" t="str">
        <f t="shared" ref="D60:M60" si="16">+C60</f>
        <v>Revenue</v>
      </c>
      <c r="E60" s="17" t="str">
        <f t="shared" si="16"/>
        <v>Revenue</v>
      </c>
      <c r="F60" s="17" t="str">
        <f t="shared" si="16"/>
        <v>Revenue</v>
      </c>
      <c r="G60" s="17" t="str">
        <f t="shared" si="16"/>
        <v>Revenue</v>
      </c>
      <c r="H60" s="17" t="str">
        <f t="shared" si="16"/>
        <v>Revenue</v>
      </c>
      <c r="I60" s="18" t="str">
        <f t="shared" si="16"/>
        <v>Revenue</v>
      </c>
      <c r="J60" s="17" t="str">
        <f t="shared" si="16"/>
        <v>Revenue</v>
      </c>
      <c r="K60" s="17" t="str">
        <f t="shared" si="16"/>
        <v>Revenue</v>
      </c>
      <c r="L60" s="17" t="str">
        <f t="shared" si="16"/>
        <v>Revenue</v>
      </c>
      <c r="M60" s="2" t="str">
        <f t="shared" si="16"/>
        <v>Revenue</v>
      </c>
      <c r="N60" s="3" t="s">
        <v>16</v>
      </c>
    </row>
    <row r="61" spans="1:14" x14ac:dyDescent="0.2">
      <c r="A61" s="33" t="s">
        <v>2</v>
      </c>
      <c r="B61" s="20" t="str">
        <f>+B49</f>
        <v>JANUARY 2025</v>
      </c>
      <c r="C61" s="20" t="str">
        <f t="shared" ref="C61:M61" si="17">+C49</f>
        <v>FEBRUARY 2025</v>
      </c>
      <c r="D61" s="20" t="str">
        <f t="shared" si="17"/>
        <v>MARCH 2025</v>
      </c>
      <c r="E61" s="20" t="str">
        <f t="shared" si="17"/>
        <v>APRIL 2025</v>
      </c>
      <c r="F61" s="20" t="str">
        <f t="shared" si="17"/>
        <v>MAY 2025</v>
      </c>
      <c r="G61" s="20" t="str">
        <f t="shared" si="17"/>
        <v>JUNE 2025</v>
      </c>
      <c r="H61" s="20" t="str">
        <f t="shared" si="17"/>
        <v>JULY 2025</v>
      </c>
      <c r="I61" s="21" t="str">
        <f t="shared" si="17"/>
        <v>AUGUST 2025</v>
      </c>
      <c r="J61" s="20" t="str">
        <f t="shared" si="17"/>
        <v>SEPTEMBER 2025</v>
      </c>
      <c r="K61" s="20" t="str">
        <f t="shared" si="17"/>
        <v>OCTOBER 2025</v>
      </c>
      <c r="L61" s="20" t="str">
        <f t="shared" si="17"/>
        <v>NOVEMBER 2025</v>
      </c>
      <c r="M61" s="20" t="str">
        <f t="shared" si="17"/>
        <v>DECEMBER 2025</v>
      </c>
      <c r="N61" s="5" t="s">
        <v>3</v>
      </c>
    </row>
    <row r="62" spans="1:14" x14ac:dyDescent="0.2">
      <c r="A62" s="34" t="s">
        <v>4</v>
      </c>
      <c r="B62" s="52">
        <f t="shared" ref="B62:M69" si="18">+B38+B50</f>
        <v>-251085.19999999984</v>
      </c>
      <c r="C62" s="53">
        <f t="shared" si="18"/>
        <v>1363332.8261599999</v>
      </c>
      <c r="D62" s="53">
        <f t="shared" si="18"/>
        <v>0</v>
      </c>
      <c r="E62" s="53">
        <f t="shared" si="18"/>
        <v>0</v>
      </c>
      <c r="F62" s="53">
        <f t="shared" si="18"/>
        <v>0</v>
      </c>
      <c r="G62" s="53">
        <f t="shared" si="18"/>
        <v>0</v>
      </c>
      <c r="H62" s="53">
        <f t="shared" si="18"/>
        <v>0</v>
      </c>
      <c r="I62" s="54">
        <f t="shared" si="18"/>
        <v>0</v>
      </c>
      <c r="J62" s="53">
        <f t="shared" si="18"/>
        <v>0</v>
      </c>
      <c r="K62" s="53">
        <f t="shared" si="18"/>
        <v>0</v>
      </c>
      <c r="L62" s="53">
        <f t="shared" si="18"/>
        <v>0</v>
      </c>
      <c r="M62" s="53">
        <f t="shared" si="18"/>
        <v>0</v>
      </c>
      <c r="N62" s="55">
        <f>SUM(B62:M62)</f>
        <v>1112247.62616</v>
      </c>
    </row>
    <row r="63" spans="1:14" x14ac:dyDescent="0.2">
      <c r="A63" s="37" t="s">
        <v>5</v>
      </c>
      <c r="B63" s="52">
        <f t="shared" si="18"/>
        <v>-18941.989999999998</v>
      </c>
      <c r="C63" s="56">
        <f t="shared" si="18"/>
        <v>111387.23999999999</v>
      </c>
      <c r="D63" s="56">
        <f t="shared" si="18"/>
        <v>0</v>
      </c>
      <c r="E63" s="56">
        <f t="shared" si="18"/>
        <v>0</v>
      </c>
      <c r="F63" s="56">
        <f t="shared" si="18"/>
        <v>0</v>
      </c>
      <c r="G63" s="56">
        <f t="shared" si="18"/>
        <v>0</v>
      </c>
      <c r="H63" s="56">
        <f t="shared" si="18"/>
        <v>0</v>
      </c>
      <c r="I63" s="57">
        <f t="shared" si="18"/>
        <v>0</v>
      </c>
      <c r="J63" s="56">
        <f t="shared" si="18"/>
        <v>0</v>
      </c>
      <c r="K63" s="56">
        <f t="shared" si="18"/>
        <v>0</v>
      </c>
      <c r="L63" s="56">
        <f t="shared" si="18"/>
        <v>0</v>
      </c>
      <c r="M63" s="56">
        <f t="shared" si="18"/>
        <v>0</v>
      </c>
      <c r="N63" s="55">
        <f t="shared" ref="N63:N69" si="19">SUM(B63:M63)</f>
        <v>92445.25</v>
      </c>
    </row>
    <row r="64" spans="1:14" x14ac:dyDescent="0.2">
      <c r="A64" s="37" t="s">
        <v>6</v>
      </c>
      <c r="B64" s="52">
        <f t="shared" si="18"/>
        <v>-30493.18</v>
      </c>
      <c r="C64" s="56">
        <f t="shared" si="18"/>
        <v>199215.28</v>
      </c>
      <c r="D64" s="56">
        <f t="shared" si="18"/>
        <v>0</v>
      </c>
      <c r="E64" s="56">
        <f t="shared" si="18"/>
        <v>0</v>
      </c>
      <c r="F64" s="56">
        <f t="shared" si="18"/>
        <v>0</v>
      </c>
      <c r="G64" s="56">
        <f t="shared" si="18"/>
        <v>0</v>
      </c>
      <c r="H64" s="56">
        <f t="shared" si="18"/>
        <v>0</v>
      </c>
      <c r="I64" s="57">
        <f t="shared" si="18"/>
        <v>0</v>
      </c>
      <c r="J64" s="56">
        <f t="shared" si="18"/>
        <v>0</v>
      </c>
      <c r="K64" s="56">
        <f t="shared" si="18"/>
        <v>0</v>
      </c>
      <c r="L64" s="56">
        <f t="shared" si="18"/>
        <v>0</v>
      </c>
      <c r="M64" s="56">
        <f t="shared" si="18"/>
        <v>0</v>
      </c>
      <c r="N64" s="55">
        <f t="shared" si="19"/>
        <v>168722.1</v>
      </c>
    </row>
    <row r="65" spans="1:14" x14ac:dyDescent="0.2">
      <c r="A65" s="37" t="s">
        <v>7</v>
      </c>
      <c r="B65" s="52">
        <f t="shared" si="18"/>
        <v>-38683.729999999989</v>
      </c>
      <c r="C65" s="56">
        <f t="shared" si="18"/>
        <v>230536.93999999997</v>
      </c>
      <c r="D65" s="56">
        <f t="shared" si="18"/>
        <v>0</v>
      </c>
      <c r="E65" s="56">
        <f t="shared" si="18"/>
        <v>0</v>
      </c>
      <c r="F65" s="56">
        <f t="shared" si="18"/>
        <v>0</v>
      </c>
      <c r="G65" s="56">
        <f t="shared" si="18"/>
        <v>0</v>
      </c>
      <c r="H65" s="56">
        <f t="shared" si="18"/>
        <v>0</v>
      </c>
      <c r="I65" s="57">
        <f t="shared" si="18"/>
        <v>0</v>
      </c>
      <c r="J65" s="56">
        <f t="shared" si="18"/>
        <v>0</v>
      </c>
      <c r="K65" s="56">
        <f t="shared" si="18"/>
        <v>0</v>
      </c>
      <c r="L65" s="56">
        <f t="shared" si="18"/>
        <v>0</v>
      </c>
      <c r="M65" s="56">
        <f t="shared" si="18"/>
        <v>0</v>
      </c>
      <c r="N65" s="55">
        <f t="shared" si="19"/>
        <v>191853.21</v>
      </c>
    </row>
    <row r="66" spans="1:14" x14ac:dyDescent="0.2">
      <c r="A66" s="37" t="s">
        <v>8</v>
      </c>
      <c r="B66" s="52">
        <f t="shared" si="18"/>
        <v>-2050.23</v>
      </c>
      <c r="C66" s="56">
        <f t="shared" si="18"/>
        <v>14832.589999999998</v>
      </c>
      <c r="D66" s="56">
        <f t="shared" si="18"/>
        <v>0</v>
      </c>
      <c r="E66" s="56">
        <f t="shared" si="18"/>
        <v>0</v>
      </c>
      <c r="F66" s="56">
        <f t="shared" si="18"/>
        <v>0</v>
      </c>
      <c r="G66" s="56">
        <f t="shared" si="18"/>
        <v>0</v>
      </c>
      <c r="H66" s="56">
        <f t="shared" si="18"/>
        <v>0</v>
      </c>
      <c r="I66" s="57">
        <f t="shared" si="18"/>
        <v>0</v>
      </c>
      <c r="J66" s="56">
        <f t="shared" si="18"/>
        <v>0</v>
      </c>
      <c r="K66" s="56">
        <f t="shared" si="18"/>
        <v>0</v>
      </c>
      <c r="L66" s="56">
        <f t="shared" si="18"/>
        <v>0</v>
      </c>
      <c r="M66" s="56">
        <f t="shared" si="18"/>
        <v>0</v>
      </c>
      <c r="N66" s="55">
        <f t="shared" si="19"/>
        <v>12782.359999999999</v>
      </c>
    </row>
    <row r="67" spans="1:14" x14ac:dyDescent="0.2">
      <c r="A67" s="37" t="s">
        <v>9</v>
      </c>
      <c r="B67" s="52">
        <f t="shared" si="18"/>
        <v>-165.67999999999998</v>
      </c>
      <c r="C67" s="56">
        <f t="shared" si="18"/>
        <v>852.83999999999992</v>
      </c>
      <c r="D67" s="56">
        <f t="shared" si="18"/>
        <v>0</v>
      </c>
      <c r="E67" s="56">
        <f t="shared" si="18"/>
        <v>0</v>
      </c>
      <c r="F67" s="56">
        <f t="shared" si="18"/>
        <v>0</v>
      </c>
      <c r="G67" s="56">
        <f t="shared" si="18"/>
        <v>0</v>
      </c>
      <c r="H67" s="56">
        <f t="shared" si="18"/>
        <v>0</v>
      </c>
      <c r="I67" s="57">
        <f t="shared" si="18"/>
        <v>0</v>
      </c>
      <c r="J67" s="56">
        <f t="shared" si="18"/>
        <v>0</v>
      </c>
      <c r="K67" s="56">
        <f t="shared" si="18"/>
        <v>0</v>
      </c>
      <c r="L67" s="56">
        <f t="shared" si="18"/>
        <v>0</v>
      </c>
      <c r="M67" s="56">
        <f t="shared" si="18"/>
        <v>0</v>
      </c>
      <c r="N67" s="55">
        <f t="shared" si="19"/>
        <v>687.16</v>
      </c>
    </row>
    <row r="68" spans="1:14" x14ac:dyDescent="0.2">
      <c r="A68" s="10" t="s">
        <v>10</v>
      </c>
      <c r="B68" s="52">
        <f t="shared" si="18"/>
        <v>-4069.9899999999989</v>
      </c>
      <c r="C68" s="56">
        <f t="shared" si="18"/>
        <v>25502.28</v>
      </c>
      <c r="D68" s="56">
        <f t="shared" si="18"/>
        <v>0</v>
      </c>
      <c r="E68" s="56">
        <f t="shared" si="18"/>
        <v>0</v>
      </c>
      <c r="F68" s="56">
        <f t="shared" si="18"/>
        <v>0</v>
      </c>
      <c r="G68" s="56">
        <f t="shared" si="18"/>
        <v>0</v>
      </c>
      <c r="H68" s="56">
        <f t="shared" si="18"/>
        <v>0</v>
      </c>
      <c r="I68" s="57">
        <f t="shared" si="18"/>
        <v>0</v>
      </c>
      <c r="J68" s="56">
        <f t="shared" si="18"/>
        <v>0</v>
      </c>
      <c r="K68" s="56">
        <f t="shared" si="18"/>
        <v>0</v>
      </c>
      <c r="L68" s="56">
        <f t="shared" si="18"/>
        <v>0</v>
      </c>
      <c r="M68" s="56">
        <f t="shared" si="18"/>
        <v>0</v>
      </c>
      <c r="N68" s="55">
        <f t="shared" si="19"/>
        <v>21432.29</v>
      </c>
    </row>
    <row r="69" spans="1:14" x14ac:dyDescent="0.2">
      <c r="A69" s="38" t="s">
        <v>17</v>
      </c>
      <c r="B69" s="52">
        <f t="shared" si="18"/>
        <v>0</v>
      </c>
      <c r="C69" s="58">
        <f t="shared" si="18"/>
        <v>0</v>
      </c>
      <c r="D69" s="58">
        <f t="shared" si="18"/>
        <v>0</v>
      </c>
      <c r="E69" s="58">
        <f t="shared" si="18"/>
        <v>0</v>
      </c>
      <c r="F69" s="58">
        <f t="shared" si="18"/>
        <v>0</v>
      </c>
      <c r="G69" s="58">
        <f t="shared" si="18"/>
        <v>0</v>
      </c>
      <c r="H69" s="58">
        <f t="shared" si="18"/>
        <v>0</v>
      </c>
      <c r="I69" s="59">
        <f t="shared" si="18"/>
        <v>0</v>
      </c>
      <c r="J69" s="58">
        <f t="shared" si="18"/>
        <v>0</v>
      </c>
      <c r="K69" s="58">
        <f t="shared" si="18"/>
        <v>0</v>
      </c>
      <c r="L69" s="58">
        <f t="shared" si="18"/>
        <v>0</v>
      </c>
      <c r="M69" s="58">
        <f t="shared" si="18"/>
        <v>0</v>
      </c>
      <c r="N69" s="55">
        <f t="shared" si="19"/>
        <v>0</v>
      </c>
    </row>
    <row r="70" spans="1:14" ht="13.5" thickBot="1" x14ac:dyDescent="0.25">
      <c r="A70" s="39" t="s">
        <v>11</v>
      </c>
      <c r="B70" s="40">
        <f t="shared" ref="B70:N70" si="20">SUM(B62:B69)</f>
        <v>-345489.99999999977</v>
      </c>
      <c r="C70" s="50">
        <f t="shared" si="20"/>
        <v>1945659.9961600001</v>
      </c>
      <c r="D70" s="50">
        <f t="shared" si="20"/>
        <v>0</v>
      </c>
      <c r="E70" s="50">
        <f t="shared" si="20"/>
        <v>0</v>
      </c>
      <c r="F70" s="50">
        <f t="shared" si="20"/>
        <v>0</v>
      </c>
      <c r="G70" s="50">
        <f>SUM(G62:G69)</f>
        <v>0</v>
      </c>
      <c r="H70" s="50">
        <f>SUM(H62:H69)</f>
        <v>0</v>
      </c>
      <c r="I70" s="60">
        <f>SUM(I62:I69)</f>
        <v>0</v>
      </c>
      <c r="J70" s="50">
        <f>SUM(J62:J69)</f>
        <v>0</v>
      </c>
      <c r="K70" s="50">
        <f>SUM(K62:K69)</f>
        <v>0</v>
      </c>
      <c r="L70" s="50">
        <f t="shared" si="20"/>
        <v>0</v>
      </c>
      <c r="M70" s="50">
        <f t="shared" si="20"/>
        <v>0</v>
      </c>
      <c r="N70" s="51">
        <f t="shared" si="20"/>
        <v>1600169.9961600001</v>
      </c>
    </row>
    <row r="71" spans="1:14" ht="14.25" thickTop="1" thickBot="1" x14ac:dyDescent="0.25"/>
    <row r="72" spans="1:14" ht="13.5" thickTop="1" x14ac:dyDescent="0.2">
      <c r="A72" s="1" t="s">
        <v>21</v>
      </c>
      <c r="B72" s="17" t="s">
        <v>16</v>
      </c>
      <c r="C72" s="17" t="str">
        <f>+B72</f>
        <v>Revenue</v>
      </c>
      <c r="D72" s="17" t="str">
        <f t="shared" ref="D72:M72" si="21">+C72</f>
        <v>Revenue</v>
      </c>
      <c r="E72" s="17" t="str">
        <f t="shared" si="21"/>
        <v>Revenue</v>
      </c>
      <c r="F72" s="17" t="str">
        <f t="shared" si="21"/>
        <v>Revenue</v>
      </c>
      <c r="G72" s="17" t="str">
        <f t="shared" si="21"/>
        <v>Revenue</v>
      </c>
      <c r="H72" s="17" t="str">
        <f t="shared" si="21"/>
        <v>Revenue</v>
      </c>
      <c r="I72" s="18" t="str">
        <f t="shared" si="21"/>
        <v>Revenue</v>
      </c>
      <c r="J72" s="17" t="str">
        <f t="shared" si="21"/>
        <v>Revenue</v>
      </c>
      <c r="K72" s="17" t="str">
        <f t="shared" si="21"/>
        <v>Revenue</v>
      </c>
      <c r="L72" s="17" t="str">
        <f t="shared" si="21"/>
        <v>Revenue</v>
      </c>
      <c r="M72" s="2" t="str">
        <f t="shared" si="21"/>
        <v>Revenue</v>
      </c>
      <c r="N72" s="3" t="s">
        <v>16</v>
      </c>
    </row>
    <row r="73" spans="1:14" x14ac:dyDescent="0.2">
      <c r="A73" s="33" t="s">
        <v>2</v>
      </c>
      <c r="B73" s="20" t="str">
        <f>+B61</f>
        <v>JANUARY 2025</v>
      </c>
      <c r="C73" s="20" t="str">
        <f t="shared" ref="C73:M73" si="22">+C61</f>
        <v>FEBRUARY 2025</v>
      </c>
      <c r="D73" s="20" t="str">
        <f t="shared" si="22"/>
        <v>MARCH 2025</v>
      </c>
      <c r="E73" s="20" t="str">
        <f t="shared" si="22"/>
        <v>APRIL 2025</v>
      </c>
      <c r="F73" s="20" t="str">
        <f t="shared" si="22"/>
        <v>MAY 2025</v>
      </c>
      <c r="G73" s="20" t="str">
        <f t="shared" si="22"/>
        <v>JUNE 2025</v>
      </c>
      <c r="H73" s="20" t="str">
        <f t="shared" si="22"/>
        <v>JULY 2025</v>
      </c>
      <c r="I73" s="21" t="str">
        <f t="shared" si="22"/>
        <v>AUGUST 2025</v>
      </c>
      <c r="J73" s="20" t="str">
        <f t="shared" si="22"/>
        <v>SEPTEMBER 2025</v>
      </c>
      <c r="K73" s="20" t="str">
        <f t="shared" si="22"/>
        <v>OCTOBER 2025</v>
      </c>
      <c r="L73" s="20" t="str">
        <f t="shared" si="22"/>
        <v>NOVEMBER 2025</v>
      </c>
      <c r="M73" s="20" t="str">
        <f t="shared" si="22"/>
        <v>DECEMBER 2025</v>
      </c>
      <c r="N73" s="5" t="s">
        <v>3</v>
      </c>
    </row>
    <row r="74" spans="1:14" x14ac:dyDescent="0.2">
      <c r="A74" s="34" t="s">
        <v>4</v>
      </c>
      <c r="B74" s="35">
        <v>1671781.4800000002</v>
      </c>
      <c r="C74" s="35">
        <v>1625515.09</v>
      </c>
      <c r="D74" s="35"/>
      <c r="E74" s="35"/>
      <c r="F74" s="35"/>
      <c r="G74" s="35"/>
      <c r="H74" s="35"/>
      <c r="I74" s="36"/>
      <c r="J74" s="35"/>
      <c r="K74" s="35"/>
      <c r="L74" s="35"/>
      <c r="M74" s="35"/>
      <c r="N74" s="9">
        <f>SUM(B74:M74)</f>
        <v>3297296.5700000003</v>
      </c>
    </row>
    <row r="75" spans="1:14" x14ac:dyDescent="0.2">
      <c r="A75" s="37" t="s">
        <v>5</v>
      </c>
      <c r="B75" s="35">
        <v>150868.26999999999</v>
      </c>
      <c r="C75" s="35">
        <v>151109.22</v>
      </c>
      <c r="D75" s="35"/>
      <c r="E75" s="35"/>
      <c r="F75" s="35"/>
      <c r="G75" s="35"/>
      <c r="H75" s="35"/>
      <c r="I75" s="36"/>
      <c r="J75" s="35"/>
      <c r="K75" s="35"/>
      <c r="L75" s="35"/>
      <c r="M75" s="35"/>
      <c r="N75" s="9">
        <f t="shared" ref="N75:N81" si="23">SUM(B75:M75)</f>
        <v>301977.49</v>
      </c>
    </row>
    <row r="76" spans="1:14" x14ac:dyDescent="0.2">
      <c r="A76" s="37" t="s">
        <v>6</v>
      </c>
      <c r="B76" s="35">
        <v>181443.14</v>
      </c>
      <c r="C76" s="35">
        <v>203909.81000000003</v>
      </c>
      <c r="D76" s="35"/>
      <c r="E76" s="35"/>
      <c r="F76" s="35"/>
      <c r="G76" s="35"/>
      <c r="H76" s="35"/>
      <c r="I76" s="36"/>
      <c r="J76" s="35"/>
      <c r="K76" s="35"/>
      <c r="L76" s="35"/>
      <c r="M76" s="35"/>
      <c r="N76" s="9">
        <f t="shared" si="23"/>
        <v>385352.95000000007</v>
      </c>
    </row>
    <row r="77" spans="1:14" x14ac:dyDescent="0.2">
      <c r="A77" s="37" t="s">
        <v>7</v>
      </c>
      <c r="B77" s="35">
        <v>198454.67</v>
      </c>
      <c r="C77" s="35">
        <v>190601.58000000002</v>
      </c>
      <c r="D77" s="35"/>
      <c r="E77" s="35"/>
      <c r="F77" s="35"/>
      <c r="G77" s="35"/>
      <c r="H77" s="35"/>
      <c r="I77" s="36"/>
      <c r="J77" s="35"/>
      <c r="K77" s="35"/>
      <c r="L77" s="35"/>
      <c r="M77" s="35"/>
      <c r="N77" s="9">
        <f t="shared" si="23"/>
        <v>389056.25</v>
      </c>
    </row>
    <row r="78" spans="1:14" x14ac:dyDescent="0.2">
      <c r="A78" s="37" t="s">
        <v>8</v>
      </c>
      <c r="B78" s="35">
        <v>15633.18</v>
      </c>
      <c r="C78" s="35">
        <v>19928.170000000002</v>
      </c>
      <c r="D78" s="35"/>
      <c r="E78" s="35"/>
      <c r="F78" s="35"/>
      <c r="G78" s="35"/>
      <c r="H78" s="35"/>
      <c r="I78" s="36"/>
      <c r="J78" s="35"/>
      <c r="K78" s="35"/>
      <c r="L78" s="35"/>
      <c r="M78" s="35"/>
      <c r="N78" s="9">
        <f t="shared" si="23"/>
        <v>35561.350000000006</v>
      </c>
    </row>
    <row r="79" spans="1:14" x14ac:dyDescent="0.2">
      <c r="A79" s="37" t="s">
        <v>9</v>
      </c>
      <c r="B79" s="35">
        <v>4040.41</v>
      </c>
      <c r="C79" s="35">
        <v>3715.82</v>
      </c>
      <c r="D79" s="35"/>
      <c r="E79" s="35"/>
      <c r="F79" s="35"/>
      <c r="G79" s="35"/>
      <c r="H79" s="35"/>
      <c r="I79" s="36"/>
      <c r="J79" s="35"/>
      <c r="K79" s="35"/>
      <c r="L79" s="35"/>
      <c r="M79" s="35"/>
      <c r="N79" s="9">
        <f t="shared" si="23"/>
        <v>7756.23</v>
      </c>
    </row>
    <row r="80" spans="1:14" x14ac:dyDescent="0.2">
      <c r="A80" s="10" t="s">
        <v>10</v>
      </c>
      <c r="B80" s="35">
        <v>28373.370000000003</v>
      </c>
      <c r="C80" s="35">
        <v>30881.049999999996</v>
      </c>
      <c r="D80" s="35"/>
      <c r="E80" s="35"/>
      <c r="F80" s="35"/>
      <c r="G80" s="35"/>
      <c r="H80" s="35"/>
      <c r="I80" s="36"/>
      <c r="J80" s="35"/>
      <c r="K80" s="35"/>
      <c r="L80" s="35"/>
      <c r="M80" s="35"/>
      <c r="N80" s="9">
        <f t="shared" si="23"/>
        <v>59254.42</v>
      </c>
    </row>
    <row r="81" spans="1:14" x14ac:dyDescent="0.2">
      <c r="A81" s="38" t="s">
        <v>17</v>
      </c>
      <c r="B81" s="35">
        <v>0</v>
      </c>
      <c r="C81" s="7"/>
      <c r="D81" s="7"/>
      <c r="E81" s="7"/>
      <c r="F81" s="7"/>
      <c r="G81" s="7"/>
      <c r="H81" s="7"/>
      <c r="I81" s="36"/>
      <c r="J81" s="7"/>
      <c r="K81" s="7"/>
      <c r="L81" s="7"/>
      <c r="M81" s="7"/>
      <c r="N81" s="9">
        <f t="shared" si="23"/>
        <v>0</v>
      </c>
    </row>
    <row r="82" spans="1:14" ht="13.5" thickBot="1" x14ac:dyDescent="0.25">
      <c r="A82" s="39" t="s">
        <v>11</v>
      </c>
      <c r="B82" s="40">
        <f t="shared" ref="B82:N82" si="24">SUM(B74:B81)</f>
        <v>2250594.5200000005</v>
      </c>
      <c r="C82" s="50">
        <f t="shared" si="24"/>
        <v>2225660.7399999998</v>
      </c>
      <c r="D82" s="50">
        <f t="shared" si="24"/>
        <v>0</v>
      </c>
      <c r="E82" s="50">
        <f t="shared" si="24"/>
        <v>0</v>
      </c>
      <c r="F82" s="50">
        <f t="shared" si="24"/>
        <v>0</v>
      </c>
      <c r="G82" s="50">
        <f t="shared" si="24"/>
        <v>0</v>
      </c>
      <c r="H82" s="50">
        <f t="shared" si="24"/>
        <v>0</v>
      </c>
      <c r="I82" s="42">
        <f>SUM(I74:I81)</f>
        <v>0</v>
      </c>
      <c r="J82" s="50">
        <f t="shared" si="24"/>
        <v>0</v>
      </c>
      <c r="K82" s="50">
        <f>SUM(K74:K81)</f>
        <v>0</v>
      </c>
      <c r="L82" s="50">
        <f t="shared" si="24"/>
        <v>0</v>
      </c>
      <c r="M82" s="50">
        <f t="shared" si="24"/>
        <v>0</v>
      </c>
      <c r="N82" s="51">
        <f t="shared" si="24"/>
        <v>4476255.2600000007</v>
      </c>
    </row>
    <row r="83" spans="1:14" ht="14.25" thickTop="1" thickBot="1" x14ac:dyDescent="0.25">
      <c r="A83" s="61"/>
      <c r="B83" s="62"/>
      <c r="C83" s="63"/>
      <c r="D83" s="63"/>
      <c r="E83" s="63"/>
      <c r="F83" s="63"/>
      <c r="G83" s="63"/>
      <c r="H83" s="63"/>
      <c r="I83" s="64"/>
      <c r="J83" s="63"/>
      <c r="K83" s="63"/>
      <c r="L83" s="63"/>
      <c r="M83" s="63"/>
      <c r="N83" s="63"/>
    </row>
    <row r="84" spans="1:14" ht="13.5" thickTop="1" x14ac:dyDescent="0.2">
      <c r="A84" s="1" t="s">
        <v>22</v>
      </c>
      <c r="B84" s="17" t="s">
        <v>16</v>
      </c>
      <c r="C84" s="17" t="str">
        <f>+B84</f>
        <v>Revenue</v>
      </c>
      <c r="D84" s="17" t="str">
        <f t="shared" ref="D84:K84" si="25">+C84</f>
        <v>Revenue</v>
      </c>
      <c r="E84" s="17" t="str">
        <f t="shared" si="25"/>
        <v>Revenue</v>
      </c>
      <c r="F84" s="17" t="str">
        <f t="shared" si="25"/>
        <v>Revenue</v>
      </c>
      <c r="G84" s="17" t="str">
        <f t="shared" si="25"/>
        <v>Revenue</v>
      </c>
      <c r="H84" s="17" t="str">
        <f t="shared" si="25"/>
        <v>Revenue</v>
      </c>
      <c r="I84" s="18" t="str">
        <f t="shared" si="25"/>
        <v>Revenue</v>
      </c>
      <c r="J84" s="17" t="str">
        <f t="shared" si="25"/>
        <v>Revenue</v>
      </c>
      <c r="K84" s="17" t="str">
        <f t="shared" si="25"/>
        <v>Revenue</v>
      </c>
      <c r="L84" s="17" t="str">
        <f>+K84</f>
        <v>Revenue</v>
      </c>
      <c r="M84" s="17" t="str">
        <f>+L84</f>
        <v>Revenue</v>
      </c>
      <c r="N84" s="3" t="s">
        <v>16</v>
      </c>
    </row>
    <row r="85" spans="1:14" x14ac:dyDescent="0.2">
      <c r="A85" s="33" t="s">
        <v>2</v>
      </c>
      <c r="B85" s="20" t="str">
        <f>+B73</f>
        <v>JANUARY 2025</v>
      </c>
      <c r="C85" s="20" t="str">
        <f t="shared" ref="C85:M85" si="26">+C73</f>
        <v>FEBRUARY 2025</v>
      </c>
      <c r="D85" s="20" t="str">
        <f t="shared" si="26"/>
        <v>MARCH 2025</v>
      </c>
      <c r="E85" s="20" t="str">
        <f t="shared" si="26"/>
        <v>APRIL 2025</v>
      </c>
      <c r="F85" s="20" t="str">
        <f t="shared" si="26"/>
        <v>MAY 2025</v>
      </c>
      <c r="G85" s="20" t="str">
        <f t="shared" si="26"/>
        <v>JUNE 2025</v>
      </c>
      <c r="H85" s="20" t="str">
        <f t="shared" si="26"/>
        <v>JULY 2025</v>
      </c>
      <c r="I85" s="21" t="str">
        <f t="shared" si="26"/>
        <v>AUGUST 2025</v>
      </c>
      <c r="J85" s="20" t="str">
        <f t="shared" si="26"/>
        <v>SEPTEMBER 2025</v>
      </c>
      <c r="K85" s="20" t="str">
        <f t="shared" si="26"/>
        <v>OCTOBER 2025</v>
      </c>
      <c r="L85" s="20" t="str">
        <f t="shared" si="26"/>
        <v>NOVEMBER 2025</v>
      </c>
      <c r="M85" s="20" t="str">
        <f t="shared" si="26"/>
        <v>DECEMBER 2025</v>
      </c>
      <c r="N85" s="5" t="s">
        <v>3</v>
      </c>
    </row>
    <row r="86" spans="1:14" x14ac:dyDescent="0.2">
      <c r="A86" s="34" t="s">
        <v>4</v>
      </c>
      <c r="B86" s="35">
        <v>0</v>
      </c>
      <c r="C86" s="35">
        <v>0</v>
      </c>
      <c r="D86" s="35"/>
      <c r="E86" s="35"/>
      <c r="F86" s="35"/>
      <c r="G86" s="35"/>
      <c r="H86" s="35"/>
      <c r="I86" s="36"/>
      <c r="J86" s="35"/>
      <c r="K86" s="35"/>
      <c r="L86" s="35"/>
      <c r="M86" s="35"/>
      <c r="N86" s="9">
        <f>SUM(B86:M86)</f>
        <v>0</v>
      </c>
    </row>
    <row r="87" spans="1:14" x14ac:dyDescent="0.2">
      <c r="A87" s="37" t="s">
        <v>5</v>
      </c>
      <c r="B87" s="35">
        <v>0</v>
      </c>
      <c r="C87" s="35">
        <v>0</v>
      </c>
      <c r="D87" s="35"/>
      <c r="E87" s="35"/>
      <c r="F87" s="35"/>
      <c r="G87" s="35"/>
      <c r="H87" s="35"/>
      <c r="I87" s="36"/>
      <c r="J87" s="35"/>
      <c r="K87" s="35"/>
      <c r="L87" s="35"/>
      <c r="M87" s="35"/>
      <c r="N87" s="9">
        <f t="shared" ref="N87:N93" si="27">SUM(B87:M87)</f>
        <v>0</v>
      </c>
    </row>
    <row r="88" spans="1:14" x14ac:dyDescent="0.2">
      <c r="A88" s="37" t="s">
        <v>6</v>
      </c>
      <c r="B88" s="35">
        <v>0</v>
      </c>
      <c r="C88" s="35">
        <v>0</v>
      </c>
      <c r="D88" s="35"/>
      <c r="E88" s="35"/>
      <c r="F88" s="35"/>
      <c r="G88" s="35"/>
      <c r="H88" s="35"/>
      <c r="I88" s="36"/>
      <c r="J88" s="35"/>
      <c r="K88" s="35"/>
      <c r="L88" s="35"/>
      <c r="M88" s="35"/>
      <c r="N88" s="9">
        <f t="shared" si="27"/>
        <v>0</v>
      </c>
    </row>
    <row r="89" spans="1:14" x14ac:dyDescent="0.2">
      <c r="A89" s="37" t="s">
        <v>7</v>
      </c>
      <c r="B89" s="35">
        <v>0</v>
      </c>
      <c r="C89" s="35">
        <v>0</v>
      </c>
      <c r="D89" s="35"/>
      <c r="E89" s="35"/>
      <c r="F89" s="35"/>
      <c r="G89" s="35"/>
      <c r="H89" s="35"/>
      <c r="I89" s="36"/>
      <c r="J89" s="35"/>
      <c r="K89" s="36"/>
      <c r="L89" s="35"/>
      <c r="M89" s="35"/>
      <c r="N89" s="9">
        <f t="shared" si="27"/>
        <v>0</v>
      </c>
    </row>
    <row r="90" spans="1:14" x14ac:dyDescent="0.2">
      <c r="A90" s="37" t="s">
        <v>8</v>
      </c>
      <c r="B90" s="35">
        <v>0</v>
      </c>
      <c r="C90" s="35">
        <v>0</v>
      </c>
      <c r="D90" s="35"/>
      <c r="E90" s="35"/>
      <c r="F90" s="35"/>
      <c r="G90" s="35"/>
      <c r="H90" s="35"/>
      <c r="I90" s="36"/>
      <c r="J90" s="35"/>
      <c r="K90" s="35"/>
      <c r="L90" s="35"/>
      <c r="M90" s="35"/>
      <c r="N90" s="9">
        <f t="shared" si="27"/>
        <v>0</v>
      </c>
    </row>
    <row r="91" spans="1:14" x14ac:dyDescent="0.2">
      <c r="A91" s="37" t="s">
        <v>9</v>
      </c>
      <c r="B91" s="35">
        <v>0</v>
      </c>
      <c r="C91" s="35">
        <v>0</v>
      </c>
      <c r="D91" s="35"/>
      <c r="E91" s="35"/>
      <c r="F91" s="35"/>
      <c r="G91" s="35"/>
      <c r="H91" s="35"/>
      <c r="I91" s="36"/>
      <c r="J91" s="35"/>
      <c r="K91" s="35"/>
      <c r="L91" s="35"/>
      <c r="M91" s="35"/>
      <c r="N91" s="9">
        <f t="shared" si="27"/>
        <v>0</v>
      </c>
    </row>
    <row r="92" spans="1:14" x14ac:dyDescent="0.2">
      <c r="A92" s="10" t="s">
        <v>10</v>
      </c>
      <c r="B92" s="35">
        <v>0</v>
      </c>
      <c r="C92" s="35">
        <v>0</v>
      </c>
      <c r="D92" s="35"/>
      <c r="E92" s="35"/>
      <c r="F92" s="35"/>
      <c r="G92" s="35"/>
      <c r="H92" s="35"/>
      <c r="I92" s="36"/>
      <c r="J92" s="35"/>
      <c r="K92" s="35"/>
      <c r="L92" s="35"/>
      <c r="M92" s="35"/>
      <c r="N92" s="9">
        <f t="shared" si="27"/>
        <v>0</v>
      </c>
    </row>
    <row r="93" spans="1:14" x14ac:dyDescent="0.2">
      <c r="A93" s="38" t="s">
        <v>17</v>
      </c>
      <c r="B93" s="35">
        <v>0</v>
      </c>
      <c r="C93" s="7"/>
      <c r="D93" s="7"/>
      <c r="E93" s="7"/>
      <c r="F93" s="7"/>
      <c r="G93" s="7"/>
      <c r="H93" s="7"/>
      <c r="I93" s="36"/>
      <c r="J93" s="7"/>
      <c r="K93" s="7"/>
      <c r="L93" s="7"/>
      <c r="M93" s="7"/>
      <c r="N93" s="9">
        <f t="shared" si="27"/>
        <v>0</v>
      </c>
    </row>
    <row r="94" spans="1:14" ht="13.5" thickBot="1" x14ac:dyDescent="0.25">
      <c r="A94" s="39" t="s">
        <v>11</v>
      </c>
      <c r="B94" s="40">
        <f t="shared" ref="B94:N94" si="28">SUM(B86:B93)</f>
        <v>0</v>
      </c>
      <c r="C94" s="50">
        <f t="shared" si="28"/>
        <v>0</v>
      </c>
      <c r="D94" s="50">
        <f t="shared" si="28"/>
        <v>0</v>
      </c>
      <c r="E94" s="50">
        <f t="shared" si="28"/>
        <v>0</v>
      </c>
      <c r="F94" s="50">
        <f t="shared" si="28"/>
        <v>0</v>
      </c>
      <c r="G94" s="50">
        <f t="shared" si="28"/>
        <v>0</v>
      </c>
      <c r="H94" s="50">
        <f t="shared" si="28"/>
        <v>0</v>
      </c>
      <c r="I94" s="42">
        <f>SUM(I86:I93)</f>
        <v>0</v>
      </c>
      <c r="J94" s="50">
        <f t="shared" si="28"/>
        <v>0</v>
      </c>
      <c r="K94" s="50">
        <f>SUM(K86:K93)</f>
        <v>0</v>
      </c>
      <c r="L94" s="50">
        <f t="shared" si="28"/>
        <v>0</v>
      </c>
      <c r="M94" s="50">
        <f t="shared" si="28"/>
        <v>0</v>
      </c>
      <c r="N94" s="51">
        <f t="shared" si="28"/>
        <v>0</v>
      </c>
    </row>
    <row r="95" spans="1:14" ht="14.25" thickTop="1" thickBot="1" x14ac:dyDescent="0.25">
      <c r="A95" s="61"/>
      <c r="B95" s="62"/>
      <c r="C95" s="63"/>
      <c r="D95" s="63"/>
      <c r="E95" s="63"/>
      <c r="F95" s="63"/>
      <c r="G95" s="63"/>
      <c r="H95" s="63"/>
      <c r="I95" s="64"/>
      <c r="J95" s="63"/>
      <c r="K95" s="63"/>
      <c r="L95" s="63"/>
      <c r="M95" s="63"/>
      <c r="N95" s="63"/>
    </row>
    <row r="96" spans="1:14" ht="26.25" thickTop="1" x14ac:dyDescent="0.2">
      <c r="A96" s="48" t="s">
        <v>23</v>
      </c>
      <c r="B96" s="17" t="s">
        <v>16</v>
      </c>
      <c r="C96" s="17" t="str">
        <f>+B96</f>
        <v>Revenue</v>
      </c>
      <c r="D96" s="17" t="str">
        <f t="shared" ref="D96:M96" si="29">+C96</f>
        <v>Revenue</v>
      </c>
      <c r="E96" s="17" t="str">
        <f t="shared" si="29"/>
        <v>Revenue</v>
      </c>
      <c r="F96" s="17" t="str">
        <f t="shared" si="29"/>
        <v>Revenue</v>
      </c>
      <c r="G96" s="17" t="str">
        <f t="shared" si="29"/>
        <v>Revenue</v>
      </c>
      <c r="H96" s="17" t="str">
        <f t="shared" si="29"/>
        <v>Revenue</v>
      </c>
      <c r="I96" s="18" t="str">
        <f t="shared" si="29"/>
        <v>Revenue</v>
      </c>
      <c r="J96" s="17" t="str">
        <f t="shared" si="29"/>
        <v>Revenue</v>
      </c>
      <c r="K96" s="17" t="str">
        <f t="shared" si="29"/>
        <v>Revenue</v>
      </c>
      <c r="L96" s="17" t="str">
        <f t="shared" si="29"/>
        <v>Revenue</v>
      </c>
      <c r="M96" s="2" t="str">
        <f t="shared" si="29"/>
        <v>Revenue</v>
      </c>
      <c r="N96" s="3" t="s">
        <v>16</v>
      </c>
    </row>
    <row r="97" spans="1:14" x14ac:dyDescent="0.2">
      <c r="A97" s="33" t="s">
        <v>2</v>
      </c>
      <c r="B97" s="20" t="str">
        <f>+B85</f>
        <v>JANUARY 2025</v>
      </c>
      <c r="C97" s="20" t="str">
        <f t="shared" ref="C97:M97" si="30">+C85</f>
        <v>FEBRUARY 2025</v>
      </c>
      <c r="D97" s="20" t="str">
        <f t="shared" si="30"/>
        <v>MARCH 2025</v>
      </c>
      <c r="E97" s="20" t="str">
        <f t="shared" si="30"/>
        <v>APRIL 2025</v>
      </c>
      <c r="F97" s="20" t="str">
        <f t="shared" si="30"/>
        <v>MAY 2025</v>
      </c>
      <c r="G97" s="20" t="str">
        <f t="shared" si="30"/>
        <v>JUNE 2025</v>
      </c>
      <c r="H97" s="20" t="str">
        <f t="shared" si="30"/>
        <v>JULY 2025</v>
      </c>
      <c r="I97" s="21" t="str">
        <f t="shared" si="30"/>
        <v>AUGUST 2025</v>
      </c>
      <c r="J97" s="20" t="str">
        <f t="shared" si="30"/>
        <v>SEPTEMBER 2025</v>
      </c>
      <c r="K97" s="20" t="str">
        <f t="shared" si="30"/>
        <v>OCTOBER 2025</v>
      </c>
      <c r="L97" s="20" t="str">
        <f t="shared" si="30"/>
        <v>NOVEMBER 2025</v>
      </c>
      <c r="M97" s="20" t="str">
        <f t="shared" si="30"/>
        <v>DECEMBER 2025</v>
      </c>
      <c r="N97" s="5" t="s">
        <v>3</v>
      </c>
    </row>
    <row r="98" spans="1:14" x14ac:dyDescent="0.2">
      <c r="A98" s="34" t="s">
        <v>4</v>
      </c>
      <c r="B98" s="35">
        <v>379300.96</v>
      </c>
      <c r="C98" s="35">
        <v>-203096.94</v>
      </c>
      <c r="D98" s="35"/>
      <c r="E98" s="35"/>
      <c r="F98" s="35"/>
      <c r="G98" s="35"/>
      <c r="H98" s="35"/>
      <c r="I98" s="36"/>
      <c r="J98" s="35"/>
      <c r="K98" s="35"/>
      <c r="L98" s="35"/>
      <c r="M98" s="35"/>
      <c r="N98" s="9">
        <f>SUM(B98:M98)</f>
        <v>176204.02000000002</v>
      </c>
    </row>
    <row r="99" spans="1:14" x14ac:dyDescent="0.2">
      <c r="A99" s="37" t="s">
        <v>5</v>
      </c>
      <c r="B99" s="35">
        <v>29404.83</v>
      </c>
      <c r="C99" s="35">
        <v>-16493.169999999998</v>
      </c>
      <c r="D99" s="35"/>
      <c r="E99" s="35"/>
      <c r="F99" s="35"/>
      <c r="G99" s="35"/>
      <c r="H99" s="35"/>
      <c r="I99" s="36"/>
      <c r="J99" s="35"/>
      <c r="K99" s="35"/>
      <c r="L99" s="35"/>
      <c r="M99" s="35"/>
      <c r="N99" s="9">
        <f t="shared" ref="N99:N105" si="31">SUM(B99:M99)</f>
        <v>12911.660000000003</v>
      </c>
    </row>
    <row r="100" spans="1:14" x14ac:dyDescent="0.2">
      <c r="A100" s="37" t="s">
        <v>6</v>
      </c>
      <c r="B100" s="35">
        <v>46053.09</v>
      </c>
      <c r="C100" s="35">
        <v>-29633.85</v>
      </c>
      <c r="D100" s="35"/>
      <c r="E100" s="35"/>
      <c r="F100" s="35"/>
      <c r="G100" s="35"/>
      <c r="H100" s="35"/>
      <c r="I100" s="36"/>
      <c r="J100" s="35"/>
      <c r="K100" s="35"/>
      <c r="L100" s="35"/>
      <c r="M100" s="35"/>
      <c r="N100" s="9">
        <f t="shared" si="31"/>
        <v>16419.239999999998</v>
      </c>
    </row>
    <row r="101" spans="1:14" x14ac:dyDescent="0.2">
      <c r="A101" s="37" t="s">
        <v>7</v>
      </c>
      <c r="B101" s="35">
        <v>65030.64</v>
      </c>
      <c r="C101" s="35">
        <v>-34070.57</v>
      </c>
      <c r="D101" s="35"/>
      <c r="E101" s="35"/>
      <c r="F101" s="35"/>
      <c r="G101" s="35"/>
      <c r="H101" s="35"/>
      <c r="I101" s="36"/>
      <c r="J101" s="35"/>
      <c r="K101" s="35"/>
      <c r="L101" s="35"/>
      <c r="M101" s="35"/>
      <c r="N101" s="9">
        <f t="shared" si="31"/>
        <v>30960.07</v>
      </c>
    </row>
    <row r="102" spans="1:14" x14ac:dyDescent="0.2">
      <c r="A102" s="37" t="s">
        <v>8</v>
      </c>
      <c r="B102" s="35">
        <v>3113.77</v>
      </c>
      <c r="C102" s="35">
        <v>-2203.79</v>
      </c>
      <c r="D102" s="35"/>
      <c r="E102" s="35"/>
      <c r="F102" s="35"/>
      <c r="G102" s="35"/>
      <c r="H102" s="35"/>
      <c r="I102" s="36"/>
      <c r="J102" s="35"/>
      <c r="K102" s="35"/>
      <c r="L102" s="35"/>
      <c r="M102" s="35"/>
      <c r="N102" s="9">
        <f t="shared" si="31"/>
        <v>909.98</v>
      </c>
    </row>
    <row r="103" spans="1:14" x14ac:dyDescent="0.2">
      <c r="A103" s="37" t="s">
        <v>9</v>
      </c>
      <c r="B103" s="35">
        <v>252.15</v>
      </c>
      <c r="C103" s="35">
        <v>-126.23</v>
      </c>
      <c r="D103" s="35"/>
      <c r="E103" s="35"/>
      <c r="F103" s="35"/>
      <c r="G103" s="35"/>
      <c r="H103" s="35"/>
      <c r="I103" s="36"/>
      <c r="J103" s="35"/>
      <c r="K103" s="35"/>
      <c r="L103" s="35"/>
      <c r="M103" s="35"/>
      <c r="N103" s="9">
        <f t="shared" si="31"/>
        <v>125.92</v>
      </c>
    </row>
    <row r="104" spans="1:14" x14ac:dyDescent="0.2">
      <c r="A104" s="10" t="s">
        <v>10</v>
      </c>
      <c r="B104" s="35">
        <v>6189.04</v>
      </c>
      <c r="C104" s="35">
        <v>-3786.19</v>
      </c>
      <c r="D104" s="35"/>
      <c r="E104" s="35"/>
      <c r="F104" s="35"/>
      <c r="G104" s="35"/>
      <c r="H104" s="35"/>
      <c r="I104" s="36"/>
      <c r="J104" s="35"/>
      <c r="K104" s="35"/>
      <c r="L104" s="35"/>
      <c r="M104" s="35"/>
      <c r="N104" s="9">
        <f t="shared" si="31"/>
        <v>2402.85</v>
      </c>
    </row>
    <row r="105" spans="1:14" x14ac:dyDescent="0.2">
      <c r="A105" s="38" t="s">
        <v>17</v>
      </c>
      <c r="B105" s="35">
        <v>0</v>
      </c>
      <c r="C105" s="35">
        <v>0</v>
      </c>
      <c r="D105" s="35"/>
      <c r="E105" s="35"/>
      <c r="F105" s="35"/>
      <c r="G105" s="35"/>
      <c r="H105" s="35"/>
      <c r="I105" s="36"/>
      <c r="J105" s="7"/>
      <c r="K105" s="7"/>
      <c r="L105" s="7"/>
      <c r="M105" s="7"/>
      <c r="N105" s="9">
        <f t="shared" si="31"/>
        <v>0</v>
      </c>
    </row>
    <row r="106" spans="1:14" ht="13.5" thickBot="1" x14ac:dyDescent="0.25">
      <c r="A106" s="39" t="s">
        <v>11</v>
      </c>
      <c r="B106" s="65">
        <f t="shared" ref="B106:N106" si="32">SUM(B98:B105)</f>
        <v>529344.4800000001</v>
      </c>
      <c r="C106" s="50">
        <f t="shared" si="32"/>
        <v>-289410.73999999993</v>
      </c>
      <c r="D106" s="50">
        <f t="shared" si="32"/>
        <v>0</v>
      </c>
      <c r="E106" s="50">
        <f t="shared" si="32"/>
        <v>0</v>
      </c>
      <c r="F106" s="50">
        <f t="shared" si="32"/>
        <v>0</v>
      </c>
      <c r="G106" s="50">
        <f t="shared" si="32"/>
        <v>0</v>
      </c>
      <c r="H106" s="50">
        <f t="shared" si="32"/>
        <v>0</v>
      </c>
      <c r="I106" s="60">
        <f t="shared" si="32"/>
        <v>0</v>
      </c>
      <c r="J106" s="50">
        <f t="shared" si="32"/>
        <v>0</v>
      </c>
      <c r="K106" s="50">
        <f>SUM(K98:K105)</f>
        <v>0</v>
      </c>
      <c r="L106" s="50">
        <f t="shared" si="32"/>
        <v>0</v>
      </c>
      <c r="M106" s="50">
        <f t="shared" si="32"/>
        <v>0</v>
      </c>
      <c r="N106" s="51">
        <f t="shared" si="32"/>
        <v>239933.74000000005</v>
      </c>
    </row>
    <row r="107" spans="1:14" ht="14.25" thickTop="1" thickBot="1" x14ac:dyDescent="0.25">
      <c r="A107" s="61"/>
      <c r="B107" s="62"/>
      <c r="C107" s="63"/>
      <c r="D107" s="63"/>
      <c r="E107" s="63"/>
      <c r="F107" s="63"/>
      <c r="G107" s="63"/>
      <c r="H107" s="63"/>
      <c r="I107" s="64"/>
      <c r="J107" s="63"/>
      <c r="K107" s="63"/>
      <c r="L107" s="63"/>
      <c r="M107" s="63"/>
      <c r="N107" s="63"/>
    </row>
    <row r="108" spans="1:14" ht="13.5" thickTop="1" x14ac:dyDescent="0.2">
      <c r="A108" s="1" t="s">
        <v>24</v>
      </c>
      <c r="B108" s="17" t="s">
        <v>16</v>
      </c>
      <c r="C108" s="17" t="str">
        <f>+B108</f>
        <v>Revenue</v>
      </c>
      <c r="D108" s="17" t="str">
        <f t="shared" ref="D108:M108" si="33">+C108</f>
        <v>Revenue</v>
      </c>
      <c r="E108" s="17" t="str">
        <f t="shared" si="33"/>
        <v>Revenue</v>
      </c>
      <c r="F108" s="17" t="str">
        <f t="shared" si="33"/>
        <v>Revenue</v>
      </c>
      <c r="G108" s="17" t="str">
        <f t="shared" si="33"/>
        <v>Revenue</v>
      </c>
      <c r="H108" s="17" t="str">
        <f t="shared" si="33"/>
        <v>Revenue</v>
      </c>
      <c r="I108" s="18" t="str">
        <f t="shared" si="33"/>
        <v>Revenue</v>
      </c>
      <c r="J108" s="17" t="str">
        <f t="shared" si="33"/>
        <v>Revenue</v>
      </c>
      <c r="K108" s="17" t="str">
        <f t="shared" si="33"/>
        <v>Revenue</v>
      </c>
      <c r="L108" s="17" t="str">
        <f t="shared" si="33"/>
        <v>Revenue</v>
      </c>
      <c r="M108" s="2" t="str">
        <f t="shared" si="33"/>
        <v>Revenue</v>
      </c>
      <c r="N108" s="3" t="s">
        <v>16</v>
      </c>
    </row>
    <row r="109" spans="1:14" x14ac:dyDescent="0.2">
      <c r="A109" s="33" t="s">
        <v>2</v>
      </c>
      <c r="B109" s="20" t="str">
        <f>+B97</f>
        <v>JANUARY 2025</v>
      </c>
      <c r="C109" s="20" t="str">
        <f t="shared" ref="C109:M109" si="34">+C97</f>
        <v>FEBRUARY 2025</v>
      </c>
      <c r="D109" s="20" t="str">
        <f t="shared" si="34"/>
        <v>MARCH 2025</v>
      </c>
      <c r="E109" s="20" t="str">
        <f t="shared" si="34"/>
        <v>APRIL 2025</v>
      </c>
      <c r="F109" s="20" t="str">
        <f t="shared" si="34"/>
        <v>MAY 2025</v>
      </c>
      <c r="G109" s="20" t="str">
        <f t="shared" si="34"/>
        <v>JUNE 2025</v>
      </c>
      <c r="H109" s="20" t="str">
        <f t="shared" si="34"/>
        <v>JULY 2025</v>
      </c>
      <c r="I109" s="21" t="str">
        <f t="shared" si="34"/>
        <v>AUGUST 2025</v>
      </c>
      <c r="J109" s="20" t="str">
        <f t="shared" si="34"/>
        <v>SEPTEMBER 2025</v>
      </c>
      <c r="K109" s="20" t="str">
        <f t="shared" si="34"/>
        <v>OCTOBER 2025</v>
      </c>
      <c r="L109" s="20" t="str">
        <f t="shared" si="34"/>
        <v>NOVEMBER 2025</v>
      </c>
      <c r="M109" s="20" t="str">
        <f t="shared" si="34"/>
        <v>DECEMBER 2025</v>
      </c>
      <c r="N109" s="5" t="s">
        <v>3</v>
      </c>
    </row>
    <row r="110" spans="1:14" x14ac:dyDescent="0.2">
      <c r="A110" s="34" t="s">
        <v>4</v>
      </c>
      <c r="B110" s="66">
        <f>+B74+B86+B98</f>
        <v>2051082.4400000002</v>
      </c>
      <c r="C110" s="53">
        <f t="shared" ref="C110:M117" si="35">+C74+C86+C98</f>
        <v>1422418.1500000001</v>
      </c>
      <c r="D110" s="53">
        <f t="shared" si="35"/>
        <v>0</v>
      </c>
      <c r="E110" s="53">
        <f t="shared" si="35"/>
        <v>0</v>
      </c>
      <c r="F110" s="53">
        <f t="shared" si="35"/>
        <v>0</v>
      </c>
      <c r="G110" s="53">
        <f t="shared" si="35"/>
        <v>0</v>
      </c>
      <c r="H110" s="53">
        <f t="shared" si="35"/>
        <v>0</v>
      </c>
      <c r="I110" s="54">
        <f t="shared" si="35"/>
        <v>0</v>
      </c>
      <c r="J110" s="53">
        <f t="shared" si="35"/>
        <v>0</v>
      </c>
      <c r="K110" s="53">
        <f t="shared" si="35"/>
        <v>0</v>
      </c>
      <c r="L110" s="53">
        <f t="shared" si="35"/>
        <v>0</v>
      </c>
      <c r="M110" s="56">
        <f t="shared" si="35"/>
        <v>0</v>
      </c>
      <c r="N110" s="55">
        <f>SUM(B110:M110)</f>
        <v>3473500.5900000003</v>
      </c>
    </row>
    <row r="111" spans="1:14" x14ac:dyDescent="0.2">
      <c r="A111" s="37" t="s">
        <v>5</v>
      </c>
      <c r="B111" s="52">
        <f t="shared" ref="B111:B117" si="36">+B75+B87+B99</f>
        <v>180273.09999999998</v>
      </c>
      <c r="C111" s="56">
        <f t="shared" si="35"/>
        <v>134616.04999999999</v>
      </c>
      <c r="D111" s="56">
        <f t="shared" si="35"/>
        <v>0</v>
      </c>
      <c r="E111" s="56">
        <f t="shared" si="35"/>
        <v>0</v>
      </c>
      <c r="F111" s="56">
        <f t="shared" si="35"/>
        <v>0</v>
      </c>
      <c r="G111" s="56">
        <f t="shared" si="35"/>
        <v>0</v>
      </c>
      <c r="H111" s="56">
        <f t="shared" si="35"/>
        <v>0</v>
      </c>
      <c r="I111" s="57">
        <f t="shared" si="35"/>
        <v>0</v>
      </c>
      <c r="J111" s="56">
        <f t="shared" si="35"/>
        <v>0</v>
      </c>
      <c r="K111" s="56">
        <f t="shared" si="35"/>
        <v>0</v>
      </c>
      <c r="L111" s="56">
        <f t="shared" si="35"/>
        <v>0</v>
      </c>
      <c r="M111" s="56">
        <f t="shared" si="35"/>
        <v>0</v>
      </c>
      <c r="N111" s="55">
        <f t="shared" ref="N111:N117" si="37">SUM(B111:M111)</f>
        <v>314889.14999999997</v>
      </c>
    </row>
    <row r="112" spans="1:14" x14ac:dyDescent="0.2">
      <c r="A112" s="37" t="s">
        <v>6</v>
      </c>
      <c r="B112" s="52">
        <f t="shared" si="36"/>
        <v>227496.23</v>
      </c>
      <c r="C112" s="56">
        <f t="shared" si="35"/>
        <v>174275.96000000002</v>
      </c>
      <c r="D112" s="56">
        <f t="shared" si="35"/>
        <v>0</v>
      </c>
      <c r="E112" s="56">
        <f t="shared" si="35"/>
        <v>0</v>
      </c>
      <c r="F112" s="56">
        <f t="shared" si="35"/>
        <v>0</v>
      </c>
      <c r="G112" s="56">
        <f t="shared" si="35"/>
        <v>0</v>
      </c>
      <c r="H112" s="56">
        <f t="shared" si="35"/>
        <v>0</v>
      </c>
      <c r="I112" s="57">
        <f t="shared" si="35"/>
        <v>0</v>
      </c>
      <c r="J112" s="56">
        <f t="shared" si="35"/>
        <v>0</v>
      </c>
      <c r="K112" s="56">
        <f t="shared" si="35"/>
        <v>0</v>
      </c>
      <c r="L112" s="56">
        <f t="shared" si="35"/>
        <v>0</v>
      </c>
      <c r="M112" s="56">
        <f t="shared" si="35"/>
        <v>0</v>
      </c>
      <c r="N112" s="55">
        <f t="shared" si="37"/>
        <v>401772.19000000006</v>
      </c>
    </row>
    <row r="113" spans="1:14" x14ac:dyDescent="0.2">
      <c r="A113" s="37" t="s">
        <v>7</v>
      </c>
      <c r="B113" s="52">
        <f t="shared" si="36"/>
        <v>263485.31</v>
      </c>
      <c r="C113" s="56">
        <f t="shared" si="35"/>
        <v>156531.01</v>
      </c>
      <c r="D113" s="56">
        <f t="shared" si="35"/>
        <v>0</v>
      </c>
      <c r="E113" s="56">
        <f t="shared" si="35"/>
        <v>0</v>
      </c>
      <c r="F113" s="56">
        <f t="shared" si="35"/>
        <v>0</v>
      </c>
      <c r="G113" s="56">
        <f t="shared" si="35"/>
        <v>0</v>
      </c>
      <c r="H113" s="56">
        <f t="shared" si="35"/>
        <v>0</v>
      </c>
      <c r="I113" s="57">
        <f t="shared" si="35"/>
        <v>0</v>
      </c>
      <c r="J113" s="56">
        <f t="shared" si="35"/>
        <v>0</v>
      </c>
      <c r="K113" s="56">
        <f t="shared" si="35"/>
        <v>0</v>
      </c>
      <c r="L113" s="56">
        <f t="shared" si="35"/>
        <v>0</v>
      </c>
      <c r="M113" s="56">
        <f t="shared" si="35"/>
        <v>0</v>
      </c>
      <c r="N113" s="55">
        <f t="shared" si="37"/>
        <v>420016.32</v>
      </c>
    </row>
    <row r="114" spans="1:14" x14ac:dyDescent="0.2">
      <c r="A114" s="37" t="s">
        <v>8</v>
      </c>
      <c r="B114" s="52">
        <f t="shared" si="36"/>
        <v>18746.95</v>
      </c>
      <c r="C114" s="56">
        <f t="shared" si="35"/>
        <v>17724.38</v>
      </c>
      <c r="D114" s="56">
        <f t="shared" si="35"/>
        <v>0</v>
      </c>
      <c r="E114" s="56">
        <f t="shared" si="35"/>
        <v>0</v>
      </c>
      <c r="F114" s="56">
        <f t="shared" si="35"/>
        <v>0</v>
      </c>
      <c r="G114" s="56">
        <f t="shared" si="35"/>
        <v>0</v>
      </c>
      <c r="H114" s="56">
        <f t="shared" si="35"/>
        <v>0</v>
      </c>
      <c r="I114" s="57">
        <f t="shared" si="35"/>
        <v>0</v>
      </c>
      <c r="J114" s="56">
        <f t="shared" si="35"/>
        <v>0</v>
      </c>
      <c r="K114" s="56">
        <f t="shared" si="35"/>
        <v>0</v>
      </c>
      <c r="L114" s="56">
        <f t="shared" si="35"/>
        <v>0</v>
      </c>
      <c r="M114" s="56">
        <f t="shared" si="35"/>
        <v>0</v>
      </c>
      <c r="N114" s="55">
        <f t="shared" si="37"/>
        <v>36471.33</v>
      </c>
    </row>
    <row r="115" spans="1:14" x14ac:dyDescent="0.2">
      <c r="A115" s="37" t="s">
        <v>9</v>
      </c>
      <c r="B115" s="52">
        <f t="shared" si="36"/>
        <v>4292.5599999999995</v>
      </c>
      <c r="C115" s="56">
        <f t="shared" si="35"/>
        <v>3589.59</v>
      </c>
      <c r="D115" s="56">
        <f t="shared" si="35"/>
        <v>0</v>
      </c>
      <c r="E115" s="56">
        <f t="shared" si="35"/>
        <v>0</v>
      </c>
      <c r="F115" s="56">
        <f t="shared" si="35"/>
        <v>0</v>
      </c>
      <c r="G115" s="56">
        <f t="shared" si="35"/>
        <v>0</v>
      </c>
      <c r="H115" s="56">
        <f t="shared" si="35"/>
        <v>0</v>
      </c>
      <c r="I115" s="57">
        <f t="shared" si="35"/>
        <v>0</v>
      </c>
      <c r="J115" s="56">
        <f t="shared" si="35"/>
        <v>0</v>
      </c>
      <c r="K115" s="56">
        <f t="shared" si="35"/>
        <v>0</v>
      </c>
      <c r="L115" s="56">
        <f t="shared" si="35"/>
        <v>0</v>
      </c>
      <c r="M115" s="56">
        <f t="shared" si="35"/>
        <v>0</v>
      </c>
      <c r="N115" s="55">
        <f t="shared" si="37"/>
        <v>7882.15</v>
      </c>
    </row>
    <row r="116" spans="1:14" x14ac:dyDescent="0.2">
      <c r="A116" s="10" t="s">
        <v>10</v>
      </c>
      <c r="B116" s="52">
        <f t="shared" si="36"/>
        <v>34562.410000000003</v>
      </c>
      <c r="C116" s="56">
        <f t="shared" si="35"/>
        <v>27094.859999999997</v>
      </c>
      <c r="D116" s="56">
        <f t="shared" si="35"/>
        <v>0</v>
      </c>
      <c r="E116" s="56">
        <f t="shared" si="35"/>
        <v>0</v>
      </c>
      <c r="F116" s="56">
        <f t="shared" si="35"/>
        <v>0</v>
      </c>
      <c r="G116" s="56">
        <f t="shared" si="35"/>
        <v>0</v>
      </c>
      <c r="H116" s="56">
        <f t="shared" si="35"/>
        <v>0</v>
      </c>
      <c r="I116" s="57">
        <f t="shared" si="35"/>
        <v>0</v>
      </c>
      <c r="J116" s="56">
        <f t="shared" si="35"/>
        <v>0</v>
      </c>
      <c r="K116" s="56">
        <f t="shared" si="35"/>
        <v>0</v>
      </c>
      <c r="L116" s="56">
        <f t="shared" si="35"/>
        <v>0</v>
      </c>
      <c r="M116" s="56">
        <f t="shared" si="35"/>
        <v>0</v>
      </c>
      <c r="N116" s="55">
        <f t="shared" si="37"/>
        <v>61657.270000000004</v>
      </c>
    </row>
    <row r="117" spans="1:14" x14ac:dyDescent="0.2">
      <c r="A117" s="38" t="s">
        <v>17</v>
      </c>
      <c r="B117" s="67">
        <f t="shared" si="36"/>
        <v>0</v>
      </c>
      <c r="C117" s="58">
        <f t="shared" si="35"/>
        <v>0</v>
      </c>
      <c r="D117" s="58">
        <f t="shared" si="35"/>
        <v>0</v>
      </c>
      <c r="E117" s="58">
        <f t="shared" si="35"/>
        <v>0</v>
      </c>
      <c r="F117" s="58">
        <f t="shared" si="35"/>
        <v>0</v>
      </c>
      <c r="G117" s="58">
        <f t="shared" si="35"/>
        <v>0</v>
      </c>
      <c r="H117" s="58">
        <f t="shared" si="35"/>
        <v>0</v>
      </c>
      <c r="I117" s="59">
        <f t="shared" si="35"/>
        <v>0</v>
      </c>
      <c r="J117" s="58">
        <f t="shared" si="35"/>
        <v>0</v>
      </c>
      <c r="K117" s="58">
        <f t="shared" si="35"/>
        <v>0</v>
      </c>
      <c r="L117" s="58">
        <f t="shared" si="35"/>
        <v>0</v>
      </c>
      <c r="M117" s="56">
        <f t="shared" si="35"/>
        <v>0</v>
      </c>
      <c r="N117" s="55">
        <f t="shared" si="37"/>
        <v>0</v>
      </c>
    </row>
    <row r="118" spans="1:14" ht="13.5" thickBot="1" x14ac:dyDescent="0.25">
      <c r="A118" s="39" t="s">
        <v>11</v>
      </c>
      <c r="B118" s="40">
        <f t="shared" ref="B118:N118" si="38">SUM(B110:B117)</f>
        <v>2779939.0000000005</v>
      </c>
      <c r="C118" s="50">
        <f t="shared" si="38"/>
        <v>1936250.0000000002</v>
      </c>
      <c r="D118" s="50">
        <f t="shared" si="38"/>
        <v>0</v>
      </c>
      <c r="E118" s="50">
        <f t="shared" si="38"/>
        <v>0</v>
      </c>
      <c r="F118" s="50">
        <f t="shared" si="38"/>
        <v>0</v>
      </c>
      <c r="G118" s="50">
        <f t="shared" si="38"/>
        <v>0</v>
      </c>
      <c r="H118" s="50">
        <f t="shared" si="38"/>
        <v>0</v>
      </c>
      <c r="I118" s="60">
        <f t="shared" si="38"/>
        <v>0</v>
      </c>
      <c r="J118" s="50">
        <f t="shared" si="38"/>
        <v>0</v>
      </c>
      <c r="K118" s="50">
        <f t="shared" si="38"/>
        <v>0</v>
      </c>
      <c r="L118" s="50">
        <f t="shared" si="38"/>
        <v>0</v>
      </c>
      <c r="M118" s="50">
        <f t="shared" si="38"/>
        <v>0</v>
      </c>
      <c r="N118" s="51">
        <f t="shared" si="38"/>
        <v>4716189</v>
      </c>
    </row>
    <row r="119" spans="1:14" ht="13.5" thickTop="1" x14ac:dyDescent="0.2">
      <c r="A119" s="61"/>
      <c r="B119" s="62"/>
      <c r="C119" s="63"/>
      <c r="D119" s="63"/>
      <c r="E119" s="63"/>
      <c r="F119" s="63"/>
      <c r="G119" s="63"/>
      <c r="H119" s="63"/>
      <c r="I119" s="64"/>
      <c r="J119" s="63"/>
      <c r="K119" s="63"/>
      <c r="L119" s="63"/>
      <c r="M119" s="63"/>
      <c r="N119" s="63"/>
    </row>
    <row r="121" spans="1:14" x14ac:dyDescent="0.2"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3"/>
    </row>
  </sheetData>
  <pageMargins left="0.25" right="0.25" top="0.25" bottom="0.25" header="0" footer="0"/>
  <pageSetup paperSize="5" fitToHeight="3" orientation="portrait" verticalDpi="2" r:id="rId1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7C81B-D4A2-4B68-8290-02321A414413}">
  <sheetPr>
    <pageSetUpPr fitToPage="1"/>
  </sheetPr>
  <dimension ref="A1:N120"/>
  <sheetViews>
    <sheetView workbookViewId="0">
      <selection activeCell="N98" activeCellId="1" sqref="N74 N98"/>
    </sheetView>
  </sheetViews>
  <sheetFormatPr defaultRowHeight="12.75" x14ac:dyDescent="0.2"/>
  <cols>
    <col min="1" max="1" width="27.42578125" customWidth="1"/>
    <col min="2" max="14" width="16.7109375" customWidth="1"/>
  </cols>
  <sheetData>
    <row r="1" spans="1:14" ht="13.5" thickBot="1" x14ac:dyDescent="0.25"/>
    <row r="2" spans="1:14" ht="13.5" thickTop="1" x14ac:dyDescent="0.2">
      <c r="A2" s="1" t="s">
        <v>0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3" t="s">
        <v>1</v>
      </c>
    </row>
    <row r="3" spans="1:14" x14ac:dyDescent="0.2">
      <c r="A3" s="4" t="s">
        <v>2</v>
      </c>
      <c r="B3" s="20" t="s">
        <v>37</v>
      </c>
      <c r="C3" s="20" t="s">
        <v>38</v>
      </c>
      <c r="D3" s="20" t="s">
        <v>39</v>
      </c>
      <c r="E3" s="20" t="s">
        <v>40</v>
      </c>
      <c r="F3" s="20" t="s">
        <v>41</v>
      </c>
      <c r="G3" s="20" t="s">
        <v>42</v>
      </c>
      <c r="H3" s="20" t="s">
        <v>43</v>
      </c>
      <c r="I3" s="20" t="s">
        <v>44</v>
      </c>
      <c r="J3" s="20" t="s">
        <v>45</v>
      </c>
      <c r="K3" s="20" t="s">
        <v>46</v>
      </c>
      <c r="L3" s="20" t="s">
        <v>47</v>
      </c>
      <c r="M3" s="20" t="s">
        <v>48</v>
      </c>
      <c r="N3" s="5" t="s">
        <v>3</v>
      </c>
    </row>
    <row r="4" spans="1:14" x14ac:dyDescent="0.2">
      <c r="A4" s="6" t="s">
        <v>4</v>
      </c>
      <c r="B4" s="7">
        <v>97525634</v>
      </c>
      <c r="C4" s="7">
        <v>96954092</v>
      </c>
      <c r="D4" s="7">
        <v>64184062</v>
      </c>
      <c r="E4" s="7">
        <v>56036793</v>
      </c>
      <c r="F4" s="7">
        <v>45620297</v>
      </c>
      <c r="G4" s="7">
        <v>52355234</v>
      </c>
      <c r="H4" s="7">
        <v>70340945</v>
      </c>
      <c r="I4" s="8">
        <v>67732350</v>
      </c>
      <c r="J4" s="7">
        <v>60304212</v>
      </c>
      <c r="K4" s="7">
        <v>47409887</v>
      </c>
      <c r="L4" s="7">
        <v>46942468</v>
      </c>
      <c r="M4" s="7">
        <v>79241547</v>
      </c>
      <c r="N4" s="9">
        <f t="shared" ref="N4:N10" si="0">SUM(B4:M4)</f>
        <v>784647521</v>
      </c>
    </row>
    <row r="5" spans="1:14" x14ac:dyDescent="0.2">
      <c r="A5" s="10" t="s">
        <v>5</v>
      </c>
      <c r="B5" s="7">
        <v>6605085</v>
      </c>
      <c r="C5" s="7">
        <v>6893613</v>
      </c>
      <c r="D5" s="7">
        <v>5290152</v>
      </c>
      <c r="E5" s="7">
        <v>6067055</v>
      </c>
      <c r="F5" s="7">
        <v>5882509</v>
      </c>
      <c r="G5" s="7">
        <v>6751337</v>
      </c>
      <c r="H5" s="7">
        <v>8231109</v>
      </c>
      <c r="I5" s="8">
        <v>8386325</v>
      </c>
      <c r="J5" s="7">
        <v>7722885</v>
      </c>
      <c r="K5" s="7">
        <v>6375506</v>
      </c>
      <c r="L5" s="7">
        <v>5982037</v>
      </c>
      <c r="M5" s="7">
        <v>6842459</v>
      </c>
      <c r="N5" s="9">
        <f t="shared" si="0"/>
        <v>81030072</v>
      </c>
    </row>
    <row r="6" spans="1:14" x14ac:dyDescent="0.2">
      <c r="A6" s="10" t="s">
        <v>6</v>
      </c>
      <c r="B6" s="7">
        <v>13186135</v>
      </c>
      <c r="C6" s="7">
        <v>15730437</v>
      </c>
      <c r="D6" s="7">
        <v>13258146</v>
      </c>
      <c r="E6" s="7">
        <v>11979155</v>
      </c>
      <c r="F6" s="7">
        <v>11715427</v>
      </c>
      <c r="G6" s="7">
        <v>12804389</v>
      </c>
      <c r="H6" s="7">
        <v>13736657</v>
      </c>
      <c r="I6" s="8">
        <v>14706678</v>
      </c>
      <c r="J6" s="7">
        <v>14793702</v>
      </c>
      <c r="K6" s="7">
        <v>12485927</v>
      </c>
      <c r="L6" s="7">
        <v>12451278</v>
      </c>
      <c r="M6" s="7">
        <v>13076556</v>
      </c>
      <c r="N6" s="9">
        <f t="shared" si="0"/>
        <v>159924487</v>
      </c>
    </row>
    <row r="7" spans="1:14" x14ac:dyDescent="0.2">
      <c r="A7" s="10" t="s">
        <v>7</v>
      </c>
      <c r="B7" s="7">
        <v>17628577</v>
      </c>
      <c r="C7" s="7">
        <v>18696224</v>
      </c>
      <c r="D7" s="7">
        <v>16965772</v>
      </c>
      <c r="E7" s="7">
        <v>16004522</v>
      </c>
      <c r="F7" s="7">
        <v>14343136</v>
      </c>
      <c r="G7" s="7">
        <v>14594668</v>
      </c>
      <c r="H7" s="7">
        <v>15270364</v>
      </c>
      <c r="I7" s="8">
        <v>15537862</v>
      </c>
      <c r="J7" s="7">
        <v>16050513</v>
      </c>
      <c r="K7" s="7">
        <v>14316218</v>
      </c>
      <c r="L7" s="7">
        <v>14712475</v>
      </c>
      <c r="M7" s="7">
        <v>14503244</v>
      </c>
      <c r="N7" s="9">
        <f t="shared" si="0"/>
        <v>188623575</v>
      </c>
    </row>
    <row r="8" spans="1:14" x14ac:dyDescent="0.2">
      <c r="A8" s="10" t="s">
        <v>8</v>
      </c>
      <c r="B8" s="7">
        <v>1030152</v>
      </c>
      <c r="C8" s="7">
        <v>1338499</v>
      </c>
      <c r="D8" s="7">
        <v>1023417</v>
      </c>
      <c r="E8" s="7">
        <v>751532</v>
      </c>
      <c r="F8" s="7">
        <v>725597</v>
      </c>
      <c r="G8" s="7">
        <v>772510</v>
      </c>
      <c r="H8" s="7">
        <v>917566</v>
      </c>
      <c r="I8" s="8">
        <v>1022052</v>
      </c>
      <c r="J8" s="7">
        <v>975781</v>
      </c>
      <c r="K8" s="7">
        <v>793854</v>
      </c>
      <c r="L8" s="7">
        <v>795268</v>
      </c>
      <c r="M8" s="7">
        <v>723283</v>
      </c>
      <c r="N8" s="9">
        <f t="shared" si="0"/>
        <v>10869511</v>
      </c>
    </row>
    <row r="9" spans="1:14" x14ac:dyDescent="0.2">
      <c r="A9" s="10" t="s">
        <v>9</v>
      </c>
      <c r="B9" s="7">
        <v>67800</v>
      </c>
      <c r="C9" s="7">
        <v>67971</v>
      </c>
      <c r="D9" s="7">
        <v>67788</v>
      </c>
      <c r="E9" s="7">
        <v>67708</v>
      </c>
      <c r="F9" s="7">
        <v>67658</v>
      </c>
      <c r="G9" s="7">
        <v>67656</v>
      </c>
      <c r="H9" s="7">
        <v>70630</v>
      </c>
      <c r="I9" s="8">
        <v>68071</v>
      </c>
      <c r="J9" s="7">
        <v>67829</v>
      </c>
      <c r="K9" s="7">
        <v>67787</v>
      </c>
      <c r="L9" s="7">
        <v>67728</v>
      </c>
      <c r="M9" s="7">
        <v>67782</v>
      </c>
      <c r="N9" s="9">
        <f t="shared" si="0"/>
        <v>816408</v>
      </c>
    </row>
    <row r="10" spans="1:14" x14ac:dyDescent="0.2">
      <c r="A10" s="11" t="s">
        <v>10</v>
      </c>
      <c r="B10" s="7">
        <v>1603646</v>
      </c>
      <c r="C10" s="7">
        <v>1868926</v>
      </c>
      <c r="D10" s="7">
        <v>1131457</v>
      </c>
      <c r="E10" s="7">
        <v>897531</v>
      </c>
      <c r="F10" s="7">
        <v>674642</v>
      </c>
      <c r="G10" s="7">
        <v>788109</v>
      </c>
      <c r="H10" s="7">
        <v>1188741</v>
      </c>
      <c r="I10" s="8">
        <v>1144311</v>
      </c>
      <c r="J10" s="7">
        <v>999888</v>
      </c>
      <c r="K10" s="7">
        <v>742753</v>
      </c>
      <c r="L10" s="7">
        <v>667265</v>
      </c>
      <c r="M10" s="7">
        <v>1224735</v>
      </c>
      <c r="N10" s="9">
        <f t="shared" si="0"/>
        <v>12932004</v>
      </c>
    </row>
    <row r="11" spans="1:14" ht="13.5" thickBot="1" x14ac:dyDescent="0.25">
      <c r="A11" s="12" t="s">
        <v>11</v>
      </c>
      <c r="B11" s="13">
        <f t="shared" ref="B11:M11" si="1">SUM(B4:B10)</f>
        <v>137647029</v>
      </c>
      <c r="C11" s="13">
        <f>SUM(C4:C10)</f>
        <v>141549762</v>
      </c>
      <c r="D11" s="13">
        <f>SUM(D4:D10)</f>
        <v>101920794</v>
      </c>
      <c r="E11" s="13">
        <f t="shared" si="1"/>
        <v>91804296</v>
      </c>
      <c r="F11" s="13">
        <f t="shared" si="1"/>
        <v>79029266</v>
      </c>
      <c r="G11" s="13">
        <f t="shared" si="1"/>
        <v>88133903</v>
      </c>
      <c r="H11" s="13">
        <f t="shared" si="1"/>
        <v>109756012</v>
      </c>
      <c r="I11" s="14">
        <f>SUM(I4:I10)</f>
        <v>108597649</v>
      </c>
      <c r="J11" s="13">
        <f t="shared" si="1"/>
        <v>100914810</v>
      </c>
      <c r="K11" s="13">
        <f>SUM(K4:K10)</f>
        <v>82191932</v>
      </c>
      <c r="L11" s="13">
        <f t="shared" si="1"/>
        <v>81618519</v>
      </c>
      <c r="M11" s="13">
        <f t="shared" si="1"/>
        <v>115679606</v>
      </c>
      <c r="N11" s="15">
        <f>SUM(N4:N10)</f>
        <v>1238843578</v>
      </c>
    </row>
    <row r="12" spans="1:14" ht="14.25" thickTop="1" thickBot="1" x14ac:dyDescent="0.25">
      <c r="N12" s="16"/>
    </row>
    <row r="13" spans="1:14" ht="13.5" thickTop="1" x14ac:dyDescent="0.2">
      <c r="A13" s="1" t="s">
        <v>12</v>
      </c>
      <c r="B13" s="17" t="s">
        <v>13</v>
      </c>
      <c r="C13" s="17" t="s">
        <v>13</v>
      </c>
      <c r="D13" s="17" t="s">
        <v>13</v>
      </c>
      <c r="E13" s="17" t="s">
        <v>13</v>
      </c>
      <c r="F13" s="17" t="s">
        <v>13</v>
      </c>
      <c r="G13" s="17" t="s">
        <v>13</v>
      </c>
      <c r="H13" s="17" t="s">
        <v>13</v>
      </c>
      <c r="I13" s="18" t="s">
        <v>13</v>
      </c>
      <c r="J13" s="17" t="s">
        <v>13</v>
      </c>
      <c r="K13" s="17" t="s">
        <v>13</v>
      </c>
      <c r="L13" s="17" t="s">
        <v>13</v>
      </c>
      <c r="M13" s="19" t="s">
        <v>13</v>
      </c>
      <c r="N13" s="19"/>
    </row>
    <row r="14" spans="1:14" x14ac:dyDescent="0.2">
      <c r="A14" s="4" t="s">
        <v>2</v>
      </c>
      <c r="B14" s="20" t="str">
        <f>+B3</f>
        <v>JANUARY 2024</v>
      </c>
      <c r="C14" s="20" t="str">
        <f>+C3</f>
        <v>FEBRUARY 2024</v>
      </c>
      <c r="D14" s="20" t="str">
        <f t="shared" ref="D14:M14" si="2">+D3</f>
        <v>MARCH 2024</v>
      </c>
      <c r="E14" s="20" t="str">
        <f t="shared" si="2"/>
        <v>APRIL 2024</v>
      </c>
      <c r="F14" s="20" t="str">
        <f t="shared" si="2"/>
        <v>MAY 2024</v>
      </c>
      <c r="G14" s="20" t="str">
        <f t="shared" si="2"/>
        <v>JUNE 2024</v>
      </c>
      <c r="H14" s="20" t="str">
        <f t="shared" si="2"/>
        <v>JULY 2024</v>
      </c>
      <c r="I14" s="21" t="str">
        <f t="shared" si="2"/>
        <v>AUGUST 2024</v>
      </c>
      <c r="J14" s="20" t="str">
        <f t="shared" si="2"/>
        <v>SEPTEMBER 2024</v>
      </c>
      <c r="K14" s="20" t="str">
        <f t="shared" si="2"/>
        <v>OCTOBER 2024</v>
      </c>
      <c r="L14" s="20" t="str">
        <f t="shared" si="2"/>
        <v>NOVEMBER 2024</v>
      </c>
      <c r="M14" s="20" t="str">
        <f t="shared" si="2"/>
        <v>DECEMBER 2024</v>
      </c>
      <c r="N14" s="22" t="s">
        <v>14</v>
      </c>
    </row>
    <row r="15" spans="1:14" x14ac:dyDescent="0.2">
      <c r="A15" s="6" t="s">
        <v>4</v>
      </c>
      <c r="B15" s="23">
        <v>64216</v>
      </c>
      <c r="C15" s="23">
        <v>64296</v>
      </c>
      <c r="D15" s="23">
        <v>64398</v>
      </c>
      <c r="E15" s="23">
        <v>64408</v>
      </c>
      <c r="F15" s="23">
        <v>64537</v>
      </c>
      <c r="G15" s="23">
        <v>64572</v>
      </c>
      <c r="H15" s="23">
        <v>64958</v>
      </c>
      <c r="I15" s="24">
        <v>64987</v>
      </c>
      <c r="J15" s="23">
        <v>65012</v>
      </c>
      <c r="K15" s="23">
        <v>65095</v>
      </c>
      <c r="L15" s="23">
        <v>65052</v>
      </c>
      <c r="M15" s="23">
        <v>65029</v>
      </c>
      <c r="N15" s="25">
        <f>ROUND(SUM(B15:M15),0)</f>
        <v>776560</v>
      </c>
    </row>
    <row r="16" spans="1:14" x14ac:dyDescent="0.2">
      <c r="A16" s="10" t="s">
        <v>5</v>
      </c>
      <c r="B16" s="23">
        <v>4810</v>
      </c>
      <c r="C16" s="23">
        <v>4802</v>
      </c>
      <c r="D16" s="23">
        <v>5032</v>
      </c>
      <c r="E16" s="23">
        <v>5042</v>
      </c>
      <c r="F16" s="23">
        <v>5047</v>
      </c>
      <c r="G16" s="23">
        <v>5059</v>
      </c>
      <c r="H16" s="23">
        <v>5070</v>
      </c>
      <c r="I16" s="24">
        <v>5075</v>
      </c>
      <c r="J16" s="23">
        <v>5084</v>
      </c>
      <c r="K16" s="23">
        <v>5082</v>
      </c>
      <c r="L16" s="23">
        <v>5080</v>
      </c>
      <c r="M16" s="23">
        <v>5068</v>
      </c>
      <c r="N16" s="25">
        <f t="shared" ref="N16:N21" si="3">ROUND(SUM(B16:M16),0)</f>
        <v>60251</v>
      </c>
    </row>
    <row r="17" spans="1:14" x14ac:dyDescent="0.2">
      <c r="A17" s="10" t="s">
        <v>6</v>
      </c>
      <c r="B17" s="23">
        <v>477</v>
      </c>
      <c r="C17" s="23">
        <v>475</v>
      </c>
      <c r="D17" s="23">
        <v>332</v>
      </c>
      <c r="E17" s="23">
        <v>332</v>
      </c>
      <c r="F17" s="23">
        <v>335</v>
      </c>
      <c r="G17" s="23">
        <v>336</v>
      </c>
      <c r="H17" s="23">
        <v>338</v>
      </c>
      <c r="I17" s="24">
        <v>341</v>
      </c>
      <c r="J17" s="23">
        <v>343</v>
      </c>
      <c r="K17" s="23">
        <v>343</v>
      </c>
      <c r="L17" s="23">
        <v>346</v>
      </c>
      <c r="M17" s="23">
        <v>351</v>
      </c>
      <c r="N17" s="25">
        <f t="shared" si="3"/>
        <v>4349</v>
      </c>
    </row>
    <row r="18" spans="1:14" x14ac:dyDescent="0.2">
      <c r="A18" s="10" t="s">
        <v>7</v>
      </c>
      <c r="B18" s="23">
        <v>38</v>
      </c>
      <c r="C18" s="23">
        <v>38</v>
      </c>
      <c r="D18" s="23">
        <v>38</v>
      </c>
      <c r="E18" s="23">
        <v>38</v>
      </c>
      <c r="F18" s="23">
        <v>39</v>
      </c>
      <c r="G18" s="23">
        <v>39</v>
      </c>
      <c r="H18" s="23">
        <v>39</v>
      </c>
      <c r="I18" s="24">
        <v>39</v>
      </c>
      <c r="J18" s="23">
        <v>39</v>
      </c>
      <c r="K18" s="23">
        <v>39</v>
      </c>
      <c r="L18" s="23">
        <v>39</v>
      </c>
      <c r="M18" s="23">
        <v>39</v>
      </c>
      <c r="N18" s="25">
        <f t="shared" si="3"/>
        <v>464</v>
      </c>
    </row>
    <row r="19" spans="1:14" x14ac:dyDescent="0.2">
      <c r="A19" s="10" t="s">
        <v>8</v>
      </c>
      <c r="B19" s="23">
        <v>157</v>
      </c>
      <c r="C19" s="23">
        <v>157</v>
      </c>
      <c r="D19" s="23">
        <v>90</v>
      </c>
      <c r="E19" s="23">
        <v>89</v>
      </c>
      <c r="F19" s="23">
        <v>89</v>
      </c>
      <c r="G19" s="23">
        <v>89</v>
      </c>
      <c r="H19" s="23">
        <v>89</v>
      </c>
      <c r="I19" s="24">
        <v>90</v>
      </c>
      <c r="J19" s="23">
        <v>90</v>
      </c>
      <c r="K19" s="23">
        <v>91</v>
      </c>
      <c r="L19" s="23">
        <v>89</v>
      </c>
      <c r="M19" s="23">
        <v>89</v>
      </c>
      <c r="N19" s="25">
        <f t="shared" si="3"/>
        <v>1209</v>
      </c>
    </row>
    <row r="20" spans="1:14" x14ac:dyDescent="0.2">
      <c r="A20" s="10" t="s">
        <v>9</v>
      </c>
      <c r="B20" s="23">
        <v>23</v>
      </c>
      <c r="C20" s="23">
        <v>24</v>
      </c>
      <c r="D20" s="23">
        <v>24</v>
      </c>
      <c r="E20" s="23">
        <v>24</v>
      </c>
      <c r="F20" s="23">
        <v>24</v>
      </c>
      <c r="G20" s="23">
        <v>24</v>
      </c>
      <c r="H20" s="23">
        <v>26</v>
      </c>
      <c r="I20" s="24">
        <v>20</v>
      </c>
      <c r="J20" s="23">
        <v>20</v>
      </c>
      <c r="K20" s="23">
        <v>20</v>
      </c>
      <c r="L20" s="23">
        <v>20</v>
      </c>
      <c r="M20" s="23">
        <v>20</v>
      </c>
      <c r="N20" s="25">
        <f t="shared" si="3"/>
        <v>269</v>
      </c>
    </row>
    <row r="21" spans="1:14" x14ac:dyDescent="0.2">
      <c r="A21" s="11" t="s">
        <v>10</v>
      </c>
      <c r="B21" s="23">
        <v>940</v>
      </c>
      <c r="C21" s="23">
        <v>942</v>
      </c>
      <c r="D21" s="23">
        <v>939</v>
      </c>
      <c r="E21" s="23">
        <v>941</v>
      </c>
      <c r="F21" s="23">
        <v>942</v>
      </c>
      <c r="G21" s="23">
        <v>960</v>
      </c>
      <c r="H21" s="23">
        <v>960</v>
      </c>
      <c r="I21" s="24">
        <v>958</v>
      </c>
      <c r="J21" s="23">
        <v>961</v>
      </c>
      <c r="K21" s="23">
        <v>962</v>
      </c>
      <c r="L21" s="23">
        <v>967</v>
      </c>
      <c r="M21" s="23">
        <v>972</v>
      </c>
      <c r="N21" s="25">
        <f t="shared" si="3"/>
        <v>11444</v>
      </c>
    </row>
    <row r="22" spans="1:14" ht="13.5" thickBot="1" x14ac:dyDescent="0.25">
      <c r="A22" s="12" t="s">
        <v>11</v>
      </c>
      <c r="B22" s="26">
        <f t="shared" ref="B22:M22" si="4">SUM(B15:B21)</f>
        <v>70661</v>
      </c>
      <c r="C22" s="27">
        <f t="shared" si="4"/>
        <v>70734</v>
      </c>
      <c r="D22" s="27">
        <f t="shared" si="4"/>
        <v>70853</v>
      </c>
      <c r="E22" s="27">
        <f t="shared" si="4"/>
        <v>70874</v>
      </c>
      <c r="F22" s="27">
        <f t="shared" si="4"/>
        <v>71013</v>
      </c>
      <c r="G22" s="27">
        <f t="shared" si="4"/>
        <v>71079</v>
      </c>
      <c r="H22" s="27">
        <f t="shared" si="4"/>
        <v>71480</v>
      </c>
      <c r="I22" s="28">
        <f>SUM(I15:I21)</f>
        <v>71510</v>
      </c>
      <c r="J22" s="27">
        <f t="shared" si="4"/>
        <v>71549</v>
      </c>
      <c r="K22" s="27">
        <f>SUM(K15:K21)</f>
        <v>71632</v>
      </c>
      <c r="L22" s="27">
        <f t="shared" si="4"/>
        <v>71593</v>
      </c>
      <c r="M22" s="29">
        <f t="shared" si="4"/>
        <v>71568</v>
      </c>
      <c r="N22" s="29">
        <f>SUM(N15:N21)</f>
        <v>854546</v>
      </c>
    </row>
    <row r="23" spans="1:14" ht="14.25" thickTop="1" thickBot="1" x14ac:dyDescent="0.25">
      <c r="E23" s="30"/>
      <c r="F23" s="30"/>
      <c r="G23" s="30"/>
      <c r="H23" s="30"/>
      <c r="I23" s="31"/>
      <c r="J23" s="30"/>
      <c r="K23" s="30"/>
      <c r="L23" s="30"/>
      <c r="M23" s="30"/>
      <c r="N23" s="32"/>
    </row>
    <row r="24" spans="1:14" ht="13.5" thickTop="1" x14ac:dyDescent="0.2">
      <c r="A24" s="1" t="s">
        <v>15</v>
      </c>
      <c r="B24" s="17" t="s">
        <v>16</v>
      </c>
      <c r="C24" s="17" t="s">
        <v>16</v>
      </c>
      <c r="D24" s="17" t="s">
        <v>16</v>
      </c>
      <c r="E24" s="17" t="s">
        <v>16</v>
      </c>
      <c r="F24" s="17" t="s">
        <v>16</v>
      </c>
      <c r="G24" s="17" t="s">
        <v>16</v>
      </c>
      <c r="H24" s="17" t="s">
        <v>16</v>
      </c>
      <c r="I24" s="18" t="s">
        <v>16</v>
      </c>
      <c r="J24" s="17" t="s">
        <v>16</v>
      </c>
      <c r="K24" s="17" t="s">
        <v>16</v>
      </c>
      <c r="L24" s="17" t="s">
        <v>16</v>
      </c>
      <c r="M24" s="2" t="s">
        <v>16</v>
      </c>
      <c r="N24" s="3" t="s">
        <v>16</v>
      </c>
    </row>
    <row r="25" spans="1:14" x14ac:dyDescent="0.2">
      <c r="A25" s="33" t="s">
        <v>2</v>
      </c>
      <c r="B25" s="20" t="str">
        <f>+B14</f>
        <v>JANUARY 2024</v>
      </c>
      <c r="C25" s="20" t="str">
        <f t="shared" ref="C25:M25" si="5">+C14</f>
        <v>FEBRUARY 2024</v>
      </c>
      <c r="D25" s="20" t="str">
        <f t="shared" si="5"/>
        <v>MARCH 2024</v>
      </c>
      <c r="E25" s="20" t="str">
        <f t="shared" si="5"/>
        <v>APRIL 2024</v>
      </c>
      <c r="F25" s="20" t="str">
        <f t="shared" si="5"/>
        <v>MAY 2024</v>
      </c>
      <c r="G25" s="20" t="str">
        <f t="shared" si="5"/>
        <v>JUNE 2024</v>
      </c>
      <c r="H25" s="20" t="str">
        <f t="shared" si="5"/>
        <v>JULY 2024</v>
      </c>
      <c r="I25" s="21" t="str">
        <f t="shared" si="5"/>
        <v>AUGUST 2024</v>
      </c>
      <c r="J25" s="20" t="str">
        <f t="shared" si="5"/>
        <v>SEPTEMBER 2024</v>
      </c>
      <c r="K25" s="20" t="str">
        <f t="shared" si="5"/>
        <v>OCTOBER 2024</v>
      </c>
      <c r="L25" s="20" t="str">
        <f t="shared" si="5"/>
        <v>NOVEMBER 2024</v>
      </c>
      <c r="M25" s="20" t="str">
        <f t="shared" si="5"/>
        <v>DECEMBER 2024</v>
      </c>
      <c r="N25" s="5" t="s">
        <v>3</v>
      </c>
    </row>
    <row r="26" spans="1:14" x14ac:dyDescent="0.2">
      <c r="A26" s="34" t="s">
        <v>4</v>
      </c>
      <c r="B26" s="35">
        <v>11874028.43</v>
      </c>
      <c r="C26" s="35">
        <v>11178134.51</v>
      </c>
      <c r="D26" s="35">
        <v>8130877.6500000004</v>
      </c>
      <c r="E26" s="35">
        <v>7559347.3499999996</v>
      </c>
      <c r="F26" s="35">
        <v>6692693.96</v>
      </c>
      <c r="G26" s="35">
        <v>6996348.9400000004</v>
      </c>
      <c r="H26" s="35">
        <v>9667337.0899999999</v>
      </c>
      <c r="I26" s="36">
        <v>8917133.6999999993</v>
      </c>
      <c r="J26" s="35">
        <v>7688568.2400000002</v>
      </c>
      <c r="K26" s="35">
        <v>7238546.9000000004</v>
      </c>
      <c r="L26" s="35">
        <v>7095156.5700000003</v>
      </c>
      <c r="M26" s="35">
        <v>10126497.67</v>
      </c>
      <c r="N26" s="9">
        <f>SUM(B26:M26)</f>
        <v>103164671.01000001</v>
      </c>
    </row>
    <row r="27" spans="1:14" x14ac:dyDescent="0.2">
      <c r="A27" s="37" t="s">
        <v>5</v>
      </c>
      <c r="B27" s="35">
        <v>952713.44</v>
      </c>
      <c r="C27" s="35">
        <v>940838.31</v>
      </c>
      <c r="D27" s="35">
        <v>796372.91</v>
      </c>
      <c r="E27" s="35">
        <v>916692.28</v>
      </c>
      <c r="F27" s="35">
        <v>933148.36</v>
      </c>
      <c r="G27" s="35">
        <v>977599.42</v>
      </c>
      <c r="H27" s="35">
        <v>1220060.3799999999</v>
      </c>
      <c r="I27" s="36">
        <v>1189291.5900000001</v>
      </c>
      <c r="J27" s="35">
        <v>1060672.57</v>
      </c>
      <c r="K27" s="35">
        <v>1038765.96</v>
      </c>
      <c r="L27" s="35">
        <v>980111.25</v>
      </c>
      <c r="M27" s="35">
        <v>1011221.51</v>
      </c>
      <c r="N27" s="9">
        <f t="shared" ref="N27:N33" si="6">SUM(B27:M27)</f>
        <v>12017487.979999999</v>
      </c>
    </row>
    <row r="28" spans="1:14" x14ac:dyDescent="0.2">
      <c r="A28" s="37" t="s">
        <v>6</v>
      </c>
      <c r="B28" s="35">
        <v>1444908.42</v>
      </c>
      <c r="C28" s="35">
        <v>1575961.19</v>
      </c>
      <c r="D28" s="35">
        <v>1380075.42</v>
      </c>
      <c r="E28" s="35">
        <v>1296332.01</v>
      </c>
      <c r="F28" s="35">
        <v>1364406.93</v>
      </c>
      <c r="G28" s="35">
        <v>1350471.44</v>
      </c>
      <c r="H28" s="35">
        <v>1561803.25</v>
      </c>
      <c r="I28" s="36">
        <v>1562372.8599999999</v>
      </c>
      <c r="J28" s="35">
        <v>1562867.62</v>
      </c>
      <c r="K28" s="35">
        <v>1514365.9300000002</v>
      </c>
      <c r="L28" s="35">
        <v>1403589.89</v>
      </c>
      <c r="M28" s="35">
        <v>1294139.24</v>
      </c>
      <c r="N28" s="9">
        <f t="shared" si="6"/>
        <v>17311294.199999996</v>
      </c>
    </row>
    <row r="29" spans="1:14" x14ac:dyDescent="0.2">
      <c r="A29" s="37" t="s">
        <v>7</v>
      </c>
      <c r="B29" s="35">
        <v>1513615.4</v>
      </c>
      <c r="C29" s="35">
        <v>1492580.0000000002</v>
      </c>
      <c r="D29" s="35">
        <v>1475803.6800000002</v>
      </c>
      <c r="E29" s="35">
        <v>1513375.6099999999</v>
      </c>
      <c r="F29" s="35">
        <v>1373166.03</v>
      </c>
      <c r="G29" s="35">
        <v>1257295.97</v>
      </c>
      <c r="H29" s="35">
        <v>1465208.6400000001</v>
      </c>
      <c r="I29" s="36">
        <v>1386935.62</v>
      </c>
      <c r="J29" s="35">
        <v>1318291.01</v>
      </c>
      <c r="K29" s="35">
        <v>1466406.42</v>
      </c>
      <c r="L29" s="35">
        <v>1485711.19</v>
      </c>
      <c r="M29" s="35">
        <v>1426928.01</v>
      </c>
      <c r="N29" s="9">
        <f t="shared" si="6"/>
        <v>17175317.579999998</v>
      </c>
    </row>
    <row r="30" spans="1:14" x14ac:dyDescent="0.2">
      <c r="A30" s="37" t="s">
        <v>8</v>
      </c>
      <c r="B30" s="35">
        <v>145034.31</v>
      </c>
      <c r="C30" s="35">
        <v>176291.62</v>
      </c>
      <c r="D30" s="35">
        <v>140703.35999999999</v>
      </c>
      <c r="E30" s="35">
        <v>105004.97</v>
      </c>
      <c r="F30" s="35">
        <v>105707.66</v>
      </c>
      <c r="G30" s="35">
        <v>105526.52</v>
      </c>
      <c r="H30" s="35">
        <v>134137.82999999999</v>
      </c>
      <c r="I30" s="36">
        <v>142118.32999999999</v>
      </c>
      <c r="J30" s="35">
        <v>129270.03</v>
      </c>
      <c r="K30" s="35">
        <v>120818.31</v>
      </c>
      <c r="L30" s="35">
        <v>119729.48</v>
      </c>
      <c r="M30" s="35">
        <v>102102.96</v>
      </c>
      <c r="N30" s="9">
        <f t="shared" si="6"/>
        <v>1526445.3800000001</v>
      </c>
    </row>
    <row r="31" spans="1:14" x14ac:dyDescent="0.2">
      <c r="A31" s="37" t="s">
        <v>9</v>
      </c>
      <c r="B31" s="35">
        <v>29058.22</v>
      </c>
      <c r="C31" s="35">
        <v>28535.53</v>
      </c>
      <c r="D31" s="35">
        <v>28623.42</v>
      </c>
      <c r="E31" s="35">
        <v>28419.200000000001</v>
      </c>
      <c r="F31" s="35">
        <v>29522.76</v>
      </c>
      <c r="G31" s="35">
        <v>29303.599999999999</v>
      </c>
      <c r="H31" s="35">
        <v>31767.7</v>
      </c>
      <c r="I31" s="36">
        <v>30038.28</v>
      </c>
      <c r="J31" s="35">
        <v>29238.53</v>
      </c>
      <c r="K31" s="35">
        <v>30478.95</v>
      </c>
      <c r="L31" s="35">
        <v>30236.7</v>
      </c>
      <c r="M31" s="35">
        <v>29738.26</v>
      </c>
      <c r="N31" s="9">
        <f t="shared" si="6"/>
        <v>354961.15</v>
      </c>
    </row>
    <row r="32" spans="1:14" x14ac:dyDescent="0.2">
      <c r="A32" s="10" t="s">
        <v>10</v>
      </c>
      <c r="B32" s="35">
        <v>201385.52</v>
      </c>
      <c r="C32" s="35">
        <v>217885.85</v>
      </c>
      <c r="D32" s="35">
        <v>148127.18</v>
      </c>
      <c r="E32" s="35">
        <v>127772.82</v>
      </c>
      <c r="F32" s="35">
        <v>107680.42</v>
      </c>
      <c r="G32" s="35">
        <v>114154.82</v>
      </c>
      <c r="H32" s="35">
        <v>169486.15</v>
      </c>
      <c r="I32" s="36">
        <v>157028.89000000001</v>
      </c>
      <c r="J32" s="35">
        <v>134086.59</v>
      </c>
      <c r="K32" s="35">
        <v>121373.77</v>
      </c>
      <c r="L32" s="35">
        <v>111650.22</v>
      </c>
      <c r="M32" s="35">
        <v>165935.89000000001</v>
      </c>
      <c r="N32" s="9">
        <f>SUM(B32:M32)</f>
        <v>1776568.12</v>
      </c>
    </row>
    <row r="33" spans="1:14" x14ac:dyDescent="0.2">
      <c r="A33" s="38" t="s">
        <v>17</v>
      </c>
      <c r="B33" s="35">
        <v>0</v>
      </c>
      <c r="C33" s="35">
        <v>0</v>
      </c>
      <c r="D33" s="7"/>
      <c r="E33" s="7"/>
      <c r="F33" s="7"/>
      <c r="G33" s="7"/>
      <c r="H33" s="7"/>
      <c r="I33" s="36"/>
      <c r="J33" s="7"/>
      <c r="K33" s="7"/>
      <c r="L33" s="7"/>
      <c r="M33" s="7"/>
      <c r="N33" s="9">
        <f t="shared" si="6"/>
        <v>0</v>
      </c>
    </row>
    <row r="34" spans="1:14" ht="13.5" thickBot="1" x14ac:dyDescent="0.25">
      <c r="A34" s="39" t="s">
        <v>11</v>
      </c>
      <c r="B34" s="40">
        <f t="shared" ref="B34:N34" si="7">SUM(B26:B33)</f>
        <v>16160743.74</v>
      </c>
      <c r="C34" s="41">
        <f t="shared" si="7"/>
        <v>15610227.009999998</v>
      </c>
      <c r="D34" s="41">
        <f t="shared" si="7"/>
        <v>12100583.619999999</v>
      </c>
      <c r="E34" s="41">
        <f t="shared" si="7"/>
        <v>11546944.239999998</v>
      </c>
      <c r="F34" s="41">
        <f t="shared" si="7"/>
        <v>10606326.119999999</v>
      </c>
      <c r="G34" s="41">
        <f t="shared" si="7"/>
        <v>10830700.710000001</v>
      </c>
      <c r="H34" s="41">
        <f t="shared" si="7"/>
        <v>14249801.039999999</v>
      </c>
      <c r="I34" s="42">
        <f>SUM(I26:I33)</f>
        <v>13384919.27</v>
      </c>
      <c r="J34" s="41">
        <f t="shared" si="7"/>
        <v>11922994.589999998</v>
      </c>
      <c r="K34" s="41">
        <f>SUM(K26:K33)</f>
        <v>11530756.24</v>
      </c>
      <c r="L34" s="41">
        <f t="shared" si="7"/>
        <v>11226185.300000001</v>
      </c>
      <c r="M34" s="41">
        <f>SUM(M26:M33)</f>
        <v>14156563.540000001</v>
      </c>
      <c r="N34" s="43">
        <f t="shared" si="7"/>
        <v>153326745.41999999</v>
      </c>
    </row>
    <row r="35" spans="1:14" ht="14.25" thickTop="1" thickBot="1" x14ac:dyDescent="0.25"/>
    <row r="36" spans="1:14" ht="13.5" thickTop="1" x14ac:dyDescent="0.2">
      <c r="A36" s="1" t="s">
        <v>18</v>
      </c>
      <c r="B36" s="17" t="s">
        <v>16</v>
      </c>
      <c r="C36" s="17" t="str">
        <f>+B36</f>
        <v>Revenue</v>
      </c>
      <c r="D36" s="17" t="str">
        <f t="shared" ref="D36:M36" si="8">+C36</f>
        <v>Revenue</v>
      </c>
      <c r="E36" s="17" t="str">
        <f t="shared" si="8"/>
        <v>Revenue</v>
      </c>
      <c r="F36" s="17" t="str">
        <f t="shared" si="8"/>
        <v>Revenue</v>
      </c>
      <c r="G36" s="17" t="str">
        <f t="shared" si="8"/>
        <v>Revenue</v>
      </c>
      <c r="H36" s="17" t="str">
        <f t="shared" si="8"/>
        <v>Revenue</v>
      </c>
      <c r="I36" s="18" t="str">
        <f t="shared" si="8"/>
        <v>Revenue</v>
      </c>
      <c r="J36" s="17" t="str">
        <f t="shared" si="8"/>
        <v>Revenue</v>
      </c>
      <c r="K36" s="17" t="str">
        <f t="shared" si="8"/>
        <v>Revenue</v>
      </c>
      <c r="L36" s="17" t="str">
        <f t="shared" si="8"/>
        <v>Revenue</v>
      </c>
      <c r="M36" s="2" t="str">
        <f t="shared" si="8"/>
        <v>Revenue</v>
      </c>
      <c r="N36" s="3" t="s">
        <v>16</v>
      </c>
    </row>
    <row r="37" spans="1:14" x14ac:dyDescent="0.2">
      <c r="A37" s="33" t="s">
        <v>2</v>
      </c>
      <c r="B37" s="20" t="str">
        <f>+B25</f>
        <v>JANUARY 2024</v>
      </c>
      <c r="C37" s="20" t="str">
        <f t="shared" ref="C37:M37" si="9">+C25</f>
        <v>FEBRUARY 2024</v>
      </c>
      <c r="D37" s="20" t="str">
        <f t="shared" si="9"/>
        <v>MARCH 2024</v>
      </c>
      <c r="E37" s="20" t="str">
        <f t="shared" si="9"/>
        <v>APRIL 2024</v>
      </c>
      <c r="F37" s="20" t="str">
        <f t="shared" si="9"/>
        <v>MAY 2024</v>
      </c>
      <c r="G37" s="20" t="str">
        <f t="shared" si="9"/>
        <v>JUNE 2024</v>
      </c>
      <c r="H37" s="20" t="str">
        <f t="shared" si="9"/>
        <v>JULY 2024</v>
      </c>
      <c r="I37" s="21" t="str">
        <f t="shared" si="9"/>
        <v>AUGUST 2024</v>
      </c>
      <c r="J37" s="20" t="str">
        <f t="shared" si="9"/>
        <v>SEPTEMBER 2024</v>
      </c>
      <c r="K37" s="20" t="str">
        <f t="shared" si="9"/>
        <v>OCTOBER 2024</v>
      </c>
      <c r="L37" s="20" t="str">
        <f t="shared" si="9"/>
        <v>NOVEMBER 2024</v>
      </c>
      <c r="M37" s="20" t="str">
        <f t="shared" si="9"/>
        <v>DECEMBER 2024</v>
      </c>
      <c r="N37" s="5" t="s">
        <v>3</v>
      </c>
    </row>
    <row r="38" spans="1:14" x14ac:dyDescent="0.2">
      <c r="A38" s="34" t="s">
        <v>4</v>
      </c>
      <c r="B38" s="35">
        <v>795284.16000000015</v>
      </c>
      <c r="C38" s="7">
        <v>357493.0772</v>
      </c>
      <c r="D38" s="7">
        <v>477475.63168999995</v>
      </c>
      <c r="E38" s="7">
        <v>842457.89322000009</v>
      </c>
      <c r="F38" s="7">
        <v>711948.18515999976</v>
      </c>
      <c r="G38" s="7">
        <v>296140.00524999999</v>
      </c>
      <c r="H38" s="7">
        <v>872672.16911999974</v>
      </c>
      <c r="I38" s="36">
        <v>543558.26799999992</v>
      </c>
      <c r="J38" s="35">
        <v>203485.14903999999</v>
      </c>
      <c r="K38" s="35">
        <v>356595.94095000002</v>
      </c>
      <c r="L38" s="35">
        <v>351557.90582000004</v>
      </c>
      <c r="M38" s="35">
        <v>-200133.50947999998</v>
      </c>
      <c r="N38" s="9">
        <f>SUM(B38:M38)</f>
        <v>5608534.8759699995</v>
      </c>
    </row>
    <row r="39" spans="1:14" x14ac:dyDescent="0.2">
      <c r="A39" s="37" t="s">
        <v>5</v>
      </c>
      <c r="B39" s="35">
        <v>52459.87</v>
      </c>
      <c r="C39" s="7">
        <v>25189.89</v>
      </c>
      <c r="D39" s="7">
        <v>38851.71</v>
      </c>
      <c r="E39" s="7">
        <v>90194.36</v>
      </c>
      <c r="F39" s="7">
        <v>90751.16</v>
      </c>
      <c r="G39" s="7">
        <v>37705.72</v>
      </c>
      <c r="H39" s="7">
        <v>100890.09000000001</v>
      </c>
      <c r="I39" s="36">
        <v>66800.049999999988</v>
      </c>
      <c r="J39" s="35">
        <v>25779.88</v>
      </c>
      <c r="K39" s="35">
        <v>47517.07</v>
      </c>
      <c r="L39" s="35">
        <v>44432.6</v>
      </c>
      <c r="M39" s="35">
        <v>-17227.48</v>
      </c>
      <c r="N39" s="9">
        <f t="shared" ref="N39:N45" si="10">SUM(B39:M39)</f>
        <v>603344.91999999993</v>
      </c>
    </row>
    <row r="40" spans="1:14" x14ac:dyDescent="0.2">
      <c r="A40" s="37" t="s">
        <v>6</v>
      </c>
      <c r="B40" s="35">
        <v>107402.71</v>
      </c>
      <c r="C40" s="7">
        <v>58288.152000000002</v>
      </c>
      <c r="D40" s="7">
        <v>98386.37999999999</v>
      </c>
      <c r="E40" s="7">
        <v>179486.12</v>
      </c>
      <c r="F40" s="7">
        <v>182163.92999999996</v>
      </c>
      <c r="G40" s="7">
        <v>72122.12999999999</v>
      </c>
      <c r="H40" s="7">
        <v>169849.94</v>
      </c>
      <c r="I40" s="36">
        <v>117703.42</v>
      </c>
      <c r="J40" s="35">
        <v>49742.28</v>
      </c>
      <c r="K40" s="35">
        <v>93698.17</v>
      </c>
      <c r="L40" s="35">
        <v>92971.950000000012</v>
      </c>
      <c r="M40" s="35">
        <v>-29154.799999999999</v>
      </c>
      <c r="N40" s="9">
        <f t="shared" si="10"/>
        <v>1192660.382</v>
      </c>
    </row>
    <row r="41" spans="1:14" x14ac:dyDescent="0.2">
      <c r="A41" s="37" t="s">
        <v>7</v>
      </c>
      <c r="B41" s="35">
        <v>138947.85</v>
      </c>
      <c r="C41" s="7">
        <v>68895.430000000008</v>
      </c>
      <c r="D41" s="7">
        <v>125716.37999999999</v>
      </c>
      <c r="E41" s="7">
        <v>239209.52999999997</v>
      </c>
      <c r="F41" s="7">
        <v>220363.50999999998</v>
      </c>
      <c r="G41" s="7">
        <v>81464.009999999995</v>
      </c>
      <c r="H41" s="7">
        <v>185933.18</v>
      </c>
      <c r="I41" s="36">
        <v>121964.18</v>
      </c>
      <c r="J41" s="35">
        <v>53587.47</v>
      </c>
      <c r="K41" s="35">
        <v>105975.56</v>
      </c>
      <c r="L41" s="35">
        <v>109279.34999999999</v>
      </c>
      <c r="M41" s="35">
        <v>-39656.53</v>
      </c>
      <c r="N41" s="9">
        <f t="shared" si="10"/>
        <v>1411679.92</v>
      </c>
    </row>
    <row r="42" spans="1:14" x14ac:dyDescent="0.2">
      <c r="A42" s="37" t="s">
        <v>8</v>
      </c>
      <c r="B42" s="35">
        <v>8385.5299999999988</v>
      </c>
      <c r="C42" s="7">
        <v>4954.9500000000007</v>
      </c>
      <c r="D42" s="7">
        <v>7603.14</v>
      </c>
      <c r="E42" s="7">
        <v>11250.310000000001</v>
      </c>
      <c r="F42" s="7">
        <v>11275.73</v>
      </c>
      <c r="G42" s="7">
        <v>4349.3</v>
      </c>
      <c r="H42" s="7">
        <v>11340.970000000001</v>
      </c>
      <c r="I42" s="36">
        <v>8176.2000000000007</v>
      </c>
      <c r="J42" s="35">
        <v>3278.8799999999997</v>
      </c>
      <c r="K42" s="35">
        <v>5945.98</v>
      </c>
      <c r="L42" s="35">
        <v>5932.58</v>
      </c>
      <c r="M42" s="35">
        <v>-1822.5900000000001</v>
      </c>
      <c r="N42" s="9">
        <f t="shared" si="10"/>
        <v>80670.98000000001</v>
      </c>
    </row>
    <row r="43" spans="1:14" x14ac:dyDescent="0.2">
      <c r="A43" s="37" t="s">
        <v>9</v>
      </c>
      <c r="B43" s="35">
        <v>554.71</v>
      </c>
      <c r="C43" s="7">
        <v>246.24</v>
      </c>
      <c r="D43" s="7">
        <v>504.16</v>
      </c>
      <c r="E43" s="7">
        <v>1007.95</v>
      </c>
      <c r="F43" s="7">
        <v>1056.6099999999999</v>
      </c>
      <c r="G43" s="7">
        <v>380.77</v>
      </c>
      <c r="H43" s="7">
        <v>870.01</v>
      </c>
      <c r="I43" s="36">
        <v>540.86</v>
      </c>
      <c r="J43" s="35">
        <v>226.71</v>
      </c>
      <c r="K43" s="35">
        <v>504.45</v>
      </c>
      <c r="L43" s="35">
        <v>503.96</v>
      </c>
      <c r="M43" s="35">
        <v>-173.4</v>
      </c>
      <c r="N43" s="9">
        <f t="shared" si="10"/>
        <v>6223.03</v>
      </c>
    </row>
    <row r="44" spans="1:14" x14ac:dyDescent="0.2">
      <c r="A44" s="10" t="s">
        <v>10</v>
      </c>
      <c r="B44" s="35">
        <v>13038.14</v>
      </c>
      <c r="C44" s="7">
        <v>6916.54</v>
      </c>
      <c r="D44" s="7">
        <v>8384.11</v>
      </c>
      <c r="E44" s="7">
        <v>13433.98</v>
      </c>
      <c r="F44" s="7">
        <v>10488.11</v>
      </c>
      <c r="G44" s="7">
        <v>4437.88</v>
      </c>
      <c r="H44" s="7">
        <v>14689.73</v>
      </c>
      <c r="I44" s="36">
        <v>9151.99</v>
      </c>
      <c r="J44" s="35">
        <v>3359.61</v>
      </c>
      <c r="K44" s="35">
        <v>5562.01</v>
      </c>
      <c r="L44" s="35">
        <v>4988.7699999999995</v>
      </c>
      <c r="M44" s="35">
        <v>-3044.44</v>
      </c>
      <c r="N44" s="9">
        <f t="shared" si="10"/>
        <v>91406.430000000008</v>
      </c>
    </row>
    <row r="45" spans="1:14" x14ac:dyDescent="0.2">
      <c r="A45" s="38" t="s">
        <v>17</v>
      </c>
      <c r="B45" s="35">
        <v>0</v>
      </c>
      <c r="C45" s="7"/>
      <c r="D45" s="7"/>
      <c r="E45" s="7"/>
      <c r="F45" s="7"/>
      <c r="G45" s="7"/>
      <c r="H45" s="7"/>
      <c r="I45" s="36">
        <v>0</v>
      </c>
      <c r="J45" s="7"/>
      <c r="K45" s="7"/>
      <c r="L45" s="7"/>
      <c r="M45" s="7"/>
      <c r="N45" s="9">
        <f t="shared" si="10"/>
        <v>0</v>
      </c>
    </row>
    <row r="46" spans="1:14" ht="13.5" thickBot="1" x14ac:dyDescent="0.25">
      <c r="A46" s="39" t="s">
        <v>11</v>
      </c>
      <c r="B46" s="44">
        <f t="shared" ref="B46:N46" si="11">SUM(B38:B45)</f>
        <v>1116072.97</v>
      </c>
      <c r="C46" s="45">
        <f t="shared" si="11"/>
        <v>521984.27919999999</v>
      </c>
      <c r="D46" s="45">
        <f t="shared" si="11"/>
        <v>756921.51168999996</v>
      </c>
      <c r="E46" s="45">
        <f t="shared" si="11"/>
        <v>1377040.14322</v>
      </c>
      <c r="F46" s="45">
        <f t="shared" si="11"/>
        <v>1228047.2351599999</v>
      </c>
      <c r="G46" s="45">
        <f t="shared" si="11"/>
        <v>496599.81525000004</v>
      </c>
      <c r="H46" s="45">
        <f t="shared" si="11"/>
        <v>1356246.0891199997</v>
      </c>
      <c r="I46" s="46">
        <f>SUM(I38:I45)</f>
        <v>867894.96799999999</v>
      </c>
      <c r="J46" s="45">
        <f t="shared" si="11"/>
        <v>339459.97903999995</v>
      </c>
      <c r="K46" s="45">
        <f>SUM(K38:K45)</f>
        <v>615799.18094999995</v>
      </c>
      <c r="L46" s="45">
        <f t="shared" si="11"/>
        <v>609667.11581999995</v>
      </c>
      <c r="M46" s="45">
        <f t="shared" si="11"/>
        <v>-291212.74948</v>
      </c>
      <c r="N46" s="47">
        <f t="shared" si="11"/>
        <v>8994520.537969999</v>
      </c>
    </row>
    <row r="47" spans="1:14" ht="14.25" thickTop="1" thickBot="1" x14ac:dyDescent="0.25"/>
    <row r="48" spans="1:14" ht="36.6" customHeight="1" thickTop="1" x14ac:dyDescent="0.2">
      <c r="A48" s="48" t="s">
        <v>19</v>
      </c>
      <c r="B48" s="17" t="s">
        <v>16</v>
      </c>
      <c r="C48" s="17" t="str">
        <f>+B48</f>
        <v>Revenue</v>
      </c>
      <c r="D48" s="17" t="str">
        <f t="shared" ref="D48:M48" si="12">+C48</f>
        <v>Revenue</v>
      </c>
      <c r="E48" s="17" t="str">
        <f t="shared" si="12"/>
        <v>Revenue</v>
      </c>
      <c r="F48" s="17" t="str">
        <f t="shared" si="12"/>
        <v>Revenue</v>
      </c>
      <c r="G48" s="17" t="str">
        <f t="shared" si="12"/>
        <v>Revenue</v>
      </c>
      <c r="H48" s="17" t="str">
        <f t="shared" si="12"/>
        <v>Revenue</v>
      </c>
      <c r="I48" s="18" t="str">
        <f t="shared" si="12"/>
        <v>Revenue</v>
      </c>
      <c r="J48" s="17" t="str">
        <f t="shared" si="12"/>
        <v>Revenue</v>
      </c>
      <c r="K48" s="17" t="str">
        <f t="shared" si="12"/>
        <v>Revenue</v>
      </c>
      <c r="L48" s="17" t="str">
        <f t="shared" si="12"/>
        <v>Revenue</v>
      </c>
      <c r="M48" s="17" t="str">
        <f t="shared" si="12"/>
        <v>Revenue</v>
      </c>
      <c r="N48" s="49" t="s">
        <v>16</v>
      </c>
    </row>
    <row r="49" spans="1:14" x14ac:dyDescent="0.2">
      <c r="A49" s="33" t="s">
        <v>2</v>
      </c>
      <c r="B49" s="20" t="str">
        <f>+B37</f>
        <v>JANUARY 2024</v>
      </c>
      <c r="C49" s="20" t="str">
        <f t="shared" ref="C49:M49" si="13">+C37</f>
        <v>FEBRUARY 2024</v>
      </c>
      <c r="D49" s="20" t="str">
        <f t="shared" si="13"/>
        <v>MARCH 2024</v>
      </c>
      <c r="E49" s="20" t="str">
        <f t="shared" si="13"/>
        <v>APRIL 2024</v>
      </c>
      <c r="F49" s="20" t="str">
        <f t="shared" si="13"/>
        <v>MAY 2024</v>
      </c>
      <c r="G49" s="20" t="str">
        <f t="shared" si="13"/>
        <v>JUNE 2024</v>
      </c>
      <c r="H49" s="20" t="str">
        <f t="shared" si="13"/>
        <v>JULY 2024</v>
      </c>
      <c r="I49" s="21" t="str">
        <f t="shared" si="13"/>
        <v>AUGUST 2024</v>
      </c>
      <c r="J49" s="20" t="str">
        <f t="shared" si="13"/>
        <v>SEPTEMBER 2024</v>
      </c>
      <c r="K49" s="20" t="str">
        <f t="shared" si="13"/>
        <v>OCTOBER 2024</v>
      </c>
      <c r="L49" s="20" t="str">
        <f t="shared" si="13"/>
        <v>NOVEMBER 2024</v>
      </c>
      <c r="M49" s="20" t="str">
        <f t="shared" si="13"/>
        <v>DECEMBER 2024</v>
      </c>
      <c r="N49" s="22" t="s">
        <v>3</v>
      </c>
    </row>
    <row r="50" spans="1:14" x14ac:dyDescent="0.2">
      <c r="A50" s="34" t="s">
        <v>4</v>
      </c>
      <c r="B50" s="35">
        <v>243645.07</v>
      </c>
      <c r="C50" s="35">
        <v>802052.26</v>
      </c>
      <c r="D50" s="35">
        <v>201630.02</v>
      </c>
      <c r="E50" s="35">
        <v>-709959.13</v>
      </c>
      <c r="F50" s="35">
        <v>-265247.43</v>
      </c>
      <c r="G50" s="35">
        <v>209452.76</v>
      </c>
      <c r="H50" s="35">
        <v>-414986.34</v>
      </c>
      <c r="I50" s="36">
        <v>-3275.03</v>
      </c>
      <c r="J50" s="35">
        <v>155832.15</v>
      </c>
      <c r="K50" s="35">
        <v>-583745.78</v>
      </c>
      <c r="L50" s="35">
        <v>-680296.88</v>
      </c>
      <c r="M50" s="35">
        <v>-407142</v>
      </c>
      <c r="N50" s="9">
        <f>SUM(B50:M50)</f>
        <v>-1452040.33</v>
      </c>
    </row>
    <row r="51" spans="1:14" x14ac:dyDescent="0.2">
      <c r="A51" s="37" t="s">
        <v>5</v>
      </c>
      <c r="B51" s="35">
        <v>16501.27</v>
      </c>
      <c r="C51" s="35">
        <v>57027.38</v>
      </c>
      <c r="D51" s="35">
        <v>16618.669999999998</v>
      </c>
      <c r="E51" s="35">
        <v>-76866.66</v>
      </c>
      <c r="F51" s="35">
        <v>-34202.33</v>
      </c>
      <c r="G51" s="35">
        <v>27009.45</v>
      </c>
      <c r="H51" s="35">
        <v>-48560.59</v>
      </c>
      <c r="I51" s="36">
        <v>-405.5</v>
      </c>
      <c r="J51" s="35">
        <v>19956.71</v>
      </c>
      <c r="K51" s="35">
        <v>-78499.97</v>
      </c>
      <c r="L51" s="35">
        <v>-86692.53</v>
      </c>
      <c r="M51" s="35">
        <v>-35156.46</v>
      </c>
      <c r="N51" s="9">
        <f t="shared" ref="N51:N57" si="14">SUM(B51:M51)</f>
        <v>-223270.56</v>
      </c>
    </row>
    <row r="52" spans="1:14" x14ac:dyDescent="0.2">
      <c r="A52" s="37" t="s">
        <v>6</v>
      </c>
      <c r="B52" s="35">
        <v>32942.490000000005</v>
      </c>
      <c r="C52" s="35">
        <v>130129.96</v>
      </c>
      <c r="D52" s="35">
        <v>41649.599999999999</v>
      </c>
      <c r="E52" s="35">
        <v>-151770.11000000002</v>
      </c>
      <c r="F52" s="35">
        <v>-68116.319999999992</v>
      </c>
      <c r="G52" s="35">
        <v>51225.34</v>
      </c>
      <c r="H52" s="35">
        <v>-81041.350000000006</v>
      </c>
      <c r="I52" s="36">
        <v>-711.11</v>
      </c>
      <c r="J52" s="35">
        <v>38228.409999999996</v>
      </c>
      <c r="K52" s="35">
        <v>-153736.01999999999</v>
      </c>
      <c r="L52" s="35">
        <v>-180445.68000000002</v>
      </c>
      <c r="M52" s="35">
        <v>-67187.17</v>
      </c>
      <c r="N52" s="9">
        <f t="shared" si="14"/>
        <v>-408831.96</v>
      </c>
    </row>
    <row r="53" spans="1:14" x14ac:dyDescent="0.2">
      <c r="A53" s="37" t="s">
        <v>7</v>
      </c>
      <c r="B53" s="35">
        <v>44040.9</v>
      </c>
      <c r="C53" s="35">
        <v>154664.41999999998</v>
      </c>
      <c r="D53" s="35">
        <v>53296.85</v>
      </c>
      <c r="E53" s="35">
        <v>-202769.58</v>
      </c>
      <c r="F53" s="35">
        <v>-83394.459999999992</v>
      </c>
      <c r="G53" s="35">
        <v>58387.549999999996</v>
      </c>
      <c r="H53" s="35">
        <v>-90089.670000000013</v>
      </c>
      <c r="I53" s="36">
        <v>-751.29</v>
      </c>
      <c r="J53" s="35">
        <v>41476.14</v>
      </c>
      <c r="K53" s="35">
        <v>-176271.91999999998</v>
      </c>
      <c r="L53" s="35">
        <v>-213215.26</v>
      </c>
      <c r="M53" s="35">
        <v>-74517.47</v>
      </c>
      <c r="N53" s="9">
        <f t="shared" si="14"/>
        <v>-489143.79000000004</v>
      </c>
    </row>
    <row r="54" spans="1:14" x14ac:dyDescent="0.2">
      <c r="A54" s="37" t="s">
        <v>8</v>
      </c>
      <c r="B54" s="35">
        <v>2573.59</v>
      </c>
      <c r="C54" s="35">
        <v>11072.73</v>
      </c>
      <c r="D54" s="35">
        <v>3215</v>
      </c>
      <c r="E54" s="35">
        <v>-9521.5499999999993</v>
      </c>
      <c r="F54" s="35">
        <v>-4218.8</v>
      </c>
      <c r="G54" s="35">
        <v>3090.51</v>
      </c>
      <c r="H54" s="35">
        <v>-5413.31</v>
      </c>
      <c r="I54" s="36">
        <v>-49.42</v>
      </c>
      <c r="J54" s="35">
        <v>2521.52</v>
      </c>
      <c r="K54" s="35">
        <v>-9774.52</v>
      </c>
      <c r="L54" s="35">
        <v>-11525.14</v>
      </c>
      <c r="M54" s="35">
        <v>-3716.22</v>
      </c>
      <c r="N54" s="9">
        <f t="shared" si="14"/>
        <v>-21745.61</v>
      </c>
    </row>
    <row r="55" spans="1:14" x14ac:dyDescent="0.2">
      <c r="A55" s="37" t="s">
        <v>9</v>
      </c>
      <c r="B55" s="35">
        <v>169.38</v>
      </c>
      <c r="C55" s="35">
        <v>562.29</v>
      </c>
      <c r="D55" s="35">
        <v>212.95</v>
      </c>
      <c r="E55" s="35">
        <v>-857.83</v>
      </c>
      <c r="F55" s="35">
        <v>-393.38</v>
      </c>
      <c r="G55" s="35">
        <v>270.67</v>
      </c>
      <c r="H55" s="35">
        <v>-416.69</v>
      </c>
      <c r="I55" s="36">
        <v>-3.29</v>
      </c>
      <c r="J55" s="35">
        <v>175.28</v>
      </c>
      <c r="K55" s="35">
        <v>-834.64</v>
      </c>
      <c r="L55" s="35">
        <v>-981.52</v>
      </c>
      <c r="M55" s="35">
        <v>-348.26</v>
      </c>
      <c r="N55" s="9">
        <f t="shared" si="14"/>
        <v>-2445.04</v>
      </c>
    </row>
    <row r="56" spans="1:14" x14ac:dyDescent="0.2">
      <c r="A56" s="10" t="s">
        <v>10</v>
      </c>
      <c r="B56" s="35">
        <v>4006.33</v>
      </c>
      <c r="C56" s="35">
        <v>15460.68</v>
      </c>
      <c r="D56" s="35">
        <v>3554.4</v>
      </c>
      <c r="E56" s="35">
        <v>-11371.28</v>
      </c>
      <c r="F56" s="35">
        <v>-3922.52</v>
      </c>
      <c r="G56" s="35">
        <v>3152.9</v>
      </c>
      <c r="H56" s="35">
        <v>-7013.1399999999994</v>
      </c>
      <c r="I56" s="36">
        <v>-55.33</v>
      </c>
      <c r="J56" s="35">
        <v>2583.81</v>
      </c>
      <c r="K56" s="35">
        <v>-9145.33</v>
      </c>
      <c r="L56" s="35">
        <v>-9670.11</v>
      </c>
      <c r="M56" s="35">
        <v>-6292.67</v>
      </c>
      <c r="N56" s="9">
        <f t="shared" si="14"/>
        <v>-18712.259999999998</v>
      </c>
    </row>
    <row r="57" spans="1:14" x14ac:dyDescent="0.2">
      <c r="A57" s="38" t="s">
        <v>17</v>
      </c>
      <c r="B57" s="35">
        <v>0</v>
      </c>
      <c r="C57" s="7"/>
      <c r="D57" s="7"/>
      <c r="E57" s="7"/>
      <c r="F57" s="7"/>
      <c r="G57" s="7"/>
      <c r="H57" s="7"/>
      <c r="I57" s="36"/>
      <c r="J57" s="7"/>
      <c r="K57" s="7"/>
      <c r="L57" s="7"/>
      <c r="M57" s="7"/>
      <c r="N57" s="9">
        <f t="shared" si="14"/>
        <v>0</v>
      </c>
    </row>
    <row r="58" spans="1:14" ht="13.5" thickBot="1" x14ac:dyDescent="0.25">
      <c r="A58" s="39" t="s">
        <v>11</v>
      </c>
      <c r="B58" s="40">
        <f t="shared" ref="B58:N58" si="15">SUM(B50:B57)</f>
        <v>343879.03000000009</v>
      </c>
      <c r="C58" s="50">
        <f t="shared" si="15"/>
        <v>1170969.72</v>
      </c>
      <c r="D58" s="50">
        <f t="shared" si="15"/>
        <v>320177.49000000005</v>
      </c>
      <c r="E58" s="50">
        <f t="shared" si="15"/>
        <v>-1163116.1400000001</v>
      </c>
      <c r="F58" s="50">
        <f t="shared" si="15"/>
        <v>-459495.24000000005</v>
      </c>
      <c r="G58" s="50">
        <f t="shared" si="15"/>
        <v>352589.18000000005</v>
      </c>
      <c r="H58" s="50">
        <f t="shared" si="15"/>
        <v>-647521.09000000008</v>
      </c>
      <c r="I58" s="42">
        <f>SUM(I50:I57)</f>
        <v>-5250.97</v>
      </c>
      <c r="J58" s="50">
        <f t="shared" si="15"/>
        <v>260774.01999999996</v>
      </c>
      <c r="K58" s="50">
        <f>SUM(K50:K57)</f>
        <v>-1012008.1799999999</v>
      </c>
      <c r="L58" s="50">
        <f t="shared" si="15"/>
        <v>-1182827.1200000001</v>
      </c>
      <c r="M58" s="50">
        <f t="shared" si="15"/>
        <v>-594360.25</v>
      </c>
      <c r="N58" s="51">
        <f t="shared" si="15"/>
        <v>-2616189.5499999998</v>
      </c>
    </row>
    <row r="59" spans="1:14" ht="14.25" thickTop="1" thickBot="1" x14ac:dyDescent="0.25"/>
    <row r="60" spans="1:14" ht="13.5" thickTop="1" x14ac:dyDescent="0.2">
      <c r="A60" s="1" t="s">
        <v>20</v>
      </c>
      <c r="B60" s="17" t="s">
        <v>16</v>
      </c>
      <c r="C60" s="17" t="str">
        <f>+B60</f>
        <v>Revenue</v>
      </c>
      <c r="D60" s="17" t="str">
        <f t="shared" ref="D60:M60" si="16">+C60</f>
        <v>Revenue</v>
      </c>
      <c r="E60" s="17" t="str">
        <f t="shared" si="16"/>
        <v>Revenue</v>
      </c>
      <c r="F60" s="17" t="str">
        <f t="shared" si="16"/>
        <v>Revenue</v>
      </c>
      <c r="G60" s="17" t="str">
        <f t="shared" si="16"/>
        <v>Revenue</v>
      </c>
      <c r="H60" s="17" t="str">
        <f t="shared" si="16"/>
        <v>Revenue</v>
      </c>
      <c r="I60" s="18" t="str">
        <f t="shared" si="16"/>
        <v>Revenue</v>
      </c>
      <c r="J60" s="17" t="str">
        <f t="shared" si="16"/>
        <v>Revenue</v>
      </c>
      <c r="K60" s="17" t="str">
        <f t="shared" si="16"/>
        <v>Revenue</v>
      </c>
      <c r="L60" s="17" t="str">
        <f t="shared" si="16"/>
        <v>Revenue</v>
      </c>
      <c r="M60" s="2" t="str">
        <f t="shared" si="16"/>
        <v>Revenue</v>
      </c>
      <c r="N60" s="3" t="s">
        <v>16</v>
      </c>
    </row>
    <row r="61" spans="1:14" x14ac:dyDescent="0.2">
      <c r="A61" s="33" t="s">
        <v>2</v>
      </c>
      <c r="B61" s="20" t="str">
        <f>+B49</f>
        <v>JANUARY 2024</v>
      </c>
      <c r="C61" s="20" t="str">
        <f t="shared" ref="C61:M61" si="17">+C49</f>
        <v>FEBRUARY 2024</v>
      </c>
      <c r="D61" s="20" t="str">
        <f t="shared" si="17"/>
        <v>MARCH 2024</v>
      </c>
      <c r="E61" s="20" t="str">
        <f t="shared" si="17"/>
        <v>APRIL 2024</v>
      </c>
      <c r="F61" s="20" t="str">
        <f t="shared" si="17"/>
        <v>MAY 2024</v>
      </c>
      <c r="G61" s="20" t="str">
        <f t="shared" si="17"/>
        <v>JUNE 2024</v>
      </c>
      <c r="H61" s="20" t="str">
        <f t="shared" si="17"/>
        <v>JULY 2024</v>
      </c>
      <c r="I61" s="21" t="str">
        <f t="shared" si="17"/>
        <v>AUGUST 2024</v>
      </c>
      <c r="J61" s="20" t="str">
        <f t="shared" si="17"/>
        <v>SEPTEMBER 2024</v>
      </c>
      <c r="K61" s="20" t="str">
        <f t="shared" si="17"/>
        <v>OCTOBER 2024</v>
      </c>
      <c r="L61" s="20" t="str">
        <f t="shared" si="17"/>
        <v>NOVEMBER 2024</v>
      </c>
      <c r="M61" s="20" t="str">
        <f t="shared" si="17"/>
        <v>DECEMBER 2024</v>
      </c>
      <c r="N61" s="5" t="s">
        <v>3</v>
      </c>
    </row>
    <row r="62" spans="1:14" x14ac:dyDescent="0.2">
      <c r="A62" s="34" t="s">
        <v>4</v>
      </c>
      <c r="B62" s="52">
        <f t="shared" ref="B62:M69" si="18">+B38+B50</f>
        <v>1038929.2300000002</v>
      </c>
      <c r="C62" s="53">
        <f t="shared" si="18"/>
        <v>1159545.3372</v>
      </c>
      <c r="D62" s="53">
        <f t="shared" si="18"/>
        <v>679105.65168999997</v>
      </c>
      <c r="E62" s="53">
        <f t="shared" si="18"/>
        <v>132498.76322000008</v>
      </c>
      <c r="F62" s="53">
        <f t="shared" si="18"/>
        <v>446700.75515999977</v>
      </c>
      <c r="G62" s="53">
        <f t="shared" si="18"/>
        <v>505592.76525</v>
      </c>
      <c r="H62" s="53">
        <f t="shared" si="18"/>
        <v>457685.82911999972</v>
      </c>
      <c r="I62" s="54">
        <f t="shared" si="18"/>
        <v>540283.2379999999</v>
      </c>
      <c r="J62" s="53">
        <f t="shared" si="18"/>
        <v>359317.29903999995</v>
      </c>
      <c r="K62" s="53">
        <f t="shared" si="18"/>
        <v>-227149.83905000001</v>
      </c>
      <c r="L62" s="53">
        <f t="shared" si="18"/>
        <v>-328738.97417999996</v>
      </c>
      <c r="M62" s="53">
        <f t="shared" si="18"/>
        <v>-607275.50948000001</v>
      </c>
      <c r="N62" s="55">
        <f>SUM(B62:M62)</f>
        <v>4156494.5459699999</v>
      </c>
    </row>
    <row r="63" spans="1:14" x14ac:dyDescent="0.2">
      <c r="A63" s="37" t="s">
        <v>5</v>
      </c>
      <c r="B63" s="52">
        <f t="shared" si="18"/>
        <v>68961.14</v>
      </c>
      <c r="C63" s="56">
        <f t="shared" si="18"/>
        <v>82217.26999999999</v>
      </c>
      <c r="D63" s="56">
        <f t="shared" si="18"/>
        <v>55470.38</v>
      </c>
      <c r="E63" s="56">
        <f t="shared" si="18"/>
        <v>13327.699999999997</v>
      </c>
      <c r="F63" s="56">
        <f t="shared" si="18"/>
        <v>56548.83</v>
      </c>
      <c r="G63" s="56">
        <f t="shared" si="18"/>
        <v>64715.17</v>
      </c>
      <c r="H63" s="56">
        <f t="shared" si="18"/>
        <v>52329.500000000015</v>
      </c>
      <c r="I63" s="57">
        <f t="shared" si="18"/>
        <v>66394.549999999988</v>
      </c>
      <c r="J63" s="56">
        <f t="shared" si="18"/>
        <v>45736.59</v>
      </c>
      <c r="K63" s="56">
        <f t="shared" si="18"/>
        <v>-30982.9</v>
      </c>
      <c r="L63" s="56">
        <f t="shared" si="18"/>
        <v>-42259.93</v>
      </c>
      <c r="M63" s="56">
        <f t="shared" si="18"/>
        <v>-52383.94</v>
      </c>
      <c r="N63" s="55">
        <f t="shared" ref="N63:N69" si="19">SUM(B63:M63)</f>
        <v>380074.36</v>
      </c>
    </row>
    <row r="64" spans="1:14" x14ac:dyDescent="0.2">
      <c r="A64" s="37" t="s">
        <v>6</v>
      </c>
      <c r="B64" s="52">
        <f t="shared" si="18"/>
        <v>140345.20000000001</v>
      </c>
      <c r="C64" s="56">
        <f t="shared" si="18"/>
        <v>188418.11200000002</v>
      </c>
      <c r="D64" s="56">
        <f t="shared" si="18"/>
        <v>140035.97999999998</v>
      </c>
      <c r="E64" s="56">
        <f t="shared" si="18"/>
        <v>27716.00999999998</v>
      </c>
      <c r="F64" s="56">
        <f t="shared" si="18"/>
        <v>114047.60999999997</v>
      </c>
      <c r="G64" s="56">
        <f t="shared" si="18"/>
        <v>123347.46999999999</v>
      </c>
      <c r="H64" s="56">
        <f t="shared" si="18"/>
        <v>88808.59</v>
      </c>
      <c r="I64" s="57">
        <f t="shared" si="18"/>
        <v>116992.31</v>
      </c>
      <c r="J64" s="56">
        <f t="shared" si="18"/>
        <v>87970.69</v>
      </c>
      <c r="K64" s="56">
        <f t="shared" si="18"/>
        <v>-60037.849999999991</v>
      </c>
      <c r="L64" s="56">
        <f t="shared" si="18"/>
        <v>-87473.73000000001</v>
      </c>
      <c r="M64" s="56">
        <f t="shared" si="18"/>
        <v>-96341.97</v>
      </c>
      <c r="N64" s="55">
        <f t="shared" si="19"/>
        <v>783828.4219999999</v>
      </c>
    </row>
    <row r="65" spans="1:14" x14ac:dyDescent="0.2">
      <c r="A65" s="37" t="s">
        <v>7</v>
      </c>
      <c r="B65" s="52">
        <f t="shared" si="18"/>
        <v>182988.75</v>
      </c>
      <c r="C65" s="56">
        <f t="shared" si="18"/>
        <v>223559.84999999998</v>
      </c>
      <c r="D65" s="56">
        <f t="shared" si="18"/>
        <v>179013.22999999998</v>
      </c>
      <c r="E65" s="56">
        <f t="shared" si="18"/>
        <v>36439.949999999983</v>
      </c>
      <c r="F65" s="56">
        <f t="shared" si="18"/>
        <v>136969.04999999999</v>
      </c>
      <c r="G65" s="56">
        <f t="shared" si="18"/>
        <v>139851.56</v>
      </c>
      <c r="H65" s="56">
        <f t="shared" si="18"/>
        <v>95843.50999999998</v>
      </c>
      <c r="I65" s="57">
        <f t="shared" si="18"/>
        <v>121212.89</v>
      </c>
      <c r="J65" s="56">
        <f t="shared" si="18"/>
        <v>95063.61</v>
      </c>
      <c r="K65" s="56">
        <f t="shared" si="18"/>
        <v>-70296.359999999986</v>
      </c>
      <c r="L65" s="56">
        <f t="shared" si="18"/>
        <v>-103935.91000000002</v>
      </c>
      <c r="M65" s="56">
        <f t="shared" si="18"/>
        <v>-114174</v>
      </c>
      <c r="N65" s="55">
        <f t="shared" si="19"/>
        <v>922536.13</v>
      </c>
    </row>
    <row r="66" spans="1:14" x14ac:dyDescent="0.2">
      <c r="A66" s="37" t="s">
        <v>8</v>
      </c>
      <c r="B66" s="52">
        <f t="shared" si="18"/>
        <v>10959.119999999999</v>
      </c>
      <c r="C66" s="56">
        <f t="shared" si="18"/>
        <v>16027.68</v>
      </c>
      <c r="D66" s="56">
        <f t="shared" si="18"/>
        <v>10818.14</v>
      </c>
      <c r="E66" s="56">
        <f t="shared" si="18"/>
        <v>1728.760000000002</v>
      </c>
      <c r="F66" s="56">
        <f t="shared" si="18"/>
        <v>7056.9299999999994</v>
      </c>
      <c r="G66" s="56">
        <f t="shared" si="18"/>
        <v>7439.81</v>
      </c>
      <c r="H66" s="56">
        <f t="shared" si="18"/>
        <v>5927.6600000000008</v>
      </c>
      <c r="I66" s="57">
        <f t="shared" si="18"/>
        <v>8126.7800000000007</v>
      </c>
      <c r="J66" s="56">
        <f t="shared" si="18"/>
        <v>5800.4</v>
      </c>
      <c r="K66" s="56">
        <f t="shared" si="18"/>
        <v>-3828.5400000000009</v>
      </c>
      <c r="L66" s="56">
        <f t="shared" si="18"/>
        <v>-5592.5599999999995</v>
      </c>
      <c r="M66" s="56">
        <f t="shared" si="18"/>
        <v>-5538.8099999999995</v>
      </c>
      <c r="N66" s="55">
        <f t="shared" si="19"/>
        <v>58925.369999999995</v>
      </c>
    </row>
    <row r="67" spans="1:14" x14ac:dyDescent="0.2">
      <c r="A67" s="37" t="s">
        <v>9</v>
      </c>
      <c r="B67" s="52">
        <f t="shared" si="18"/>
        <v>724.09</v>
      </c>
      <c r="C67" s="56">
        <f t="shared" si="18"/>
        <v>808.53</v>
      </c>
      <c r="D67" s="56">
        <f t="shared" si="18"/>
        <v>717.11</v>
      </c>
      <c r="E67" s="56">
        <f t="shared" si="18"/>
        <v>150.12</v>
      </c>
      <c r="F67" s="56">
        <f t="shared" si="18"/>
        <v>663.2299999999999</v>
      </c>
      <c r="G67" s="56">
        <f t="shared" si="18"/>
        <v>651.44000000000005</v>
      </c>
      <c r="H67" s="56">
        <f t="shared" si="18"/>
        <v>453.32</v>
      </c>
      <c r="I67" s="57">
        <f t="shared" si="18"/>
        <v>537.57000000000005</v>
      </c>
      <c r="J67" s="56">
        <f t="shared" si="18"/>
        <v>401.99</v>
      </c>
      <c r="K67" s="56">
        <f t="shared" si="18"/>
        <v>-330.19</v>
      </c>
      <c r="L67" s="56">
        <f t="shared" si="18"/>
        <v>-477.56</v>
      </c>
      <c r="M67" s="56">
        <f t="shared" si="18"/>
        <v>-521.66</v>
      </c>
      <c r="N67" s="55">
        <f t="shared" si="19"/>
        <v>3777.99</v>
      </c>
    </row>
    <row r="68" spans="1:14" x14ac:dyDescent="0.2">
      <c r="A68" s="10" t="s">
        <v>10</v>
      </c>
      <c r="B68" s="52">
        <f t="shared" si="18"/>
        <v>17044.47</v>
      </c>
      <c r="C68" s="56">
        <f t="shared" si="18"/>
        <v>22377.22</v>
      </c>
      <c r="D68" s="56">
        <f t="shared" si="18"/>
        <v>11938.51</v>
      </c>
      <c r="E68" s="56">
        <f t="shared" si="18"/>
        <v>2062.6999999999989</v>
      </c>
      <c r="F68" s="56">
        <f t="shared" si="18"/>
        <v>6565.59</v>
      </c>
      <c r="G68" s="56">
        <f t="shared" si="18"/>
        <v>7590.7800000000007</v>
      </c>
      <c r="H68" s="56">
        <f t="shared" si="18"/>
        <v>7676.59</v>
      </c>
      <c r="I68" s="57">
        <f t="shared" si="18"/>
        <v>9096.66</v>
      </c>
      <c r="J68" s="56">
        <f t="shared" si="18"/>
        <v>5943.42</v>
      </c>
      <c r="K68" s="56">
        <f t="shared" si="18"/>
        <v>-3583.3199999999997</v>
      </c>
      <c r="L68" s="56">
        <f t="shared" si="18"/>
        <v>-4681.3400000000011</v>
      </c>
      <c r="M68" s="56">
        <f t="shared" si="18"/>
        <v>-9337.11</v>
      </c>
      <c r="N68" s="55">
        <f t="shared" si="19"/>
        <v>72694.17</v>
      </c>
    </row>
    <row r="69" spans="1:14" x14ac:dyDescent="0.2">
      <c r="A69" s="38" t="s">
        <v>17</v>
      </c>
      <c r="B69" s="52">
        <f t="shared" si="18"/>
        <v>0</v>
      </c>
      <c r="C69" s="58">
        <f t="shared" si="18"/>
        <v>0</v>
      </c>
      <c r="D69" s="58">
        <f t="shared" si="18"/>
        <v>0</v>
      </c>
      <c r="E69" s="58">
        <f t="shared" si="18"/>
        <v>0</v>
      </c>
      <c r="F69" s="58">
        <f t="shared" si="18"/>
        <v>0</v>
      </c>
      <c r="G69" s="58">
        <f t="shared" si="18"/>
        <v>0</v>
      </c>
      <c r="H69" s="58">
        <f t="shared" si="18"/>
        <v>0</v>
      </c>
      <c r="I69" s="59">
        <f t="shared" si="18"/>
        <v>0</v>
      </c>
      <c r="J69" s="58">
        <f t="shared" si="18"/>
        <v>0</v>
      </c>
      <c r="K69" s="58">
        <f t="shared" si="18"/>
        <v>0</v>
      </c>
      <c r="L69" s="58">
        <f t="shared" si="18"/>
        <v>0</v>
      </c>
      <c r="M69" s="58">
        <f t="shared" si="18"/>
        <v>0</v>
      </c>
      <c r="N69" s="55">
        <f t="shared" si="19"/>
        <v>0</v>
      </c>
    </row>
    <row r="70" spans="1:14" ht="13.5" thickBot="1" x14ac:dyDescent="0.25">
      <c r="A70" s="39" t="s">
        <v>11</v>
      </c>
      <c r="B70" s="40">
        <f t="shared" ref="B70:N70" si="20">SUM(B62:B69)</f>
        <v>1459952.0000000002</v>
      </c>
      <c r="C70" s="50">
        <f t="shared" si="20"/>
        <v>1692953.9991999997</v>
      </c>
      <c r="D70" s="50">
        <f t="shared" si="20"/>
        <v>1077099.0016900001</v>
      </c>
      <c r="E70" s="50">
        <f t="shared" si="20"/>
        <v>213924.00322000007</v>
      </c>
      <c r="F70" s="50">
        <f t="shared" si="20"/>
        <v>768551.9951599997</v>
      </c>
      <c r="G70" s="50">
        <f>SUM(G62:G69)</f>
        <v>849188.99524999992</v>
      </c>
      <c r="H70" s="50">
        <f>SUM(H62:H69)</f>
        <v>708724.9991199997</v>
      </c>
      <c r="I70" s="60">
        <f>SUM(I62:I69)</f>
        <v>862643.99800000002</v>
      </c>
      <c r="J70" s="50">
        <f>SUM(J62:J69)</f>
        <v>600233.99904000002</v>
      </c>
      <c r="K70" s="50">
        <f>SUM(K62:K69)</f>
        <v>-396208.99904999998</v>
      </c>
      <c r="L70" s="50">
        <f t="shared" si="20"/>
        <v>-573160.00418000005</v>
      </c>
      <c r="M70" s="50">
        <f t="shared" si="20"/>
        <v>-885572.99948</v>
      </c>
      <c r="N70" s="51">
        <f t="shared" si="20"/>
        <v>6378330.9879700001</v>
      </c>
    </row>
    <row r="71" spans="1:14" ht="14.25" thickTop="1" thickBot="1" x14ac:dyDescent="0.25"/>
    <row r="72" spans="1:14" ht="13.5" thickTop="1" x14ac:dyDescent="0.2">
      <c r="A72" s="1" t="s">
        <v>21</v>
      </c>
      <c r="B72" s="17" t="s">
        <v>16</v>
      </c>
      <c r="C72" s="17" t="str">
        <f>+B72</f>
        <v>Revenue</v>
      </c>
      <c r="D72" s="17" t="str">
        <f t="shared" ref="D72:M72" si="21">+C72</f>
        <v>Revenue</v>
      </c>
      <c r="E72" s="17" t="str">
        <f t="shared" si="21"/>
        <v>Revenue</v>
      </c>
      <c r="F72" s="17" t="str">
        <f t="shared" si="21"/>
        <v>Revenue</v>
      </c>
      <c r="G72" s="17" t="str">
        <f t="shared" si="21"/>
        <v>Revenue</v>
      </c>
      <c r="H72" s="17" t="str">
        <f t="shared" si="21"/>
        <v>Revenue</v>
      </c>
      <c r="I72" s="18" t="str">
        <f t="shared" si="21"/>
        <v>Revenue</v>
      </c>
      <c r="J72" s="17" t="str">
        <f t="shared" si="21"/>
        <v>Revenue</v>
      </c>
      <c r="K72" s="17" t="str">
        <f t="shared" si="21"/>
        <v>Revenue</v>
      </c>
      <c r="L72" s="17" t="str">
        <f t="shared" si="21"/>
        <v>Revenue</v>
      </c>
      <c r="M72" s="2" t="str">
        <f t="shared" si="21"/>
        <v>Revenue</v>
      </c>
      <c r="N72" s="3" t="s">
        <v>16</v>
      </c>
    </row>
    <row r="73" spans="1:14" x14ac:dyDescent="0.2">
      <c r="A73" s="33" t="s">
        <v>2</v>
      </c>
      <c r="B73" s="20" t="str">
        <f>+B61</f>
        <v>JANUARY 2024</v>
      </c>
      <c r="C73" s="20" t="str">
        <f t="shared" ref="C73:M73" si="22">+C61</f>
        <v>FEBRUARY 2024</v>
      </c>
      <c r="D73" s="20" t="str">
        <f t="shared" si="22"/>
        <v>MARCH 2024</v>
      </c>
      <c r="E73" s="20" t="str">
        <f t="shared" si="22"/>
        <v>APRIL 2024</v>
      </c>
      <c r="F73" s="20" t="str">
        <f t="shared" si="22"/>
        <v>MAY 2024</v>
      </c>
      <c r="G73" s="20" t="str">
        <f t="shared" si="22"/>
        <v>JUNE 2024</v>
      </c>
      <c r="H73" s="20" t="str">
        <f t="shared" si="22"/>
        <v>JULY 2024</v>
      </c>
      <c r="I73" s="21" t="str">
        <f t="shared" si="22"/>
        <v>AUGUST 2024</v>
      </c>
      <c r="J73" s="20" t="str">
        <f t="shared" si="22"/>
        <v>SEPTEMBER 2024</v>
      </c>
      <c r="K73" s="20" t="str">
        <f t="shared" si="22"/>
        <v>OCTOBER 2024</v>
      </c>
      <c r="L73" s="20" t="str">
        <f t="shared" si="22"/>
        <v>NOVEMBER 2024</v>
      </c>
      <c r="M73" s="20" t="str">
        <f t="shared" si="22"/>
        <v>DECEMBER 2024</v>
      </c>
      <c r="N73" s="5" t="s">
        <v>3</v>
      </c>
    </row>
    <row r="74" spans="1:14" x14ac:dyDescent="0.2">
      <c r="A74" s="34" t="s">
        <v>4</v>
      </c>
      <c r="B74" s="35">
        <v>1322912.96</v>
      </c>
      <c r="C74" s="35">
        <v>1132153.69</v>
      </c>
      <c r="D74" s="35">
        <v>788558.34</v>
      </c>
      <c r="E74" s="35">
        <v>539623.62</v>
      </c>
      <c r="F74" s="35">
        <v>697641.96</v>
      </c>
      <c r="G74" s="35">
        <v>779400.2699999999</v>
      </c>
      <c r="H74" s="35">
        <v>1358704.12</v>
      </c>
      <c r="I74" s="36">
        <v>1181862.5900000001</v>
      </c>
      <c r="J74" s="35">
        <v>929359.7699999999</v>
      </c>
      <c r="K74" s="35">
        <v>872128.47</v>
      </c>
      <c r="L74" s="35">
        <v>797847.29</v>
      </c>
      <c r="M74" s="35">
        <v>1196578.4300000002</v>
      </c>
      <c r="N74" s="9">
        <f>SUM(B74:M74)</f>
        <v>11596771.510000002</v>
      </c>
    </row>
    <row r="75" spans="1:14" x14ac:dyDescent="0.2">
      <c r="A75" s="37" t="s">
        <v>5</v>
      </c>
      <c r="B75" s="35">
        <v>106289.97000000002</v>
      </c>
      <c r="C75" s="35">
        <v>95284.409999999989</v>
      </c>
      <c r="D75" s="35">
        <v>77222.73000000001</v>
      </c>
      <c r="E75" s="35">
        <v>65436.14</v>
      </c>
      <c r="F75" s="35">
        <v>97403.87999999999</v>
      </c>
      <c r="G75" s="35">
        <v>117931.16000000002</v>
      </c>
      <c r="H75" s="35">
        <v>172122.47</v>
      </c>
      <c r="I75" s="36">
        <v>157622.24</v>
      </c>
      <c r="J75" s="35">
        <v>128187.9</v>
      </c>
      <c r="K75" s="35">
        <v>125142.92</v>
      </c>
      <c r="L75" s="35">
        <v>110209.39000000001</v>
      </c>
      <c r="M75" s="35">
        <v>119241.26000000001</v>
      </c>
      <c r="N75" s="9">
        <f>SUM(B75:M75)</f>
        <v>1372094.47</v>
      </c>
    </row>
    <row r="76" spans="1:14" x14ac:dyDescent="0.2">
      <c r="A76" s="37" t="s">
        <v>6</v>
      </c>
      <c r="B76" s="35">
        <v>161001.94</v>
      </c>
      <c r="C76" s="35">
        <v>159621.5</v>
      </c>
      <c r="D76" s="35">
        <v>137043.89000000001</v>
      </c>
      <c r="E76" s="35">
        <v>94962.82</v>
      </c>
      <c r="F76" s="35">
        <v>141239.5</v>
      </c>
      <c r="G76" s="35">
        <v>161751.87999999998</v>
      </c>
      <c r="H76" s="35">
        <v>219586.74</v>
      </c>
      <c r="I76" s="36">
        <v>207087.59</v>
      </c>
      <c r="J76" s="35">
        <v>188918.08</v>
      </c>
      <c r="K76" s="35">
        <v>182468.93</v>
      </c>
      <c r="L76" s="35">
        <v>157095.15</v>
      </c>
      <c r="M76" s="35">
        <v>152922.98000000001</v>
      </c>
      <c r="N76" s="9">
        <f>SUM(B76:M76)</f>
        <v>1963701</v>
      </c>
    </row>
    <row r="77" spans="1:14" x14ac:dyDescent="0.2">
      <c r="A77" s="37" t="s">
        <v>7</v>
      </c>
      <c r="B77" s="35">
        <v>167532.64000000001</v>
      </c>
      <c r="C77" s="35">
        <v>149968.81</v>
      </c>
      <c r="D77" s="35">
        <v>138950.35</v>
      </c>
      <c r="E77" s="35">
        <v>104985.4</v>
      </c>
      <c r="F77" s="35">
        <v>143136.57</v>
      </c>
      <c r="G77" s="35">
        <v>151650.03999999998</v>
      </c>
      <c r="H77" s="35">
        <v>204584.75</v>
      </c>
      <c r="I77" s="36">
        <v>182493.12</v>
      </c>
      <c r="J77" s="35">
        <v>158134.82</v>
      </c>
      <c r="K77" s="35">
        <v>175472.24</v>
      </c>
      <c r="L77" s="35">
        <v>165937.43000000002</v>
      </c>
      <c r="M77" s="35">
        <v>167422.62</v>
      </c>
      <c r="N77" s="9">
        <f>SUM(B77:M77)</f>
        <v>1910268.79</v>
      </c>
    </row>
    <row r="78" spans="1:14" x14ac:dyDescent="0.2">
      <c r="A78" s="37" t="s">
        <v>8</v>
      </c>
      <c r="B78" s="35">
        <v>16160.8</v>
      </c>
      <c r="C78" s="35">
        <v>17855.71</v>
      </c>
      <c r="D78" s="35">
        <v>13645.970000000001</v>
      </c>
      <c r="E78" s="35">
        <v>7498.29</v>
      </c>
      <c r="F78" s="35">
        <v>11021.47</v>
      </c>
      <c r="G78" s="35">
        <v>12731.49</v>
      </c>
      <c r="H78" s="35">
        <v>18859.53</v>
      </c>
      <c r="I78" s="36">
        <v>18837.34</v>
      </c>
      <c r="J78" s="35">
        <v>15626.039999999999</v>
      </c>
      <c r="K78" s="35">
        <v>14557.66</v>
      </c>
      <c r="L78" s="35">
        <v>13463.869999999999</v>
      </c>
      <c r="M78" s="35">
        <v>12065.07</v>
      </c>
      <c r="N78" s="9">
        <f>SUM(B78:M78)</f>
        <v>172323.24</v>
      </c>
    </row>
    <row r="79" spans="1:14" x14ac:dyDescent="0.2">
      <c r="A79" s="37" t="s">
        <v>9</v>
      </c>
      <c r="B79" s="35">
        <v>3237.89</v>
      </c>
      <c r="C79" s="35">
        <v>2890.22</v>
      </c>
      <c r="D79" s="35">
        <v>2776.01</v>
      </c>
      <c r="E79" s="35">
        <v>2029.35</v>
      </c>
      <c r="F79" s="35">
        <v>3078.15</v>
      </c>
      <c r="G79" s="35">
        <v>3535.4</v>
      </c>
      <c r="H79" s="35">
        <v>4466.47</v>
      </c>
      <c r="I79" s="36">
        <v>3981.49</v>
      </c>
      <c r="J79" s="35">
        <v>3534.33</v>
      </c>
      <c r="K79" s="35">
        <v>3672.5</v>
      </c>
      <c r="L79" s="35">
        <v>3400.18</v>
      </c>
      <c r="M79" s="35">
        <v>3514.05</v>
      </c>
      <c r="N79" s="9">
        <f>SUM(B79:M79)</f>
        <v>40116.040000000008</v>
      </c>
    </row>
    <row r="80" spans="1:14" x14ac:dyDescent="0.2">
      <c r="A80" s="10" t="s">
        <v>10</v>
      </c>
      <c r="B80" s="35">
        <v>22439.45</v>
      </c>
      <c r="C80" s="35">
        <v>22068.41</v>
      </c>
      <c r="D80" s="35">
        <v>14365.96</v>
      </c>
      <c r="E80" s="35">
        <v>9124.2999999999993</v>
      </c>
      <c r="F80" s="35">
        <v>11227.68</v>
      </c>
      <c r="G80" s="35">
        <v>13772.32</v>
      </c>
      <c r="H80" s="35">
        <v>23829.279999999999</v>
      </c>
      <c r="I80" s="36">
        <v>20812.189999999999</v>
      </c>
      <c r="J80" s="35">
        <v>16208.439999999999</v>
      </c>
      <c r="K80" s="35">
        <v>14624.37</v>
      </c>
      <c r="L80" s="35">
        <v>12551.45</v>
      </c>
      <c r="M80" s="35">
        <v>19594.419999999998</v>
      </c>
      <c r="N80" s="9">
        <f>SUM(B80:M80)</f>
        <v>200618.27000000002</v>
      </c>
    </row>
    <row r="81" spans="1:14" x14ac:dyDescent="0.2">
      <c r="A81" s="38" t="s">
        <v>17</v>
      </c>
      <c r="B81" s="35">
        <v>0</v>
      </c>
      <c r="C81" s="7"/>
      <c r="D81" s="7"/>
      <c r="E81" s="7"/>
      <c r="F81" s="7"/>
      <c r="G81" s="7"/>
      <c r="H81" s="7"/>
      <c r="I81" s="36"/>
      <c r="J81" s="7"/>
      <c r="K81" s="7"/>
      <c r="L81" s="7"/>
      <c r="M81" s="7"/>
      <c r="N81" s="9">
        <f t="shared" ref="N81" si="23">SUM(B81:M81)</f>
        <v>0</v>
      </c>
    </row>
    <row r="82" spans="1:14" ht="13.5" thickBot="1" x14ac:dyDescent="0.25">
      <c r="A82" s="39" t="s">
        <v>11</v>
      </c>
      <c r="B82" s="40">
        <f>SUM(B74:B81)</f>
        <v>1799575.6499999997</v>
      </c>
      <c r="C82" s="50">
        <f>SUM(C74:C81)</f>
        <v>1579842.7499999998</v>
      </c>
      <c r="D82" s="50">
        <f>SUM(D74:D81)</f>
        <v>1172563.25</v>
      </c>
      <c r="E82" s="50">
        <f>SUM(E74:E81)</f>
        <v>823659.92000000016</v>
      </c>
      <c r="F82" s="50">
        <f>SUM(F74:F81)</f>
        <v>1104749.2099999997</v>
      </c>
      <c r="G82" s="50">
        <f>SUM(G74:G81)</f>
        <v>1240772.5599999998</v>
      </c>
      <c r="H82" s="50">
        <f t="shared" ref="H82:N82" si="24">SUM(H74:H81)</f>
        <v>2002153.36</v>
      </c>
      <c r="I82" s="42">
        <f>SUM(I74:I81)</f>
        <v>1772696.56</v>
      </c>
      <c r="J82" s="50">
        <f t="shared" si="24"/>
        <v>1439969.3800000001</v>
      </c>
      <c r="K82" s="50">
        <f>SUM(K74:K81)</f>
        <v>1388067.09</v>
      </c>
      <c r="L82" s="50">
        <f t="shared" si="24"/>
        <v>1260504.76</v>
      </c>
      <c r="M82" s="50">
        <f t="shared" si="24"/>
        <v>1671338.83</v>
      </c>
      <c r="N82" s="51">
        <f t="shared" si="24"/>
        <v>17255893.32</v>
      </c>
    </row>
    <row r="83" spans="1:14" ht="14.25" thickTop="1" thickBot="1" x14ac:dyDescent="0.25">
      <c r="A83" s="61"/>
      <c r="B83" s="62"/>
      <c r="C83" s="63"/>
      <c r="D83" s="63"/>
      <c r="E83" s="63"/>
      <c r="F83" s="63"/>
      <c r="G83" s="63"/>
      <c r="H83" s="63"/>
      <c r="I83" s="64"/>
      <c r="J83" s="63"/>
      <c r="K83" s="63"/>
      <c r="L83" s="63"/>
      <c r="M83" s="63"/>
      <c r="N83" s="63"/>
    </row>
    <row r="84" spans="1:14" ht="13.5" thickTop="1" x14ac:dyDescent="0.2">
      <c r="A84" s="1" t="s">
        <v>22</v>
      </c>
      <c r="B84" s="17" t="s">
        <v>16</v>
      </c>
      <c r="C84" s="17" t="str">
        <f>+B84</f>
        <v>Revenue</v>
      </c>
      <c r="D84" s="17" t="str">
        <f t="shared" ref="D84:K84" si="25">+C84</f>
        <v>Revenue</v>
      </c>
      <c r="E84" s="17" t="str">
        <f t="shared" si="25"/>
        <v>Revenue</v>
      </c>
      <c r="F84" s="17" t="str">
        <f t="shared" si="25"/>
        <v>Revenue</v>
      </c>
      <c r="G84" s="17" t="str">
        <f t="shared" si="25"/>
        <v>Revenue</v>
      </c>
      <c r="H84" s="17" t="str">
        <f t="shared" si="25"/>
        <v>Revenue</v>
      </c>
      <c r="I84" s="18" t="str">
        <f t="shared" si="25"/>
        <v>Revenue</v>
      </c>
      <c r="J84" s="17" t="str">
        <f t="shared" si="25"/>
        <v>Revenue</v>
      </c>
      <c r="K84" s="17" t="str">
        <f t="shared" si="25"/>
        <v>Revenue</v>
      </c>
      <c r="L84" s="17" t="str">
        <f>+K84</f>
        <v>Revenue</v>
      </c>
      <c r="M84" s="17" t="str">
        <f>+L84</f>
        <v>Revenue</v>
      </c>
      <c r="N84" s="3" t="s">
        <v>16</v>
      </c>
    </row>
    <row r="85" spans="1:14" x14ac:dyDescent="0.2">
      <c r="A85" s="33" t="s">
        <v>2</v>
      </c>
      <c r="B85" s="20" t="str">
        <f>+B73</f>
        <v>JANUARY 2024</v>
      </c>
      <c r="C85" s="20" t="str">
        <f t="shared" ref="C85:M85" si="26">+C73</f>
        <v>FEBRUARY 2024</v>
      </c>
      <c r="D85" s="20" t="str">
        <f t="shared" si="26"/>
        <v>MARCH 2024</v>
      </c>
      <c r="E85" s="20" t="str">
        <f t="shared" si="26"/>
        <v>APRIL 2024</v>
      </c>
      <c r="F85" s="20" t="str">
        <f t="shared" si="26"/>
        <v>MAY 2024</v>
      </c>
      <c r="G85" s="20" t="str">
        <f t="shared" si="26"/>
        <v>JUNE 2024</v>
      </c>
      <c r="H85" s="20" t="str">
        <f t="shared" si="26"/>
        <v>JULY 2024</v>
      </c>
      <c r="I85" s="21" t="str">
        <f t="shared" si="26"/>
        <v>AUGUST 2024</v>
      </c>
      <c r="J85" s="20" t="str">
        <f t="shared" si="26"/>
        <v>SEPTEMBER 2024</v>
      </c>
      <c r="K85" s="20" t="str">
        <f t="shared" si="26"/>
        <v>OCTOBER 2024</v>
      </c>
      <c r="L85" s="20" t="str">
        <f t="shared" si="26"/>
        <v>NOVEMBER 2024</v>
      </c>
      <c r="M85" s="20" t="str">
        <f t="shared" si="26"/>
        <v>DECEMBER 2024</v>
      </c>
      <c r="N85" s="5" t="s">
        <v>3</v>
      </c>
    </row>
    <row r="86" spans="1:14" x14ac:dyDescent="0.2">
      <c r="A86" s="34" t="s">
        <v>4</v>
      </c>
      <c r="B86" s="35">
        <v>0</v>
      </c>
      <c r="C86" s="35">
        <v>0</v>
      </c>
      <c r="D86" s="35">
        <v>0</v>
      </c>
      <c r="E86" s="35">
        <v>0</v>
      </c>
      <c r="F86" s="35">
        <v>0</v>
      </c>
      <c r="G86" s="35">
        <v>0</v>
      </c>
      <c r="H86" s="35">
        <v>0</v>
      </c>
      <c r="I86" s="36">
        <v>0</v>
      </c>
      <c r="J86" s="35">
        <v>0</v>
      </c>
      <c r="K86" s="35">
        <v>0</v>
      </c>
      <c r="L86" s="35">
        <v>0</v>
      </c>
      <c r="M86" s="35">
        <v>0</v>
      </c>
      <c r="N86" s="9">
        <f>SUM(B86:M86)</f>
        <v>0</v>
      </c>
    </row>
    <row r="87" spans="1:14" x14ac:dyDescent="0.2">
      <c r="A87" s="37" t="s">
        <v>5</v>
      </c>
      <c r="B87" s="35">
        <v>0</v>
      </c>
      <c r="C87" s="35">
        <v>0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6">
        <v>0</v>
      </c>
      <c r="J87" s="35">
        <v>0</v>
      </c>
      <c r="K87" s="35">
        <v>0</v>
      </c>
      <c r="L87" s="35">
        <v>0</v>
      </c>
      <c r="M87" s="35">
        <v>0</v>
      </c>
      <c r="N87" s="9">
        <f t="shared" ref="N87:N93" si="27">SUM(B87:M87)</f>
        <v>0</v>
      </c>
    </row>
    <row r="88" spans="1:14" x14ac:dyDescent="0.2">
      <c r="A88" s="37" t="s">
        <v>6</v>
      </c>
      <c r="B88" s="35">
        <v>0</v>
      </c>
      <c r="C88" s="35">
        <v>0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6">
        <v>0</v>
      </c>
      <c r="J88" s="35">
        <v>0</v>
      </c>
      <c r="K88" s="35">
        <v>0</v>
      </c>
      <c r="L88" s="35">
        <v>0</v>
      </c>
      <c r="M88" s="35">
        <v>0</v>
      </c>
      <c r="N88" s="9">
        <f t="shared" si="27"/>
        <v>0</v>
      </c>
    </row>
    <row r="89" spans="1:14" x14ac:dyDescent="0.2">
      <c r="A89" s="37" t="s">
        <v>7</v>
      </c>
      <c r="B89" s="35">
        <v>0</v>
      </c>
      <c r="C89" s="35">
        <v>0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6">
        <v>0</v>
      </c>
      <c r="J89" s="35">
        <v>0</v>
      </c>
      <c r="K89" s="36">
        <v>0</v>
      </c>
      <c r="L89" s="35">
        <v>0</v>
      </c>
      <c r="M89" s="35">
        <v>0</v>
      </c>
      <c r="N89" s="9">
        <f t="shared" si="27"/>
        <v>0</v>
      </c>
    </row>
    <row r="90" spans="1:14" x14ac:dyDescent="0.2">
      <c r="A90" s="37" t="s">
        <v>8</v>
      </c>
      <c r="B90" s="35">
        <v>0</v>
      </c>
      <c r="C90" s="35">
        <v>0</v>
      </c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6">
        <v>0</v>
      </c>
      <c r="J90" s="35">
        <v>0</v>
      </c>
      <c r="K90" s="35">
        <v>0</v>
      </c>
      <c r="L90" s="35">
        <v>0</v>
      </c>
      <c r="M90" s="35">
        <v>0</v>
      </c>
      <c r="N90" s="9">
        <f t="shared" si="27"/>
        <v>0</v>
      </c>
    </row>
    <row r="91" spans="1:14" x14ac:dyDescent="0.2">
      <c r="A91" s="37" t="s">
        <v>9</v>
      </c>
      <c r="B91" s="35">
        <v>0</v>
      </c>
      <c r="C91" s="35">
        <v>0</v>
      </c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6">
        <v>0</v>
      </c>
      <c r="J91" s="35">
        <v>0</v>
      </c>
      <c r="K91" s="35">
        <v>0</v>
      </c>
      <c r="L91" s="35">
        <v>0</v>
      </c>
      <c r="M91" s="35">
        <v>0</v>
      </c>
      <c r="N91" s="9">
        <f t="shared" si="27"/>
        <v>0</v>
      </c>
    </row>
    <row r="92" spans="1:14" x14ac:dyDescent="0.2">
      <c r="A92" s="10" t="s">
        <v>10</v>
      </c>
      <c r="B92" s="35">
        <v>0</v>
      </c>
      <c r="C92" s="35">
        <v>0</v>
      </c>
      <c r="D92" s="35">
        <v>0</v>
      </c>
      <c r="E92" s="35">
        <v>0</v>
      </c>
      <c r="F92" s="35">
        <v>0</v>
      </c>
      <c r="G92" s="35">
        <v>0</v>
      </c>
      <c r="H92" s="35">
        <v>0</v>
      </c>
      <c r="I92" s="36">
        <v>0</v>
      </c>
      <c r="J92" s="35">
        <v>0</v>
      </c>
      <c r="K92" s="35">
        <v>0</v>
      </c>
      <c r="L92" s="35">
        <v>0</v>
      </c>
      <c r="M92" s="35">
        <v>0</v>
      </c>
      <c r="N92" s="9">
        <f t="shared" si="27"/>
        <v>0</v>
      </c>
    </row>
    <row r="93" spans="1:14" x14ac:dyDescent="0.2">
      <c r="A93" s="38" t="s">
        <v>17</v>
      </c>
      <c r="B93" s="35">
        <v>0</v>
      </c>
      <c r="C93" s="7"/>
      <c r="D93" s="7"/>
      <c r="E93" s="7"/>
      <c r="F93" s="7"/>
      <c r="G93" s="7"/>
      <c r="H93" s="7"/>
      <c r="I93" s="36"/>
      <c r="J93" s="7"/>
      <c r="K93" s="7"/>
      <c r="L93" s="7"/>
      <c r="M93" s="7"/>
      <c r="N93" s="9">
        <f t="shared" si="27"/>
        <v>0</v>
      </c>
    </row>
    <row r="94" spans="1:14" ht="13.5" thickBot="1" x14ac:dyDescent="0.25">
      <c r="A94" s="39" t="s">
        <v>11</v>
      </c>
      <c r="B94" s="40">
        <f t="shared" ref="B94:N94" si="28">SUM(B86:B93)</f>
        <v>0</v>
      </c>
      <c r="C94" s="50">
        <f t="shared" si="28"/>
        <v>0</v>
      </c>
      <c r="D94" s="50">
        <f t="shared" si="28"/>
        <v>0</v>
      </c>
      <c r="E94" s="50">
        <f t="shared" si="28"/>
        <v>0</v>
      </c>
      <c r="F94" s="50">
        <f t="shared" si="28"/>
        <v>0</v>
      </c>
      <c r="G94" s="50">
        <f t="shared" si="28"/>
        <v>0</v>
      </c>
      <c r="H94" s="50">
        <f t="shared" si="28"/>
        <v>0</v>
      </c>
      <c r="I94" s="42">
        <f>SUM(I86:I93)</f>
        <v>0</v>
      </c>
      <c r="J94" s="50">
        <f t="shared" si="28"/>
        <v>0</v>
      </c>
      <c r="K94" s="50">
        <f>SUM(K86:K93)</f>
        <v>0</v>
      </c>
      <c r="L94" s="50">
        <f t="shared" si="28"/>
        <v>0</v>
      </c>
      <c r="M94" s="50">
        <f t="shared" si="28"/>
        <v>0</v>
      </c>
      <c r="N94" s="51">
        <f t="shared" si="28"/>
        <v>0</v>
      </c>
    </row>
    <row r="95" spans="1:14" ht="14.25" thickTop="1" thickBot="1" x14ac:dyDescent="0.25">
      <c r="A95" s="61"/>
      <c r="B95" s="62"/>
      <c r="C95" s="63"/>
      <c r="D95" s="63"/>
      <c r="E95" s="63"/>
      <c r="F95" s="63"/>
      <c r="G95" s="63"/>
      <c r="H95" s="63"/>
      <c r="I95" s="64"/>
      <c r="J95" s="63"/>
      <c r="K95" s="63"/>
      <c r="L95" s="63"/>
      <c r="M95" s="63"/>
      <c r="N95" s="63"/>
    </row>
    <row r="96" spans="1:14" ht="26.25" thickTop="1" x14ac:dyDescent="0.2">
      <c r="A96" s="48" t="s">
        <v>23</v>
      </c>
      <c r="B96" s="17" t="s">
        <v>16</v>
      </c>
      <c r="C96" s="17" t="str">
        <f>+B96</f>
        <v>Revenue</v>
      </c>
      <c r="D96" s="17" t="str">
        <f t="shared" ref="D96:M96" si="29">+C96</f>
        <v>Revenue</v>
      </c>
      <c r="E96" s="17" t="str">
        <f t="shared" si="29"/>
        <v>Revenue</v>
      </c>
      <c r="F96" s="17" t="str">
        <f t="shared" si="29"/>
        <v>Revenue</v>
      </c>
      <c r="G96" s="17" t="str">
        <f t="shared" si="29"/>
        <v>Revenue</v>
      </c>
      <c r="H96" s="17" t="str">
        <f t="shared" si="29"/>
        <v>Revenue</v>
      </c>
      <c r="I96" s="18" t="str">
        <f t="shared" si="29"/>
        <v>Revenue</v>
      </c>
      <c r="J96" s="17" t="str">
        <f t="shared" si="29"/>
        <v>Revenue</v>
      </c>
      <c r="K96" s="17" t="str">
        <f t="shared" si="29"/>
        <v>Revenue</v>
      </c>
      <c r="L96" s="17" t="str">
        <f t="shared" si="29"/>
        <v>Revenue</v>
      </c>
      <c r="M96" s="2" t="str">
        <f t="shared" si="29"/>
        <v>Revenue</v>
      </c>
      <c r="N96" s="3" t="s">
        <v>16</v>
      </c>
    </row>
    <row r="97" spans="1:14" x14ac:dyDescent="0.2">
      <c r="A97" s="33" t="s">
        <v>2</v>
      </c>
      <c r="B97" s="20" t="str">
        <f>+B85</f>
        <v>JANUARY 2024</v>
      </c>
      <c r="C97" s="20" t="str">
        <f t="shared" ref="C97:M97" si="30">+C85</f>
        <v>FEBRUARY 2024</v>
      </c>
      <c r="D97" s="20" t="str">
        <f t="shared" si="30"/>
        <v>MARCH 2024</v>
      </c>
      <c r="E97" s="20" t="str">
        <f t="shared" si="30"/>
        <v>APRIL 2024</v>
      </c>
      <c r="F97" s="20" t="str">
        <f t="shared" si="30"/>
        <v>MAY 2024</v>
      </c>
      <c r="G97" s="20" t="str">
        <f t="shared" si="30"/>
        <v>JUNE 2024</v>
      </c>
      <c r="H97" s="20" t="str">
        <f t="shared" si="30"/>
        <v>JULY 2024</v>
      </c>
      <c r="I97" s="21" t="str">
        <f t="shared" si="30"/>
        <v>AUGUST 2024</v>
      </c>
      <c r="J97" s="20" t="str">
        <f t="shared" si="30"/>
        <v>SEPTEMBER 2024</v>
      </c>
      <c r="K97" s="20" t="str">
        <f t="shared" si="30"/>
        <v>OCTOBER 2024</v>
      </c>
      <c r="L97" s="20" t="str">
        <f t="shared" si="30"/>
        <v>NOVEMBER 2024</v>
      </c>
      <c r="M97" s="20" t="str">
        <f t="shared" si="30"/>
        <v>DECEMBER 2024</v>
      </c>
      <c r="N97" s="5" t="s">
        <v>3</v>
      </c>
    </row>
    <row r="98" spans="1:14" x14ac:dyDescent="0.2">
      <c r="A98" s="34" t="s">
        <v>4</v>
      </c>
      <c r="B98" s="35">
        <v>184103.43</v>
      </c>
      <c r="C98" s="35">
        <v>-122447.13</v>
      </c>
      <c r="D98" s="35">
        <v>-224828.4</v>
      </c>
      <c r="E98" s="35">
        <v>4760.51</v>
      </c>
      <c r="F98" s="35">
        <v>14039.38</v>
      </c>
      <c r="G98" s="35">
        <v>206910.15</v>
      </c>
      <c r="H98" s="35">
        <v>-251631.42</v>
      </c>
      <c r="I98" s="36">
        <v>-233536.69</v>
      </c>
      <c r="J98" s="35">
        <v>-68829.56</v>
      </c>
      <c r="K98" s="35">
        <v>-189458.06</v>
      </c>
      <c r="L98" s="35">
        <v>26608.639999999999</v>
      </c>
      <c r="M98" s="35">
        <v>313251.90000000002</v>
      </c>
      <c r="N98" s="9">
        <f>SUM(B98:M98)</f>
        <v>-341057.25</v>
      </c>
    </row>
    <row r="99" spans="1:14" x14ac:dyDescent="0.2">
      <c r="A99" s="37" t="s">
        <v>5</v>
      </c>
      <c r="B99" s="35">
        <v>12468.71</v>
      </c>
      <c r="C99" s="35">
        <v>-8706.2099999999991</v>
      </c>
      <c r="D99" s="35">
        <v>-18530.71</v>
      </c>
      <c r="E99" s="35">
        <v>515.41999999999996</v>
      </c>
      <c r="F99" s="35">
        <v>1810.31</v>
      </c>
      <c r="G99" s="35">
        <v>26681.58</v>
      </c>
      <c r="H99" s="35">
        <v>-29445.23</v>
      </c>
      <c r="I99" s="36">
        <v>-28915.5</v>
      </c>
      <c r="J99" s="35">
        <v>-8814.69</v>
      </c>
      <c r="K99" s="35">
        <v>-25477.62</v>
      </c>
      <c r="L99" s="35">
        <v>3390.83</v>
      </c>
      <c r="M99" s="35">
        <v>27049.11</v>
      </c>
      <c r="N99" s="9">
        <f t="shared" ref="N99:N105" si="31">SUM(B99:M99)</f>
        <v>-47974</v>
      </c>
    </row>
    <row r="100" spans="1:14" x14ac:dyDescent="0.2">
      <c r="A100" s="37" t="s">
        <v>6</v>
      </c>
      <c r="B100" s="35">
        <v>24892.050000000003</v>
      </c>
      <c r="C100" s="35">
        <v>-19866.59</v>
      </c>
      <c r="D100" s="35">
        <v>-46441.56</v>
      </c>
      <c r="E100" s="35">
        <v>1017.67</v>
      </c>
      <c r="F100" s="35">
        <v>3605.35</v>
      </c>
      <c r="G100" s="35">
        <v>50603.5</v>
      </c>
      <c r="H100" s="35">
        <v>-49140.29</v>
      </c>
      <c r="I100" s="36">
        <v>-50707.66</v>
      </c>
      <c r="J100" s="35">
        <v>-16885.12</v>
      </c>
      <c r="K100" s="35">
        <v>-49895.91</v>
      </c>
      <c r="L100" s="35">
        <v>7057.83</v>
      </c>
      <c r="M100" s="35">
        <v>51693.279999999999</v>
      </c>
      <c r="N100" s="9">
        <f t="shared" si="31"/>
        <v>-94067.450000000012</v>
      </c>
    </row>
    <row r="101" spans="1:14" x14ac:dyDescent="0.2">
      <c r="A101" s="37" t="s">
        <v>7</v>
      </c>
      <c r="B101" s="35">
        <v>33278.230000000003</v>
      </c>
      <c r="C101" s="35">
        <v>-23612.199999999997</v>
      </c>
      <c r="D101" s="35">
        <v>-59428.880000000005</v>
      </c>
      <c r="E101" s="35">
        <v>1359.64</v>
      </c>
      <c r="F101" s="35">
        <v>4414.0199999999995</v>
      </c>
      <c r="G101" s="35">
        <v>57678.76</v>
      </c>
      <c r="H101" s="35">
        <v>-54626.840000000004</v>
      </c>
      <c r="I101" s="36">
        <v>-53573.53</v>
      </c>
      <c r="J101" s="35">
        <v>-18319.61</v>
      </c>
      <c r="K101" s="35">
        <v>-57210.060000000005</v>
      </c>
      <c r="L101" s="35">
        <v>8339.5500000000011</v>
      </c>
      <c r="M101" s="35">
        <v>57333.17</v>
      </c>
      <c r="N101" s="9">
        <f t="shared" si="31"/>
        <v>-104367.75000000001</v>
      </c>
    </row>
    <row r="102" spans="1:14" x14ac:dyDescent="0.2">
      <c r="A102" s="37" t="s">
        <v>8</v>
      </c>
      <c r="B102" s="35">
        <v>1944.66</v>
      </c>
      <c r="C102" s="35">
        <v>-1690.44</v>
      </c>
      <c r="D102" s="35">
        <v>-3584.9</v>
      </c>
      <c r="E102" s="35">
        <v>63.85</v>
      </c>
      <c r="F102" s="35">
        <v>223.3</v>
      </c>
      <c r="G102" s="35">
        <v>3052.99</v>
      </c>
      <c r="H102" s="35">
        <v>-3282.42</v>
      </c>
      <c r="I102" s="36">
        <v>-3523.97</v>
      </c>
      <c r="J102" s="35">
        <v>-1113.73</v>
      </c>
      <c r="K102" s="35">
        <v>-3172.38</v>
      </c>
      <c r="L102" s="35">
        <v>450.79</v>
      </c>
      <c r="M102" s="35">
        <v>2859.23</v>
      </c>
      <c r="N102" s="9">
        <f t="shared" si="31"/>
        <v>-7773.02</v>
      </c>
    </row>
    <row r="103" spans="1:14" x14ac:dyDescent="0.2">
      <c r="A103" s="37" t="s">
        <v>9</v>
      </c>
      <c r="B103" s="35">
        <v>127.99</v>
      </c>
      <c r="C103" s="35">
        <v>-85.84</v>
      </c>
      <c r="D103" s="35">
        <v>-237.45</v>
      </c>
      <c r="E103" s="35">
        <v>5.75</v>
      </c>
      <c r="F103" s="35">
        <v>20.82</v>
      </c>
      <c r="G103" s="35">
        <v>267.38</v>
      </c>
      <c r="H103" s="35">
        <v>-252.67</v>
      </c>
      <c r="I103" s="36">
        <v>-234.7</v>
      </c>
      <c r="J103" s="35">
        <v>-77.42</v>
      </c>
      <c r="K103" s="35">
        <v>-270.89</v>
      </c>
      <c r="L103" s="35">
        <v>38.39</v>
      </c>
      <c r="M103" s="35">
        <v>267.95</v>
      </c>
      <c r="N103" s="9">
        <f t="shared" si="31"/>
        <v>-430.69</v>
      </c>
    </row>
    <row r="104" spans="1:14" x14ac:dyDescent="0.2">
      <c r="A104" s="10" t="s">
        <v>10</v>
      </c>
      <c r="B104" s="35">
        <v>3027.28</v>
      </c>
      <c r="C104" s="35">
        <v>-2360.34</v>
      </c>
      <c r="D104" s="35">
        <v>-3963.35</v>
      </c>
      <c r="E104" s="35">
        <v>76.239999999999995</v>
      </c>
      <c r="F104" s="35">
        <v>207.61</v>
      </c>
      <c r="G104" s="35">
        <v>3114.64</v>
      </c>
      <c r="H104" s="35">
        <v>-4252.49</v>
      </c>
      <c r="I104" s="36">
        <v>-3945.51</v>
      </c>
      <c r="J104" s="35">
        <v>-1141.25</v>
      </c>
      <c r="K104" s="35">
        <v>-2968.17</v>
      </c>
      <c r="L104" s="35">
        <v>378.21000000000004</v>
      </c>
      <c r="M104" s="35">
        <v>4841.53</v>
      </c>
      <c r="N104" s="9">
        <f t="shared" si="31"/>
        <v>-6985.6000000000013</v>
      </c>
    </row>
    <row r="105" spans="1:14" x14ac:dyDescent="0.2">
      <c r="A105" s="38" t="s">
        <v>17</v>
      </c>
      <c r="B105" s="35">
        <v>0</v>
      </c>
      <c r="C105" s="35">
        <v>0</v>
      </c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6"/>
      <c r="J105" s="7"/>
      <c r="K105" s="7"/>
      <c r="L105" s="7"/>
      <c r="M105" s="7"/>
      <c r="N105" s="9">
        <f t="shared" si="31"/>
        <v>0</v>
      </c>
    </row>
    <row r="106" spans="1:14" ht="13.5" thickBot="1" x14ac:dyDescent="0.25">
      <c r="A106" s="39" t="s">
        <v>11</v>
      </c>
      <c r="B106" s="65">
        <f t="shared" ref="B106:N106" si="32">SUM(B98:B105)</f>
        <v>259842.35</v>
      </c>
      <c r="C106" s="50">
        <f t="shared" si="32"/>
        <v>-178768.75</v>
      </c>
      <c r="D106" s="50">
        <f t="shared" si="32"/>
        <v>-357015.25</v>
      </c>
      <c r="E106" s="50">
        <f t="shared" si="32"/>
        <v>7799.0800000000008</v>
      </c>
      <c r="F106" s="50">
        <f t="shared" si="32"/>
        <v>24320.789999999997</v>
      </c>
      <c r="G106" s="50">
        <f t="shared" si="32"/>
        <v>348309</v>
      </c>
      <c r="H106" s="50">
        <f t="shared" si="32"/>
        <v>-392631.36</v>
      </c>
      <c r="I106" s="60">
        <f t="shared" si="32"/>
        <v>-374437.56</v>
      </c>
      <c r="J106" s="50">
        <f t="shared" si="32"/>
        <v>-115181.37999999999</v>
      </c>
      <c r="K106" s="50">
        <f>SUM(K98:K105)</f>
        <v>-328453.08999999997</v>
      </c>
      <c r="L106" s="50">
        <f t="shared" si="32"/>
        <v>46264.240000000005</v>
      </c>
      <c r="M106" s="50">
        <f t="shared" si="32"/>
        <v>457296.17000000004</v>
      </c>
      <c r="N106" s="51">
        <f t="shared" si="32"/>
        <v>-602655.76</v>
      </c>
    </row>
    <row r="107" spans="1:14" ht="14.25" thickTop="1" thickBot="1" x14ac:dyDescent="0.25">
      <c r="A107" s="61"/>
      <c r="B107" s="62"/>
      <c r="C107" s="63"/>
      <c r="D107" s="63"/>
      <c r="E107" s="63"/>
      <c r="F107" s="63"/>
      <c r="G107" s="63"/>
      <c r="H107" s="63"/>
      <c r="I107" s="64"/>
      <c r="J107" s="63"/>
      <c r="K107" s="63"/>
      <c r="L107" s="63"/>
      <c r="M107" s="63"/>
      <c r="N107" s="63"/>
    </row>
    <row r="108" spans="1:14" ht="13.5" thickTop="1" x14ac:dyDescent="0.2">
      <c r="A108" s="1" t="s">
        <v>24</v>
      </c>
      <c r="B108" s="17" t="s">
        <v>16</v>
      </c>
      <c r="C108" s="17" t="str">
        <f>+B108</f>
        <v>Revenue</v>
      </c>
      <c r="D108" s="17" t="str">
        <f t="shared" ref="D108:M108" si="33">+C108</f>
        <v>Revenue</v>
      </c>
      <c r="E108" s="17" t="str">
        <f t="shared" si="33"/>
        <v>Revenue</v>
      </c>
      <c r="F108" s="17" t="str">
        <f t="shared" si="33"/>
        <v>Revenue</v>
      </c>
      <c r="G108" s="17" t="str">
        <f t="shared" si="33"/>
        <v>Revenue</v>
      </c>
      <c r="H108" s="17" t="str">
        <f t="shared" si="33"/>
        <v>Revenue</v>
      </c>
      <c r="I108" s="18" t="str">
        <f t="shared" si="33"/>
        <v>Revenue</v>
      </c>
      <c r="J108" s="17" t="str">
        <f t="shared" si="33"/>
        <v>Revenue</v>
      </c>
      <c r="K108" s="17" t="str">
        <f t="shared" si="33"/>
        <v>Revenue</v>
      </c>
      <c r="L108" s="17" t="str">
        <f t="shared" si="33"/>
        <v>Revenue</v>
      </c>
      <c r="M108" s="2" t="str">
        <f t="shared" si="33"/>
        <v>Revenue</v>
      </c>
      <c r="N108" s="3" t="s">
        <v>16</v>
      </c>
    </row>
    <row r="109" spans="1:14" x14ac:dyDescent="0.2">
      <c r="A109" s="33" t="s">
        <v>2</v>
      </c>
      <c r="B109" s="20" t="str">
        <f>+B97</f>
        <v>JANUARY 2024</v>
      </c>
      <c r="C109" s="20" t="str">
        <f t="shared" ref="C109:M109" si="34">+C97</f>
        <v>FEBRUARY 2024</v>
      </c>
      <c r="D109" s="20" t="str">
        <f t="shared" si="34"/>
        <v>MARCH 2024</v>
      </c>
      <c r="E109" s="20" t="str">
        <f t="shared" si="34"/>
        <v>APRIL 2024</v>
      </c>
      <c r="F109" s="20" t="str">
        <f t="shared" si="34"/>
        <v>MAY 2024</v>
      </c>
      <c r="G109" s="20" t="str">
        <f t="shared" si="34"/>
        <v>JUNE 2024</v>
      </c>
      <c r="H109" s="20" t="str">
        <f t="shared" si="34"/>
        <v>JULY 2024</v>
      </c>
      <c r="I109" s="21" t="str">
        <f t="shared" si="34"/>
        <v>AUGUST 2024</v>
      </c>
      <c r="J109" s="20" t="str">
        <f t="shared" si="34"/>
        <v>SEPTEMBER 2024</v>
      </c>
      <c r="K109" s="20" t="str">
        <f t="shared" si="34"/>
        <v>OCTOBER 2024</v>
      </c>
      <c r="L109" s="20" t="str">
        <f t="shared" si="34"/>
        <v>NOVEMBER 2024</v>
      </c>
      <c r="M109" s="20" t="str">
        <f t="shared" si="34"/>
        <v>DECEMBER 2024</v>
      </c>
      <c r="N109" s="5" t="s">
        <v>3</v>
      </c>
    </row>
    <row r="110" spans="1:14" x14ac:dyDescent="0.2">
      <c r="A110" s="34" t="s">
        <v>4</v>
      </c>
      <c r="B110" s="66">
        <f>+B74+B86+B98</f>
        <v>1507016.39</v>
      </c>
      <c r="C110" s="53">
        <f>+C74+C86+C98</f>
        <v>1009706.5599999999</v>
      </c>
      <c r="D110" s="53">
        <f>+D74+D86+D98</f>
        <v>563729.93999999994</v>
      </c>
      <c r="E110" s="53">
        <f>+E74+E86+E98</f>
        <v>544384.13</v>
      </c>
      <c r="F110" s="53">
        <f>+F74+F86+F98</f>
        <v>711681.34</v>
      </c>
      <c r="G110" s="53">
        <f>+G74+G86+G98</f>
        <v>986310.41999999993</v>
      </c>
      <c r="H110" s="53">
        <f t="shared" ref="C110:M117" si="35">+H74+H86+H98</f>
        <v>1107072.7000000002</v>
      </c>
      <c r="I110" s="54">
        <f t="shared" si="35"/>
        <v>948325.90000000014</v>
      </c>
      <c r="J110" s="53">
        <f t="shared" si="35"/>
        <v>860530.21</v>
      </c>
      <c r="K110" s="53">
        <f t="shared" si="35"/>
        <v>682670.40999999992</v>
      </c>
      <c r="L110" s="53">
        <f t="shared" si="35"/>
        <v>824455.93</v>
      </c>
      <c r="M110" s="56">
        <f t="shared" si="35"/>
        <v>1509830.33</v>
      </c>
      <c r="N110" s="55">
        <f>SUM(B110:M110)</f>
        <v>11255714.26</v>
      </c>
    </row>
    <row r="111" spans="1:14" x14ac:dyDescent="0.2">
      <c r="A111" s="37" t="s">
        <v>5</v>
      </c>
      <c r="B111" s="52">
        <f>+B75+B87+B99</f>
        <v>118758.68000000002</v>
      </c>
      <c r="C111" s="56">
        <f>+C75+C87+C99</f>
        <v>86578.199999999983</v>
      </c>
      <c r="D111" s="56">
        <f>+D75+D87+D99</f>
        <v>58692.020000000011</v>
      </c>
      <c r="E111" s="56">
        <f>+E75+E87+E99</f>
        <v>65951.56</v>
      </c>
      <c r="F111" s="56">
        <f>+F75+F87+F99</f>
        <v>99214.189999999988</v>
      </c>
      <c r="G111" s="56">
        <f>+G75+G87+G99</f>
        <v>144612.74000000002</v>
      </c>
      <c r="H111" s="56">
        <f t="shared" si="35"/>
        <v>142677.24</v>
      </c>
      <c r="I111" s="57">
        <f t="shared" si="35"/>
        <v>128706.73999999999</v>
      </c>
      <c r="J111" s="56">
        <f t="shared" si="35"/>
        <v>119373.20999999999</v>
      </c>
      <c r="K111" s="56">
        <f t="shared" si="35"/>
        <v>99665.3</v>
      </c>
      <c r="L111" s="56">
        <f t="shared" si="35"/>
        <v>113600.22000000002</v>
      </c>
      <c r="M111" s="56">
        <f t="shared" si="35"/>
        <v>146290.37</v>
      </c>
      <c r="N111" s="55">
        <f t="shared" ref="N111:N117" si="36">SUM(B111:M111)</f>
        <v>1324120.4699999997</v>
      </c>
    </row>
    <row r="112" spans="1:14" x14ac:dyDescent="0.2">
      <c r="A112" s="37" t="s">
        <v>6</v>
      </c>
      <c r="B112" s="52">
        <f>+B76+B88+B100</f>
        <v>185893.99</v>
      </c>
      <c r="C112" s="56">
        <f>+C76+C88+C100</f>
        <v>139754.91</v>
      </c>
      <c r="D112" s="56">
        <f>+D76+D88+D100</f>
        <v>90602.330000000016</v>
      </c>
      <c r="E112" s="56">
        <f>+E76+E88+E100</f>
        <v>95980.49</v>
      </c>
      <c r="F112" s="56">
        <f>+F76+F88+F100</f>
        <v>144844.85</v>
      </c>
      <c r="G112" s="56">
        <f>+G76+G88+G100</f>
        <v>212355.37999999998</v>
      </c>
      <c r="H112" s="56">
        <f t="shared" si="35"/>
        <v>170446.44999999998</v>
      </c>
      <c r="I112" s="57">
        <f t="shared" si="35"/>
        <v>156379.93</v>
      </c>
      <c r="J112" s="56">
        <f t="shared" si="35"/>
        <v>172032.96</v>
      </c>
      <c r="K112" s="56">
        <f t="shared" si="35"/>
        <v>132573.01999999999</v>
      </c>
      <c r="L112" s="56">
        <f t="shared" si="35"/>
        <v>164152.97999999998</v>
      </c>
      <c r="M112" s="56">
        <f t="shared" si="35"/>
        <v>204616.26</v>
      </c>
      <c r="N112" s="55">
        <f t="shared" si="36"/>
        <v>1869633.55</v>
      </c>
    </row>
    <row r="113" spans="1:14" x14ac:dyDescent="0.2">
      <c r="A113" s="37" t="s">
        <v>7</v>
      </c>
      <c r="B113" s="52">
        <f>+B77+B89+B101</f>
        <v>200810.87000000002</v>
      </c>
      <c r="C113" s="56">
        <f>+C77+C89+C101</f>
        <v>126356.61</v>
      </c>
      <c r="D113" s="56">
        <f>+D77+D89+D101</f>
        <v>79521.47</v>
      </c>
      <c r="E113" s="56">
        <f>+E77+E89+E101</f>
        <v>106345.04</v>
      </c>
      <c r="F113" s="56">
        <f>+F77+F89+F101</f>
        <v>147550.59</v>
      </c>
      <c r="G113" s="56">
        <f>+G77+G89+G101</f>
        <v>209328.8</v>
      </c>
      <c r="H113" s="56">
        <f t="shared" si="35"/>
        <v>149957.91</v>
      </c>
      <c r="I113" s="57">
        <f t="shared" si="35"/>
        <v>128919.59</v>
      </c>
      <c r="J113" s="56">
        <f t="shared" si="35"/>
        <v>139815.21000000002</v>
      </c>
      <c r="K113" s="56">
        <f t="shared" si="35"/>
        <v>118262.18</v>
      </c>
      <c r="L113" s="56">
        <f t="shared" si="35"/>
        <v>174276.98</v>
      </c>
      <c r="M113" s="56">
        <f t="shared" si="35"/>
        <v>224755.78999999998</v>
      </c>
      <c r="N113" s="55">
        <f t="shared" si="36"/>
        <v>1805901.04</v>
      </c>
    </row>
    <row r="114" spans="1:14" x14ac:dyDescent="0.2">
      <c r="A114" s="37" t="s">
        <v>8</v>
      </c>
      <c r="B114" s="52">
        <f>+B78+B90+B102</f>
        <v>18105.46</v>
      </c>
      <c r="C114" s="56">
        <f>+C78+C90+C102</f>
        <v>16165.269999999999</v>
      </c>
      <c r="D114" s="56">
        <f>+D78+D90+D102</f>
        <v>10061.070000000002</v>
      </c>
      <c r="E114" s="56">
        <f>+E78+E90+E102</f>
        <v>7562.14</v>
      </c>
      <c r="F114" s="56">
        <f>+F78+F90+F102</f>
        <v>11244.769999999999</v>
      </c>
      <c r="G114" s="56">
        <f>+G78+G90+G102</f>
        <v>15784.48</v>
      </c>
      <c r="H114" s="56">
        <f t="shared" si="35"/>
        <v>15577.109999999999</v>
      </c>
      <c r="I114" s="57">
        <f t="shared" si="35"/>
        <v>15313.37</v>
      </c>
      <c r="J114" s="56">
        <f t="shared" si="35"/>
        <v>14512.31</v>
      </c>
      <c r="K114" s="56">
        <f t="shared" si="35"/>
        <v>11385.279999999999</v>
      </c>
      <c r="L114" s="56">
        <f t="shared" si="35"/>
        <v>13914.66</v>
      </c>
      <c r="M114" s="56">
        <f t="shared" si="35"/>
        <v>14924.3</v>
      </c>
      <c r="N114" s="55">
        <f t="shared" si="36"/>
        <v>164550.21999999997</v>
      </c>
    </row>
    <row r="115" spans="1:14" x14ac:dyDescent="0.2">
      <c r="A115" s="37" t="s">
        <v>9</v>
      </c>
      <c r="B115" s="52">
        <f>+B79+B91+B103</f>
        <v>3365.8799999999997</v>
      </c>
      <c r="C115" s="56">
        <f>+C79+C91+C103</f>
        <v>2804.3799999999997</v>
      </c>
      <c r="D115" s="56">
        <f>+D79+D91+D103</f>
        <v>2538.5600000000004</v>
      </c>
      <c r="E115" s="56">
        <f>+E79+E91+E103</f>
        <v>2035.1</v>
      </c>
      <c r="F115" s="56">
        <f>+F79+F91+F103</f>
        <v>3098.9700000000003</v>
      </c>
      <c r="G115" s="56">
        <f>+G79+G91+G103</f>
        <v>3802.78</v>
      </c>
      <c r="H115" s="56">
        <f t="shared" si="35"/>
        <v>4213.8</v>
      </c>
      <c r="I115" s="57">
        <f t="shared" si="35"/>
        <v>3746.79</v>
      </c>
      <c r="J115" s="56">
        <f t="shared" si="35"/>
        <v>3456.91</v>
      </c>
      <c r="K115" s="56">
        <f t="shared" si="35"/>
        <v>3401.61</v>
      </c>
      <c r="L115" s="56">
        <f t="shared" si="35"/>
        <v>3438.5699999999997</v>
      </c>
      <c r="M115" s="56">
        <f t="shared" si="35"/>
        <v>3782</v>
      </c>
      <c r="N115" s="55">
        <f t="shared" si="36"/>
        <v>39685.35</v>
      </c>
    </row>
    <row r="116" spans="1:14" x14ac:dyDescent="0.2">
      <c r="A116" s="10" t="s">
        <v>10</v>
      </c>
      <c r="B116" s="52">
        <f>+B80+B92+B104</f>
        <v>25466.73</v>
      </c>
      <c r="C116" s="56">
        <f>+C80+C92+C104</f>
        <v>19708.07</v>
      </c>
      <c r="D116" s="56">
        <f>+D80+D92+D104</f>
        <v>10402.609999999999</v>
      </c>
      <c r="E116" s="56">
        <f>+E80+E92+E104</f>
        <v>9200.5399999999991</v>
      </c>
      <c r="F116" s="56">
        <f>+F80+F92+F104</f>
        <v>11435.29</v>
      </c>
      <c r="G116" s="56">
        <f>+G80+G92+G104</f>
        <v>16886.96</v>
      </c>
      <c r="H116" s="56">
        <f t="shared" si="35"/>
        <v>19576.79</v>
      </c>
      <c r="I116" s="57">
        <f t="shared" si="35"/>
        <v>16866.68</v>
      </c>
      <c r="J116" s="56">
        <f t="shared" si="35"/>
        <v>15067.189999999999</v>
      </c>
      <c r="K116" s="56">
        <f t="shared" si="35"/>
        <v>11656.2</v>
      </c>
      <c r="L116" s="56">
        <f t="shared" si="35"/>
        <v>12929.66</v>
      </c>
      <c r="M116" s="56">
        <f t="shared" si="35"/>
        <v>24435.949999999997</v>
      </c>
      <c r="N116" s="55">
        <f t="shared" si="36"/>
        <v>193632.67000000004</v>
      </c>
    </row>
    <row r="117" spans="1:14" x14ac:dyDescent="0.2">
      <c r="A117" s="38" t="s">
        <v>17</v>
      </c>
      <c r="B117" s="67">
        <f t="shared" ref="B117" si="37">+B81+B93+B105</f>
        <v>0</v>
      </c>
      <c r="C117" s="58">
        <f t="shared" si="35"/>
        <v>0</v>
      </c>
      <c r="D117" s="58">
        <f t="shared" si="35"/>
        <v>0</v>
      </c>
      <c r="E117" s="58">
        <f t="shared" si="35"/>
        <v>0</v>
      </c>
      <c r="F117" s="58">
        <f t="shared" si="35"/>
        <v>0</v>
      </c>
      <c r="G117" s="58">
        <f t="shared" si="35"/>
        <v>0</v>
      </c>
      <c r="H117" s="58">
        <f t="shared" si="35"/>
        <v>0</v>
      </c>
      <c r="I117" s="59">
        <f t="shared" si="35"/>
        <v>0</v>
      </c>
      <c r="J117" s="58">
        <f t="shared" si="35"/>
        <v>0</v>
      </c>
      <c r="K117" s="58">
        <f t="shared" si="35"/>
        <v>0</v>
      </c>
      <c r="L117" s="58">
        <f t="shared" si="35"/>
        <v>0</v>
      </c>
      <c r="M117" s="56">
        <f t="shared" si="35"/>
        <v>0</v>
      </c>
      <c r="N117" s="55">
        <f t="shared" si="36"/>
        <v>0</v>
      </c>
    </row>
    <row r="118" spans="1:14" ht="13.5" thickBot="1" x14ac:dyDescent="0.25">
      <c r="A118" s="39" t="s">
        <v>11</v>
      </c>
      <c r="B118" s="40">
        <f t="shared" ref="B118:N118" si="38">SUM(B110:B117)</f>
        <v>2059417.9999999998</v>
      </c>
      <c r="C118" s="50">
        <f t="shared" si="38"/>
        <v>1401074</v>
      </c>
      <c r="D118" s="50">
        <f t="shared" si="38"/>
        <v>815548</v>
      </c>
      <c r="E118" s="50">
        <f t="shared" si="38"/>
        <v>831459</v>
      </c>
      <c r="F118" s="50">
        <f t="shared" si="38"/>
        <v>1129070</v>
      </c>
      <c r="G118" s="50">
        <f t="shared" si="38"/>
        <v>1589081.5599999998</v>
      </c>
      <c r="H118" s="50">
        <f t="shared" si="38"/>
        <v>1609522.0000000002</v>
      </c>
      <c r="I118" s="60">
        <f t="shared" si="38"/>
        <v>1398259.0000000002</v>
      </c>
      <c r="J118" s="50">
        <f t="shared" si="38"/>
        <v>1324787.9999999998</v>
      </c>
      <c r="K118" s="50">
        <f t="shared" si="38"/>
        <v>1059614</v>
      </c>
      <c r="L118" s="50">
        <f t="shared" si="38"/>
        <v>1306768.9999999998</v>
      </c>
      <c r="M118" s="50">
        <f t="shared" si="38"/>
        <v>2128635.0000000005</v>
      </c>
      <c r="N118" s="51">
        <f t="shared" si="38"/>
        <v>16653237.560000001</v>
      </c>
    </row>
    <row r="119" spans="1:14" ht="13.5" thickTop="1" x14ac:dyDescent="0.2">
      <c r="A119" s="61"/>
      <c r="B119" s="62"/>
      <c r="C119" s="63"/>
      <c r="D119" s="63"/>
      <c r="E119" s="63"/>
      <c r="F119" s="63"/>
      <c r="G119" s="63"/>
      <c r="H119" s="63"/>
      <c r="I119" s="64"/>
      <c r="J119" s="63"/>
      <c r="K119" s="63"/>
      <c r="L119" s="63"/>
      <c r="M119" s="63"/>
      <c r="N119" s="63"/>
    </row>
    <row r="120" spans="1:14" x14ac:dyDescent="0.2"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3"/>
    </row>
  </sheetData>
  <pageMargins left="0.25" right="0.25" top="0.25" bottom="0.25" header="0" footer="0"/>
  <pageSetup paperSize="5" fitToHeight="3" orientation="portrait" verticalDpi="2" r:id="rId1"/>
  <rowBreaks count="1" manualBreakCount="1">
    <brk id="5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59EAD-8609-4FDC-8303-FA501AF81DC3}">
  <sheetPr>
    <pageSetUpPr fitToPage="1"/>
  </sheetPr>
  <dimension ref="A1:N123"/>
  <sheetViews>
    <sheetView workbookViewId="0">
      <selection activeCell="P4" sqref="P4"/>
    </sheetView>
  </sheetViews>
  <sheetFormatPr defaultRowHeight="12.75" x14ac:dyDescent="0.2"/>
  <cols>
    <col min="1" max="1" width="27.42578125" customWidth="1"/>
    <col min="2" max="14" width="16.7109375" customWidth="1"/>
  </cols>
  <sheetData>
    <row r="1" spans="1:14" ht="13.5" thickBot="1" x14ac:dyDescent="0.25"/>
    <row r="2" spans="1:14" ht="13.5" thickTop="1" x14ac:dyDescent="0.2">
      <c r="A2" s="1" t="s">
        <v>0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3" t="s">
        <v>1</v>
      </c>
    </row>
    <row r="3" spans="1:14" x14ac:dyDescent="0.2">
      <c r="A3" s="4" t="s">
        <v>2</v>
      </c>
      <c r="B3" s="20" t="s">
        <v>49</v>
      </c>
      <c r="C3" s="20" t="s">
        <v>50</v>
      </c>
      <c r="D3" s="20" t="s">
        <v>51</v>
      </c>
      <c r="E3" s="20" t="s">
        <v>52</v>
      </c>
      <c r="F3" s="20" t="s">
        <v>53</v>
      </c>
      <c r="G3" s="20" t="s">
        <v>54</v>
      </c>
      <c r="H3" s="20" t="s">
        <v>55</v>
      </c>
      <c r="I3" s="20" t="s">
        <v>56</v>
      </c>
      <c r="J3" s="20" t="s">
        <v>57</v>
      </c>
      <c r="K3" s="20" t="s">
        <v>58</v>
      </c>
      <c r="L3" s="20" t="s">
        <v>59</v>
      </c>
      <c r="M3" s="20" t="s">
        <v>60</v>
      </c>
      <c r="N3" s="5" t="s">
        <v>3</v>
      </c>
    </row>
    <row r="4" spans="1:14" x14ac:dyDescent="0.2">
      <c r="A4" s="6" t="s">
        <v>4</v>
      </c>
      <c r="B4" s="7">
        <v>92533270</v>
      </c>
      <c r="C4" s="7">
        <v>82448828</v>
      </c>
      <c r="D4" s="7">
        <v>55372571</v>
      </c>
      <c r="E4" s="7">
        <v>60657827</v>
      </c>
      <c r="F4" s="7">
        <v>46392713</v>
      </c>
      <c r="G4" s="7">
        <v>49660100</v>
      </c>
      <c r="H4" s="7">
        <v>57713770</v>
      </c>
      <c r="I4" s="8">
        <v>67340987</v>
      </c>
      <c r="J4" s="7">
        <v>59977782</v>
      </c>
      <c r="K4" s="7">
        <v>45526715</v>
      </c>
      <c r="L4" s="7">
        <v>51956033</v>
      </c>
      <c r="M4" s="7">
        <v>71404637</v>
      </c>
      <c r="N4" s="9">
        <f t="shared" ref="N4:N10" si="0">SUM(B4:M4)</f>
        <v>740985233</v>
      </c>
    </row>
    <row r="5" spans="1:14" x14ac:dyDescent="0.2">
      <c r="A5" s="10" t="s">
        <v>5</v>
      </c>
      <c r="B5" s="7">
        <v>6493119</v>
      </c>
      <c r="C5" s="7">
        <v>6200380</v>
      </c>
      <c r="D5" s="7">
        <v>4900009</v>
      </c>
      <c r="E5" s="7">
        <v>5180499</v>
      </c>
      <c r="F5" s="7">
        <v>4836090</v>
      </c>
      <c r="G5" s="7">
        <v>5560856</v>
      </c>
      <c r="H5" s="7">
        <v>6076279</v>
      </c>
      <c r="I5" s="8">
        <v>7025538</v>
      </c>
      <c r="J5" s="7">
        <v>6563879</v>
      </c>
      <c r="K5" s="7">
        <v>5209563</v>
      </c>
      <c r="L5" s="7">
        <v>5061846</v>
      </c>
      <c r="M5" s="7">
        <v>5616327</v>
      </c>
      <c r="N5" s="9">
        <f t="shared" si="0"/>
        <v>68724385</v>
      </c>
    </row>
    <row r="6" spans="1:14" x14ac:dyDescent="0.2">
      <c r="A6" s="10" t="s">
        <v>6</v>
      </c>
      <c r="B6" s="7">
        <v>17950840</v>
      </c>
      <c r="C6" s="7">
        <v>15160516</v>
      </c>
      <c r="D6" s="7">
        <v>13303726</v>
      </c>
      <c r="E6" s="7">
        <v>14134785</v>
      </c>
      <c r="F6" s="7">
        <v>12501570</v>
      </c>
      <c r="G6" s="7">
        <v>14351767</v>
      </c>
      <c r="H6" s="7">
        <v>14641119</v>
      </c>
      <c r="I6" s="8">
        <v>15831648</v>
      </c>
      <c r="J6" s="7">
        <v>16289817</v>
      </c>
      <c r="K6" s="7">
        <v>14356051</v>
      </c>
      <c r="L6" s="7">
        <v>13561839</v>
      </c>
      <c r="M6" s="7">
        <v>12980782</v>
      </c>
      <c r="N6" s="9">
        <f t="shared" si="0"/>
        <v>175064460</v>
      </c>
    </row>
    <row r="7" spans="1:14" x14ac:dyDescent="0.2">
      <c r="A7" s="10" t="s">
        <v>7</v>
      </c>
      <c r="B7" s="7">
        <v>13879749</v>
      </c>
      <c r="C7" s="7">
        <v>17335373</v>
      </c>
      <c r="D7" s="7">
        <v>15037695</v>
      </c>
      <c r="E7" s="7">
        <v>14364719</v>
      </c>
      <c r="F7" s="7">
        <v>13279028</v>
      </c>
      <c r="G7" s="7">
        <v>14613001</v>
      </c>
      <c r="H7" s="7">
        <v>14889077</v>
      </c>
      <c r="I7" s="8">
        <v>14468203</v>
      </c>
      <c r="J7" s="7">
        <v>16478658</v>
      </c>
      <c r="K7" s="7">
        <v>15150715</v>
      </c>
      <c r="L7" s="7">
        <v>17377365</v>
      </c>
      <c r="M7" s="7">
        <v>16304648</v>
      </c>
      <c r="N7" s="9">
        <f t="shared" si="0"/>
        <v>183178231</v>
      </c>
    </row>
    <row r="8" spans="1:14" x14ac:dyDescent="0.2">
      <c r="A8" s="10" t="s">
        <v>8</v>
      </c>
      <c r="B8" s="7">
        <v>1184728</v>
      </c>
      <c r="C8" s="7">
        <v>1129463</v>
      </c>
      <c r="D8" s="7">
        <v>984738</v>
      </c>
      <c r="E8" s="7">
        <v>1045649</v>
      </c>
      <c r="F8" s="7">
        <v>874242</v>
      </c>
      <c r="G8" s="7">
        <v>965798</v>
      </c>
      <c r="H8" s="7">
        <v>1025613</v>
      </c>
      <c r="I8" s="8">
        <v>1217122</v>
      </c>
      <c r="J8" s="7">
        <v>1159127</v>
      </c>
      <c r="K8" s="7">
        <v>1011151</v>
      </c>
      <c r="L8" s="7">
        <v>902457</v>
      </c>
      <c r="M8" s="7">
        <v>908337</v>
      </c>
      <c r="N8" s="9">
        <f t="shared" si="0"/>
        <v>12408425</v>
      </c>
    </row>
    <row r="9" spans="1:14" x14ac:dyDescent="0.2">
      <c r="A9" s="10" t="s">
        <v>9</v>
      </c>
      <c r="B9" s="7">
        <v>67499</v>
      </c>
      <c r="C9" s="7">
        <v>66908</v>
      </c>
      <c r="D9" s="7">
        <v>67069</v>
      </c>
      <c r="E9" s="7">
        <v>66880</v>
      </c>
      <c r="F9" s="7">
        <v>66873</v>
      </c>
      <c r="G9" s="7">
        <v>66837</v>
      </c>
      <c r="H9" s="7">
        <v>66838</v>
      </c>
      <c r="I9" s="8">
        <v>66775</v>
      </c>
      <c r="J9" s="7">
        <v>66741</v>
      </c>
      <c r="K9" s="7">
        <v>66830</v>
      </c>
      <c r="L9" s="7">
        <v>66849</v>
      </c>
      <c r="M9" s="7">
        <v>67916</v>
      </c>
      <c r="N9" s="9">
        <f t="shared" si="0"/>
        <v>804015</v>
      </c>
    </row>
    <row r="10" spans="1:14" x14ac:dyDescent="0.2">
      <c r="A10" s="11" t="s">
        <v>10</v>
      </c>
      <c r="B10" s="7">
        <v>1657789</v>
      </c>
      <c r="C10" s="7">
        <v>1467812</v>
      </c>
      <c r="D10" s="7">
        <v>956576</v>
      </c>
      <c r="E10" s="7">
        <v>982510</v>
      </c>
      <c r="F10" s="7">
        <v>678448</v>
      </c>
      <c r="G10" s="7">
        <v>736386</v>
      </c>
      <c r="H10" s="7">
        <v>914893</v>
      </c>
      <c r="I10" s="8">
        <v>1114970</v>
      </c>
      <c r="J10" s="7">
        <v>1004173</v>
      </c>
      <c r="K10" s="7">
        <v>731441</v>
      </c>
      <c r="L10" s="7">
        <v>747921</v>
      </c>
      <c r="M10" s="7">
        <v>1115830</v>
      </c>
      <c r="N10" s="9">
        <f t="shared" si="0"/>
        <v>12108749</v>
      </c>
    </row>
    <row r="11" spans="1:14" ht="13.5" thickBot="1" x14ac:dyDescent="0.25">
      <c r="A11" s="12" t="s">
        <v>11</v>
      </c>
      <c r="B11" s="13">
        <f t="shared" ref="B11:M11" si="1">SUM(B4:B10)</f>
        <v>133766994</v>
      </c>
      <c r="C11" s="13">
        <f>SUM(C4:C10)</f>
        <v>123809280</v>
      </c>
      <c r="D11" s="13">
        <f>SUM(D4:D10)</f>
        <v>90622384</v>
      </c>
      <c r="E11" s="13">
        <f t="shared" si="1"/>
        <v>96432869</v>
      </c>
      <c r="F11" s="13">
        <f t="shared" si="1"/>
        <v>78628964</v>
      </c>
      <c r="G11" s="13">
        <f t="shared" si="1"/>
        <v>85954745</v>
      </c>
      <c r="H11" s="13">
        <f t="shared" si="1"/>
        <v>95327589</v>
      </c>
      <c r="I11" s="14">
        <f>SUM(I4:I10)</f>
        <v>107065243</v>
      </c>
      <c r="J11" s="13">
        <f t="shared" si="1"/>
        <v>101540177</v>
      </c>
      <c r="K11" s="13">
        <f>SUM(K4:K10)</f>
        <v>82052466</v>
      </c>
      <c r="L11" s="13">
        <f t="shared" si="1"/>
        <v>89674310</v>
      </c>
      <c r="M11" s="13">
        <f t="shared" si="1"/>
        <v>108398477</v>
      </c>
      <c r="N11" s="15">
        <f>SUM(N4:N10)</f>
        <v>1193273498</v>
      </c>
    </row>
    <row r="12" spans="1:14" ht="14.25" thickTop="1" thickBot="1" x14ac:dyDescent="0.25">
      <c r="N12" s="16"/>
    </row>
    <row r="13" spans="1:14" ht="13.5" thickTop="1" x14ac:dyDescent="0.2">
      <c r="A13" s="1" t="s">
        <v>12</v>
      </c>
      <c r="B13" s="17" t="s">
        <v>13</v>
      </c>
      <c r="C13" s="17" t="s">
        <v>13</v>
      </c>
      <c r="D13" s="17" t="s">
        <v>13</v>
      </c>
      <c r="E13" s="17" t="s">
        <v>13</v>
      </c>
      <c r="F13" s="17" t="s">
        <v>13</v>
      </c>
      <c r="G13" s="17" t="s">
        <v>13</v>
      </c>
      <c r="H13" s="17" t="s">
        <v>13</v>
      </c>
      <c r="I13" s="18" t="s">
        <v>13</v>
      </c>
      <c r="J13" s="17" t="s">
        <v>13</v>
      </c>
      <c r="K13" s="17" t="s">
        <v>13</v>
      </c>
      <c r="L13" s="17" t="s">
        <v>13</v>
      </c>
      <c r="M13" s="19" t="s">
        <v>13</v>
      </c>
      <c r="N13" s="19"/>
    </row>
    <row r="14" spans="1:14" x14ac:dyDescent="0.2">
      <c r="A14" s="4" t="s">
        <v>2</v>
      </c>
      <c r="B14" s="20" t="str">
        <f>+B3</f>
        <v>JANUARY 2023</v>
      </c>
      <c r="C14" s="20" t="str">
        <f>+C3</f>
        <v>FEBRUARY 2023</v>
      </c>
      <c r="D14" s="20" t="str">
        <f t="shared" ref="D14:M14" si="2">+D3</f>
        <v>MARCH 2023</v>
      </c>
      <c r="E14" s="20" t="str">
        <f t="shared" si="2"/>
        <v>APRIL 2023</v>
      </c>
      <c r="F14" s="20" t="str">
        <f t="shared" si="2"/>
        <v>MAY 2023</v>
      </c>
      <c r="G14" s="20" t="str">
        <f t="shared" si="2"/>
        <v>JUNE 2023</v>
      </c>
      <c r="H14" s="20" t="str">
        <f t="shared" si="2"/>
        <v>JULY 2023</v>
      </c>
      <c r="I14" s="21" t="str">
        <f t="shared" si="2"/>
        <v>AUGUST 2023</v>
      </c>
      <c r="J14" s="20" t="str">
        <f t="shared" si="2"/>
        <v>SEPTEMBER 2023</v>
      </c>
      <c r="K14" s="20" t="str">
        <f t="shared" si="2"/>
        <v>OCTOBER 2023</v>
      </c>
      <c r="L14" s="20" t="str">
        <f t="shared" si="2"/>
        <v>NOVEMBER 2023</v>
      </c>
      <c r="M14" s="20" t="str">
        <f t="shared" si="2"/>
        <v>DECEMBER 2023</v>
      </c>
      <c r="N14" s="22" t="s">
        <v>14</v>
      </c>
    </row>
    <row r="15" spans="1:14" x14ac:dyDescent="0.2">
      <c r="A15" s="6" t="s">
        <v>4</v>
      </c>
      <c r="B15" s="23">
        <v>64488</v>
      </c>
      <c r="C15" s="23">
        <v>64780</v>
      </c>
      <c r="D15" s="23">
        <v>63619</v>
      </c>
      <c r="E15" s="23">
        <v>63676</v>
      </c>
      <c r="F15" s="23">
        <v>63777</v>
      </c>
      <c r="G15" s="23">
        <v>63898</v>
      </c>
      <c r="H15" s="23">
        <v>63979</v>
      </c>
      <c r="I15" s="24">
        <v>64061</v>
      </c>
      <c r="J15" s="23">
        <v>64128</v>
      </c>
      <c r="K15" s="23">
        <v>64114</v>
      </c>
      <c r="L15" s="23">
        <v>64070</v>
      </c>
      <c r="M15" s="23">
        <v>64156</v>
      </c>
      <c r="N15" s="25">
        <f>ROUND(SUM(B15:M15),0)</f>
        <v>768746</v>
      </c>
    </row>
    <row r="16" spans="1:14" x14ac:dyDescent="0.2">
      <c r="A16" s="10" t="s">
        <v>5</v>
      </c>
      <c r="B16" s="23">
        <v>4824</v>
      </c>
      <c r="C16" s="23">
        <v>4871</v>
      </c>
      <c r="D16" s="23">
        <v>4778</v>
      </c>
      <c r="E16" s="23">
        <v>4822</v>
      </c>
      <c r="F16" s="23">
        <v>4811</v>
      </c>
      <c r="G16" s="23">
        <v>4801</v>
      </c>
      <c r="H16" s="23">
        <v>4827</v>
      </c>
      <c r="I16" s="24">
        <v>4844</v>
      </c>
      <c r="J16" s="23">
        <v>4843</v>
      </c>
      <c r="K16" s="23">
        <v>4822</v>
      </c>
      <c r="L16" s="23">
        <v>4818</v>
      </c>
      <c r="M16" s="23">
        <v>4815</v>
      </c>
      <c r="N16" s="25">
        <f t="shared" ref="N16:N21" si="3">ROUND(SUM(B16:M16),0)</f>
        <v>57876</v>
      </c>
    </row>
    <row r="17" spans="1:14" x14ac:dyDescent="0.2">
      <c r="A17" s="10" t="s">
        <v>6</v>
      </c>
      <c r="B17" s="23">
        <v>470</v>
      </c>
      <c r="C17" s="23">
        <v>467</v>
      </c>
      <c r="D17" s="23">
        <v>464</v>
      </c>
      <c r="E17" s="23">
        <v>463</v>
      </c>
      <c r="F17" s="23">
        <v>468</v>
      </c>
      <c r="G17" s="23">
        <v>467</v>
      </c>
      <c r="H17" s="23">
        <v>469</v>
      </c>
      <c r="I17" s="24">
        <v>471</v>
      </c>
      <c r="J17" s="23">
        <v>470</v>
      </c>
      <c r="K17" s="23">
        <v>472</v>
      </c>
      <c r="L17" s="23">
        <v>474</v>
      </c>
      <c r="M17" s="23">
        <v>473</v>
      </c>
      <c r="N17" s="25">
        <f t="shared" si="3"/>
        <v>5628</v>
      </c>
    </row>
    <row r="18" spans="1:14" x14ac:dyDescent="0.2">
      <c r="A18" s="10" t="s">
        <v>7</v>
      </c>
      <c r="B18" s="23">
        <v>37</v>
      </c>
      <c r="C18" s="23">
        <v>36</v>
      </c>
      <c r="D18" s="23">
        <v>36</v>
      </c>
      <c r="E18" s="23">
        <v>36</v>
      </c>
      <c r="F18" s="23">
        <v>36</v>
      </c>
      <c r="G18" s="23">
        <v>36</v>
      </c>
      <c r="H18" s="23">
        <v>37</v>
      </c>
      <c r="I18" s="24">
        <v>37</v>
      </c>
      <c r="J18" s="23">
        <v>37</v>
      </c>
      <c r="K18" s="23">
        <v>37</v>
      </c>
      <c r="L18" s="23">
        <v>37</v>
      </c>
      <c r="M18" s="23">
        <v>37</v>
      </c>
      <c r="N18" s="25">
        <f t="shared" si="3"/>
        <v>439</v>
      </c>
    </row>
    <row r="19" spans="1:14" x14ac:dyDescent="0.2">
      <c r="A19" s="10" t="s">
        <v>8</v>
      </c>
      <c r="B19" s="23">
        <v>161</v>
      </c>
      <c r="C19" s="23">
        <v>160</v>
      </c>
      <c r="D19" s="23">
        <v>160</v>
      </c>
      <c r="E19" s="23">
        <v>160</v>
      </c>
      <c r="F19" s="23">
        <v>160</v>
      </c>
      <c r="G19" s="23">
        <v>160</v>
      </c>
      <c r="H19" s="23">
        <v>160</v>
      </c>
      <c r="I19" s="24">
        <v>160</v>
      </c>
      <c r="J19" s="23">
        <v>160</v>
      </c>
      <c r="K19" s="23">
        <v>160</v>
      </c>
      <c r="L19" s="23">
        <v>160</v>
      </c>
      <c r="M19" s="23">
        <v>159</v>
      </c>
      <c r="N19" s="25">
        <f t="shared" si="3"/>
        <v>1920</v>
      </c>
    </row>
    <row r="20" spans="1:14" x14ac:dyDescent="0.2">
      <c r="A20" s="10" t="s">
        <v>9</v>
      </c>
      <c r="B20" s="23">
        <v>22</v>
      </c>
      <c r="C20" s="23">
        <v>22</v>
      </c>
      <c r="D20" s="23">
        <v>22</v>
      </c>
      <c r="E20" s="23">
        <v>21</v>
      </c>
      <c r="F20" s="23">
        <v>21</v>
      </c>
      <c r="G20" s="23">
        <v>21</v>
      </c>
      <c r="H20" s="23">
        <v>21</v>
      </c>
      <c r="I20" s="24">
        <v>21</v>
      </c>
      <c r="J20" s="23">
        <v>21</v>
      </c>
      <c r="K20" s="23">
        <v>22</v>
      </c>
      <c r="L20" s="23">
        <v>22</v>
      </c>
      <c r="M20" s="23">
        <v>23</v>
      </c>
      <c r="N20" s="25">
        <f t="shared" si="3"/>
        <v>259</v>
      </c>
    </row>
    <row r="21" spans="1:14" x14ac:dyDescent="0.2">
      <c r="A21" s="11" t="s">
        <v>10</v>
      </c>
      <c r="B21" s="23">
        <v>938</v>
      </c>
      <c r="C21" s="23">
        <v>946</v>
      </c>
      <c r="D21" s="23">
        <v>940</v>
      </c>
      <c r="E21" s="23">
        <v>940</v>
      </c>
      <c r="F21" s="23">
        <v>941</v>
      </c>
      <c r="G21" s="23">
        <v>943</v>
      </c>
      <c r="H21" s="23">
        <v>943</v>
      </c>
      <c r="I21" s="24">
        <v>941</v>
      </c>
      <c r="J21" s="23">
        <v>939</v>
      </c>
      <c r="K21" s="23">
        <v>937</v>
      </c>
      <c r="L21" s="23">
        <v>937</v>
      </c>
      <c r="M21" s="23">
        <v>941</v>
      </c>
      <c r="N21" s="25">
        <f t="shared" si="3"/>
        <v>11286</v>
      </c>
    </row>
    <row r="22" spans="1:14" ht="13.5" thickBot="1" x14ac:dyDescent="0.25">
      <c r="A22" s="12" t="s">
        <v>11</v>
      </c>
      <c r="B22" s="26">
        <f t="shared" ref="B22:M22" si="4">SUM(B15:B21)</f>
        <v>70940</v>
      </c>
      <c r="C22" s="27">
        <f t="shared" si="4"/>
        <v>71282</v>
      </c>
      <c r="D22" s="27">
        <f t="shared" si="4"/>
        <v>70019</v>
      </c>
      <c r="E22" s="27">
        <f t="shared" si="4"/>
        <v>70118</v>
      </c>
      <c r="F22" s="27">
        <f t="shared" si="4"/>
        <v>70214</v>
      </c>
      <c r="G22" s="27">
        <f t="shared" si="4"/>
        <v>70326</v>
      </c>
      <c r="H22" s="27">
        <f t="shared" si="4"/>
        <v>70436</v>
      </c>
      <c r="I22" s="28">
        <f>SUM(I15:I21)</f>
        <v>70535</v>
      </c>
      <c r="J22" s="27">
        <f t="shared" si="4"/>
        <v>70598</v>
      </c>
      <c r="K22" s="27">
        <f>SUM(K15:K21)</f>
        <v>70564</v>
      </c>
      <c r="L22" s="27">
        <f t="shared" si="4"/>
        <v>70518</v>
      </c>
      <c r="M22" s="29">
        <f t="shared" si="4"/>
        <v>70604</v>
      </c>
      <c r="N22" s="29">
        <f>SUM(N15:N21)</f>
        <v>846154</v>
      </c>
    </row>
    <row r="23" spans="1:14" ht="14.25" thickTop="1" thickBot="1" x14ac:dyDescent="0.25">
      <c r="E23" s="30"/>
      <c r="F23" s="30"/>
      <c r="G23" s="30"/>
      <c r="H23" s="30"/>
      <c r="I23" s="31"/>
      <c r="J23" s="30"/>
      <c r="K23" s="30"/>
      <c r="L23" s="30"/>
      <c r="M23" s="30"/>
      <c r="N23" s="32"/>
    </row>
    <row r="24" spans="1:14" ht="13.5" thickTop="1" x14ac:dyDescent="0.2">
      <c r="A24" s="1" t="s">
        <v>15</v>
      </c>
      <c r="B24" s="17" t="s">
        <v>16</v>
      </c>
      <c r="C24" s="17" t="s">
        <v>16</v>
      </c>
      <c r="D24" s="17" t="s">
        <v>16</v>
      </c>
      <c r="E24" s="17" t="s">
        <v>16</v>
      </c>
      <c r="F24" s="17" t="s">
        <v>16</v>
      </c>
      <c r="G24" s="17" t="s">
        <v>16</v>
      </c>
      <c r="H24" s="17" t="s">
        <v>16</v>
      </c>
      <c r="I24" s="18" t="s">
        <v>16</v>
      </c>
      <c r="J24" s="17" t="s">
        <v>16</v>
      </c>
      <c r="K24" s="17" t="s">
        <v>16</v>
      </c>
      <c r="L24" s="17" t="s">
        <v>16</v>
      </c>
      <c r="M24" s="2" t="s">
        <v>16</v>
      </c>
      <c r="N24" s="3" t="s">
        <v>16</v>
      </c>
    </row>
    <row r="25" spans="1:14" x14ac:dyDescent="0.2">
      <c r="A25" s="33" t="s">
        <v>2</v>
      </c>
      <c r="B25" s="20" t="str">
        <f>+B14</f>
        <v>JANUARY 2023</v>
      </c>
      <c r="C25" s="20" t="str">
        <f t="shared" ref="C25:M25" si="5">+C14</f>
        <v>FEBRUARY 2023</v>
      </c>
      <c r="D25" s="20" t="str">
        <f t="shared" si="5"/>
        <v>MARCH 2023</v>
      </c>
      <c r="E25" s="20" t="str">
        <f t="shared" si="5"/>
        <v>APRIL 2023</v>
      </c>
      <c r="F25" s="20" t="str">
        <f t="shared" si="5"/>
        <v>MAY 2023</v>
      </c>
      <c r="G25" s="20" t="str">
        <f t="shared" si="5"/>
        <v>JUNE 2023</v>
      </c>
      <c r="H25" s="20" t="str">
        <f t="shared" si="5"/>
        <v>JULY 2023</v>
      </c>
      <c r="I25" s="21" t="str">
        <f t="shared" si="5"/>
        <v>AUGUST 2023</v>
      </c>
      <c r="J25" s="20" t="str">
        <f t="shared" si="5"/>
        <v>SEPTEMBER 2023</v>
      </c>
      <c r="K25" s="20" t="str">
        <f t="shared" si="5"/>
        <v>OCTOBER 2023</v>
      </c>
      <c r="L25" s="20" t="str">
        <f t="shared" si="5"/>
        <v>NOVEMBER 2023</v>
      </c>
      <c r="M25" s="20" t="str">
        <f t="shared" si="5"/>
        <v>DECEMBER 2023</v>
      </c>
      <c r="N25" s="5" t="s">
        <v>3</v>
      </c>
    </row>
    <row r="26" spans="1:14" x14ac:dyDescent="0.2">
      <c r="A26" s="34" t="s">
        <v>4</v>
      </c>
      <c r="B26" s="35">
        <v>11992072.24</v>
      </c>
      <c r="C26" s="35">
        <v>10315836.92</v>
      </c>
      <c r="D26" s="35">
        <v>7625525.96</v>
      </c>
      <c r="E26" s="35">
        <v>8038256.4900000002</v>
      </c>
      <c r="F26" s="35">
        <v>6798130.2000000002</v>
      </c>
      <c r="G26" s="35">
        <v>6884472.9900000002</v>
      </c>
      <c r="H26" s="35">
        <v>8249051.0099999998</v>
      </c>
      <c r="I26" s="36">
        <v>8451535.9499999993</v>
      </c>
      <c r="J26" s="35">
        <v>7778377.9199999999</v>
      </c>
      <c r="K26" s="35">
        <v>6419395.54</v>
      </c>
      <c r="L26" s="35">
        <v>7075497.9500000002</v>
      </c>
      <c r="M26" s="35">
        <v>9575727.7300000004</v>
      </c>
      <c r="N26" s="9">
        <f>SUM(B26:M26)</f>
        <v>99203880.900000021</v>
      </c>
    </row>
    <row r="27" spans="1:14" x14ac:dyDescent="0.2">
      <c r="A27" s="37" t="s">
        <v>5</v>
      </c>
      <c r="B27" s="35">
        <v>987918.25</v>
      </c>
      <c r="C27" s="35">
        <v>913020.08</v>
      </c>
      <c r="D27" s="35">
        <v>792717.79</v>
      </c>
      <c r="E27" s="35">
        <v>799545.1</v>
      </c>
      <c r="F27" s="35">
        <v>800899.62</v>
      </c>
      <c r="G27" s="35">
        <v>853249.46</v>
      </c>
      <c r="H27" s="35">
        <v>962800.06</v>
      </c>
      <c r="I27" s="36">
        <v>978300.5</v>
      </c>
      <c r="J27" s="35">
        <v>940738.22</v>
      </c>
      <c r="K27" s="35">
        <v>814181.76</v>
      </c>
      <c r="L27" s="35">
        <v>791976.33</v>
      </c>
      <c r="M27" s="35">
        <v>888174.52</v>
      </c>
      <c r="N27" s="9">
        <f t="shared" ref="N27:N33" si="6">SUM(B27:M27)</f>
        <v>10523521.689999999</v>
      </c>
    </row>
    <row r="28" spans="1:14" x14ac:dyDescent="0.2">
      <c r="A28" s="37" t="s">
        <v>6</v>
      </c>
      <c r="B28" s="35">
        <v>2052812.3499999999</v>
      </c>
      <c r="C28" s="35">
        <v>1618575.67</v>
      </c>
      <c r="D28" s="35">
        <v>1556309.88</v>
      </c>
      <c r="E28" s="35">
        <v>1542906.56</v>
      </c>
      <c r="F28" s="35">
        <v>1479020.5</v>
      </c>
      <c r="G28" s="35">
        <v>1561888.7</v>
      </c>
      <c r="H28" s="35">
        <v>1699113.98</v>
      </c>
      <c r="I28" s="36">
        <v>1596574.74</v>
      </c>
      <c r="J28" s="35">
        <v>1672854.16</v>
      </c>
      <c r="K28" s="35">
        <v>1573907.96</v>
      </c>
      <c r="L28" s="35">
        <v>1492684.9</v>
      </c>
      <c r="M28" s="35">
        <v>1527943.45</v>
      </c>
      <c r="N28" s="9">
        <f t="shared" si="6"/>
        <v>19374592.849999998</v>
      </c>
    </row>
    <row r="29" spans="1:14" x14ac:dyDescent="0.2">
      <c r="A29" s="37" t="s">
        <v>7</v>
      </c>
      <c r="B29" s="35">
        <v>1340962.92</v>
      </c>
      <c r="C29" s="35">
        <v>1541906.25</v>
      </c>
      <c r="D29" s="35">
        <v>1451790.81</v>
      </c>
      <c r="E29" s="35">
        <v>1317568.92</v>
      </c>
      <c r="F29" s="35">
        <v>1310685.7000000002</v>
      </c>
      <c r="G29" s="35">
        <v>1315128.8899999999</v>
      </c>
      <c r="H29" s="35">
        <v>1441968.6300000001</v>
      </c>
      <c r="I29" s="36">
        <v>1215997.3999999999</v>
      </c>
      <c r="J29" s="35">
        <v>1369909.06</v>
      </c>
      <c r="K29" s="35">
        <v>1347173.2100000002</v>
      </c>
      <c r="L29" s="35">
        <v>1530949.25</v>
      </c>
      <c r="M29" s="35">
        <v>1542050.3499999999</v>
      </c>
      <c r="N29" s="9">
        <f t="shared" si="6"/>
        <v>16726091.390000002</v>
      </c>
    </row>
    <row r="30" spans="1:14" x14ac:dyDescent="0.2">
      <c r="A30" s="37" t="s">
        <v>8</v>
      </c>
      <c r="B30" s="35">
        <v>173451.85</v>
      </c>
      <c r="C30" s="35">
        <v>158560.65</v>
      </c>
      <c r="D30" s="35">
        <v>144358.91</v>
      </c>
      <c r="E30" s="35">
        <v>147333.82999999999</v>
      </c>
      <c r="F30" s="35">
        <v>131859.60999999999</v>
      </c>
      <c r="G30" s="35">
        <v>138570.17000000001</v>
      </c>
      <c r="H30" s="35">
        <v>155227.5</v>
      </c>
      <c r="I30" s="36">
        <v>165704.35999999999</v>
      </c>
      <c r="J30" s="35">
        <v>160057.79</v>
      </c>
      <c r="K30" s="35">
        <v>143612.84</v>
      </c>
      <c r="L30" s="35">
        <v>129357.15</v>
      </c>
      <c r="M30" s="35">
        <v>135627.09</v>
      </c>
      <c r="N30" s="9">
        <f t="shared" si="6"/>
        <v>1783721.75</v>
      </c>
    </row>
    <row r="31" spans="1:14" x14ac:dyDescent="0.2">
      <c r="A31" s="37" t="s">
        <v>9</v>
      </c>
      <c r="B31" s="35">
        <v>28440.41</v>
      </c>
      <c r="C31" s="35">
        <v>27867.1</v>
      </c>
      <c r="D31" s="35">
        <v>27605.13</v>
      </c>
      <c r="E31" s="35">
        <v>27420.12</v>
      </c>
      <c r="F31" s="35">
        <v>28474.639999999999</v>
      </c>
      <c r="G31" s="35">
        <v>28034.84</v>
      </c>
      <c r="H31" s="35">
        <v>28938.39</v>
      </c>
      <c r="I31" s="36">
        <v>28067.02</v>
      </c>
      <c r="J31" s="35">
        <v>28178.93</v>
      </c>
      <c r="K31" s="35">
        <v>27926.35</v>
      </c>
      <c r="L31" s="35">
        <v>27990.01</v>
      </c>
      <c r="M31" s="35">
        <v>29489.33</v>
      </c>
      <c r="N31" s="9">
        <f t="shared" si="6"/>
        <v>338432.27</v>
      </c>
    </row>
    <row r="32" spans="1:14" x14ac:dyDescent="0.2">
      <c r="A32" s="10" t="s">
        <v>10</v>
      </c>
      <c r="B32" s="35">
        <v>218943.59</v>
      </c>
      <c r="C32" s="35">
        <v>188007.07</v>
      </c>
      <c r="D32" s="35">
        <v>137551.5</v>
      </c>
      <c r="E32" s="35">
        <v>135562.39000000001</v>
      </c>
      <c r="F32" s="35">
        <v>108316.9</v>
      </c>
      <c r="G32" s="35">
        <v>110387.73</v>
      </c>
      <c r="H32" s="35">
        <v>137660.32</v>
      </c>
      <c r="I32" s="36">
        <v>145860.75</v>
      </c>
      <c r="J32" s="35">
        <v>135902.68</v>
      </c>
      <c r="K32" s="35">
        <v>113117.27</v>
      </c>
      <c r="L32" s="35">
        <v>110916.68</v>
      </c>
      <c r="M32" s="35">
        <v>157251.15</v>
      </c>
      <c r="N32" s="9">
        <f>SUM(B32:M32)</f>
        <v>1699478.0299999998</v>
      </c>
    </row>
    <row r="33" spans="1:14" x14ac:dyDescent="0.2">
      <c r="A33" s="38" t="s">
        <v>17</v>
      </c>
      <c r="B33" s="35">
        <v>0</v>
      </c>
      <c r="C33" s="35">
        <v>0</v>
      </c>
      <c r="D33" s="7"/>
      <c r="E33" s="7"/>
      <c r="F33" s="7"/>
      <c r="G33" s="7"/>
      <c r="H33" s="7"/>
      <c r="I33" s="36"/>
      <c r="J33" s="7"/>
      <c r="K33" s="7"/>
      <c r="L33" s="7"/>
      <c r="M33" s="7"/>
      <c r="N33" s="9">
        <f t="shared" si="6"/>
        <v>0</v>
      </c>
    </row>
    <row r="34" spans="1:14" ht="13.5" thickBot="1" x14ac:dyDescent="0.25">
      <c r="A34" s="39" t="s">
        <v>11</v>
      </c>
      <c r="B34" s="40">
        <f t="shared" ref="B34:N34" si="7">SUM(B26:B33)</f>
        <v>16794601.609999999</v>
      </c>
      <c r="C34" s="41">
        <f t="shared" si="7"/>
        <v>14763773.74</v>
      </c>
      <c r="D34" s="41">
        <f t="shared" si="7"/>
        <v>11735859.98</v>
      </c>
      <c r="E34" s="41">
        <f t="shared" si="7"/>
        <v>12008593.41</v>
      </c>
      <c r="F34" s="41">
        <f t="shared" si="7"/>
        <v>10657387.17</v>
      </c>
      <c r="G34" s="41">
        <f t="shared" si="7"/>
        <v>10891732.780000001</v>
      </c>
      <c r="H34" s="41">
        <f t="shared" si="7"/>
        <v>12674759.890000002</v>
      </c>
      <c r="I34" s="42">
        <f>SUM(I26:I33)</f>
        <v>12582040.719999999</v>
      </c>
      <c r="J34" s="41">
        <f t="shared" si="7"/>
        <v>12086018.76</v>
      </c>
      <c r="K34" s="41">
        <f>SUM(K26:K33)</f>
        <v>10439314.93</v>
      </c>
      <c r="L34" s="41">
        <f t="shared" si="7"/>
        <v>11159372.27</v>
      </c>
      <c r="M34" s="41">
        <f>SUM(M26:M33)</f>
        <v>13856263.619999999</v>
      </c>
      <c r="N34" s="43">
        <f t="shared" si="7"/>
        <v>149649718.88000003</v>
      </c>
    </row>
    <row r="35" spans="1:14" ht="14.25" thickTop="1" thickBot="1" x14ac:dyDescent="0.25"/>
    <row r="36" spans="1:14" ht="13.5" thickTop="1" x14ac:dyDescent="0.2">
      <c r="A36" s="1" t="s">
        <v>18</v>
      </c>
      <c r="B36" s="17" t="s">
        <v>16</v>
      </c>
      <c r="C36" s="17" t="str">
        <f>+B36</f>
        <v>Revenue</v>
      </c>
      <c r="D36" s="17" t="str">
        <f t="shared" ref="D36:M36" si="8">+C36</f>
        <v>Revenue</v>
      </c>
      <c r="E36" s="17" t="str">
        <f t="shared" si="8"/>
        <v>Revenue</v>
      </c>
      <c r="F36" s="17" t="str">
        <f t="shared" si="8"/>
        <v>Revenue</v>
      </c>
      <c r="G36" s="17" t="str">
        <f t="shared" si="8"/>
        <v>Revenue</v>
      </c>
      <c r="H36" s="17" t="str">
        <f t="shared" si="8"/>
        <v>Revenue</v>
      </c>
      <c r="I36" s="18" t="str">
        <f t="shared" si="8"/>
        <v>Revenue</v>
      </c>
      <c r="J36" s="17" t="str">
        <f t="shared" si="8"/>
        <v>Revenue</v>
      </c>
      <c r="K36" s="17" t="str">
        <f t="shared" si="8"/>
        <v>Revenue</v>
      </c>
      <c r="L36" s="17" t="str">
        <f t="shared" si="8"/>
        <v>Revenue</v>
      </c>
      <c r="M36" s="2" t="str">
        <f t="shared" si="8"/>
        <v>Revenue</v>
      </c>
      <c r="N36" s="3" t="s">
        <v>16</v>
      </c>
    </row>
    <row r="37" spans="1:14" x14ac:dyDescent="0.2">
      <c r="A37" s="33" t="s">
        <v>2</v>
      </c>
      <c r="B37" s="20" t="str">
        <f>+B25</f>
        <v>JANUARY 2023</v>
      </c>
      <c r="C37" s="20" t="str">
        <f t="shared" ref="C37:M37" si="9">+C25</f>
        <v>FEBRUARY 2023</v>
      </c>
      <c r="D37" s="20" t="str">
        <f t="shared" si="9"/>
        <v>MARCH 2023</v>
      </c>
      <c r="E37" s="20" t="str">
        <f t="shared" si="9"/>
        <v>APRIL 2023</v>
      </c>
      <c r="F37" s="20" t="str">
        <f t="shared" si="9"/>
        <v>MAY 2023</v>
      </c>
      <c r="G37" s="20" t="str">
        <f t="shared" si="9"/>
        <v>JUNE 2023</v>
      </c>
      <c r="H37" s="20" t="str">
        <f t="shared" si="9"/>
        <v>JULY 2023</v>
      </c>
      <c r="I37" s="21" t="str">
        <f t="shared" si="9"/>
        <v>AUGUST 2023</v>
      </c>
      <c r="J37" s="20" t="str">
        <f t="shared" si="9"/>
        <v>SEPTEMBER 2023</v>
      </c>
      <c r="K37" s="20" t="str">
        <f t="shared" si="9"/>
        <v>OCTOBER 2023</v>
      </c>
      <c r="L37" s="20" t="str">
        <f t="shared" si="9"/>
        <v>NOVEMBER 2023</v>
      </c>
      <c r="M37" s="20" t="str">
        <f t="shared" si="9"/>
        <v>DECEMBER 2023</v>
      </c>
      <c r="N37" s="5" t="s">
        <v>3</v>
      </c>
    </row>
    <row r="38" spans="1:14" x14ac:dyDescent="0.2">
      <c r="A38" s="34" t="s">
        <v>4</v>
      </c>
      <c r="B38" s="35">
        <v>1381369.0799999998</v>
      </c>
      <c r="C38" s="7">
        <v>887838.66275000002</v>
      </c>
      <c r="D38" s="7">
        <v>1098597.5123600001</v>
      </c>
      <c r="E38" s="7">
        <v>790338.55536000011</v>
      </c>
      <c r="F38" s="7">
        <v>729257.6790499998</v>
      </c>
      <c r="G38" s="7">
        <v>546004.7490500001</v>
      </c>
      <c r="H38" s="7">
        <v>934771.65225000004</v>
      </c>
      <c r="I38" s="36">
        <v>266768.75004999997</v>
      </c>
      <c r="J38" s="35">
        <v>329092.06503999996</v>
      </c>
      <c r="K38" s="35">
        <v>508520.77157999988</v>
      </c>
      <c r="L38" s="35">
        <v>591874.19889999973</v>
      </c>
      <c r="M38" s="35">
        <v>1047848.7894199998</v>
      </c>
      <c r="N38" s="9">
        <f>SUM(B38:M38)</f>
        <v>9112282.4658099972</v>
      </c>
    </row>
    <row r="39" spans="1:14" x14ac:dyDescent="0.2">
      <c r="A39" s="37" t="s">
        <v>5</v>
      </c>
      <c r="B39" s="35">
        <v>97019.76</v>
      </c>
      <c r="C39" s="7">
        <v>66729.589999999982</v>
      </c>
      <c r="D39" s="7">
        <v>95893.13</v>
      </c>
      <c r="E39" s="7">
        <v>66958.84</v>
      </c>
      <c r="F39" s="7">
        <v>75070.100000000006</v>
      </c>
      <c r="G39" s="7">
        <v>60504.17</v>
      </c>
      <c r="H39" s="7">
        <v>98370.33</v>
      </c>
      <c r="I39" s="36">
        <v>27367.35</v>
      </c>
      <c r="J39" s="35">
        <v>35523.519999999997</v>
      </c>
      <c r="K39" s="35">
        <v>57347.000000000007</v>
      </c>
      <c r="L39" s="35">
        <v>57015.01</v>
      </c>
      <c r="M39" s="35">
        <v>81173.429999999993</v>
      </c>
      <c r="N39" s="9">
        <f t="shared" ref="N39:N45" si="10">SUM(B39:M39)</f>
        <v>818972.23</v>
      </c>
    </row>
    <row r="40" spans="1:14" x14ac:dyDescent="0.2">
      <c r="A40" s="37" t="s">
        <v>6</v>
      </c>
      <c r="B40" s="35">
        <v>268006.15000000002</v>
      </c>
      <c r="C40" s="7">
        <v>162975.93</v>
      </c>
      <c r="D40" s="7">
        <v>263013.96000000002</v>
      </c>
      <c r="E40" s="7">
        <v>184316.77</v>
      </c>
      <c r="F40" s="7">
        <v>195751.02000000002</v>
      </c>
      <c r="G40" s="7">
        <v>157210.87999999998</v>
      </c>
      <c r="H40" s="7">
        <v>236381.97999999998</v>
      </c>
      <c r="I40" s="36">
        <v>62648.29</v>
      </c>
      <c r="J40" s="35">
        <v>88901.14</v>
      </c>
      <c r="K40" s="35">
        <v>158967.26999999999</v>
      </c>
      <c r="L40" s="35">
        <v>154019.33000000002</v>
      </c>
      <c r="M40" s="35">
        <v>190145.15</v>
      </c>
      <c r="N40" s="9">
        <f t="shared" si="10"/>
        <v>2122337.87</v>
      </c>
    </row>
    <row r="41" spans="1:14" x14ac:dyDescent="0.2">
      <c r="A41" s="37" t="s">
        <v>7</v>
      </c>
      <c r="B41" s="35">
        <v>207224.71</v>
      </c>
      <c r="C41" s="7">
        <v>186355.31</v>
      </c>
      <c r="D41" s="7">
        <v>297295.19</v>
      </c>
      <c r="E41" s="7">
        <v>187315.93</v>
      </c>
      <c r="F41" s="7">
        <v>207816.77999999997</v>
      </c>
      <c r="G41" s="7">
        <v>160012.40000000002</v>
      </c>
      <c r="H41" s="7">
        <v>240458.64</v>
      </c>
      <c r="I41" s="36">
        <v>57149.479999999996</v>
      </c>
      <c r="J41" s="35">
        <v>89560.26999999999</v>
      </c>
      <c r="K41" s="35">
        <v>166999.04999999999</v>
      </c>
      <c r="L41" s="35">
        <v>196965.49</v>
      </c>
      <c r="M41" s="35">
        <v>237010.33</v>
      </c>
      <c r="N41" s="9">
        <f t="shared" si="10"/>
        <v>2234163.58</v>
      </c>
    </row>
    <row r="42" spans="1:14" x14ac:dyDescent="0.2">
      <c r="A42" s="37" t="s">
        <v>8</v>
      </c>
      <c r="B42" s="35">
        <v>17688.009999999998</v>
      </c>
      <c r="C42" s="7">
        <v>12141.880000000001</v>
      </c>
      <c r="D42" s="7">
        <v>19468.05</v>
      </c>
      <c r="E42" s="7">
        <v>13635.16</v>
      </c>
      <c r="F42" s="7">
        <v>13719.130000000001</v>
      </c>
      <c r="G42" s="7">
        <v>10575.54</v>
      </c>
      <c r="H42" s="7">
        <v>16563.879999999997</v>
      </c>
      <c r="I42" s="36">
        <v>4807.8</v>
      </c>
      <c r="J42" s="35">
        <v>6329.05</v>
      </c>
      <c r="K42" s="35">
        <v>11193.37</v>
      </c>
      <c r="L42" s="35">
        <v>10266.58</v>
      </c>
      <c r="M42" s="35">
        <v>13319.5</v>
      </c>
      <c r="N42" s="9">
        <f t="shared" si="10"/>
        <v>149707.95000000001</v>
      </c>
    </row>
    <row r="43" spans="1:14" x14ac:dyDescent="0.2">
      <c r="A43" s="37" t="s">
        <v>9</v>
      </c>
      <c r="B43" s="35">
        <v>1007.76</v>
      </c>
      <c r="C43" s="7">
        <v>719.26</v>
      </c>
      <c r="D43" s="7">
        <v>1325.2</v>
      </c>
      <c r="E43" s="7">
        <v>873.22</v>
      </c>
      <c r="F43" s="7">
        <v>1047</v>
      </c>
      <c r="G43" s="7">
        <v>735.02</v>
      </c>
      <c r="H43" s="7">
        <v>1080.1099999999999</v>
      </c>
      <c r="I43" s="36">
        <v>259.11</v>
      </c>
      <c r="J43" s="35">
        <v>360.71</v>
      </c>
      <c r="K43" s="35">
        <v>737.79</v>
      </c>
      <c r="L43" s="35">
        <v>756.44</v>
      </c>
      <c r="M43" s="35">
        <v>993.02</v>
      </c>
      <c r="N43" s="9">
        <f t="shared" si="10"/>
        <v>9894.6400000000012</v>
      </c>
    </row>
    <row r="44" spans="1:14" x14ac:dyDescent="0.2">
      <c r="A44" s="10" t="s">
        <v>10</v>
      </c>
      <c r="B44" s="35">
        <v>24751.809999999998</v>
      </c>
      <c r="C44" s="7">
        <v>15779.109999999999</v>
      </c>
      <c r="D44" s="7">
        <v>18908.64</v>
      </c>
      <c r="E44" s="7">
        <v>12810.49</v>
      </c>
      <c r="F44" s="7">
        <v>10641.61</v>
      </c>
      <c r="G44" s="7">
        <v>8057.73</v>
      </c>
      <c r="H44" s="7">
        <v>14776.44</v>
      </c>
      <c r="I44" s="36">
        <v>4403.8599999999997</v>
      </c>
      <c r="J44" s="35">
        <v>5483.8499999999995</v>
      </c>
      <c r="K44" s="35">
        <v>8490.58</v>
      </c>
      <c r="L44" s="35">
        <v>8490.5600000000013</v>
      </c>
      <c r="M44" s="35">
        <v>16325.91</v>
      </c>
      <c r="N44" s="9">
        <f t="shared" si="10"/>
        <v>148920.59000000003</v>
      </c>
    </row>
    <row r="45" spans="1:14" x14ac:dyDescent="0.2">
      <c r="A45" s="38" t="s">
        <v>17</v>
      </c>
      <c r="B45" s="35">
        <v>0</v>
      </c>
      <c r="C45" s="7"/>
      <c r="D45" s="7"/>
      <c r="E45" s="7"/>
      <c r="F45" s="7"/>
      <c r="G45" s="7"/>
      <c r="H45" s="7"/>
      <c r="I45" s="36">
        <v>0</v>
      </c>
      <c r="J45" s="7"/>
      <c r="K45" s="7"/>
      <c r="L45" s="7"/>
      <c r="M45" s="7"/>
      <c r="N45" s="9">
        <f t="shared" si="10"/>
        <v>0</v>
      </c>
    </row>
    <row r="46" spans="1:14" ht="13.5" thickBot="1" x14ac:dyDescent="0.25">
      <c r="A46" s="39" t="s">
        <v>11</v>
      </c>
      <c r="B46" s="44">
        <f t="shared" ref="B46:N46" si="11">SUM(B38:B45)</f>
        <v>1997067.2799999998</v>
      </c>
      <c r="C46" s="45">
        <f t="shared" si="11"/>
        <v>1332539.74275</v>
      </c>
      <c r="D46" s="45">
        <f t="shared" si="11"/>
        <v>1794501.6823599997</v>
      </c>
      <c r="E46" s="45">
        <f t="shared" si="11"/>
        <v>1256248.96536</v>
      </c>
      <c r="F46" s="45">
        <f t="shared" si="11"/>
        <v>1233303.3190499998</v>
      </c>
      <c r="G46" s="45">
        <f t="shared" si="11"/>
        <v>943100.48905000021</v>
      </c>
      <c r="H46" s="45">
        <f t="shared" si="11"/>
        <v>1542403.0322499999</v>
      </c>
      <c r="I46" s="46">
        <f>SUM(I38:I45)</f>
        <v>423404.64004999987</v>
      </c>
      <c r="J46" s="45">
        <f t="shared" si="11"/>
        <v>555250.60503999994</v>
      </c>
      <c r="K46" s="45">
        <f>SUM(K38:K45)</f>
        <v>912255.83158</v>
      </c>
      <c r="L46" s="45">
        <f t="shared" si="11"/>
        <v>1019387.6088999998</v>
      </c>
      <c r="M46" s="45">
        <f t="shared" si="11"/>
        <v>1586816.1294199997</v>
      </c>
      <c r="N46" s="47">
        <f t="shared" si="11"/>
        <v>14596279.325809998</v>
      </c>
    </row>
    <row r="47" spans="1:14" ht="14.25" thickTop="1" thickBot="1" x14ac:dyDescent="0.25"/>
    <row r="48" spans="1:14" ht="36.6" customHeight="1" thickTop="1" x14ac:dyDescent="0.2">
      <c r="A48" s="48" t="s">
        <v>19</v>
      </c>
      <c r="B48" s="17" t="s">
        <v>16</v>
      </c>
      <c r="C48" s="17" t="str">
        <f>+B48</f>
        <v>Revenue</v>
      </c>
      <c r="D48" s="17" t="str">
        <f t="shared" ref="D48:M48" si="12">+C48</f>
        <v>Revenue</v>
      </c>
      <c r="E48" s="17" t="str">
        <f t="shared" si="12"/>
        <v>Revenue</v>
      </c>
      <c r="F48" s="17" t="str">
        <f t="shared" si="12"/>
        <v>Revenue</v>
      </c>
      <c r="G48" s="17" t="str">
        <f t="shared" si="12"/>
        <v>Revenue</v>
      </c>
      <c r="H48" s="17" t="str">
        <f t="shared" si="12"/>
        <v>Revenue</v>
      </c>
      <c r="I48" s="18" t="str">
        <f t="shared" si="12"/>
        <v>Revenue</v>
      </c>
      <c r="J48" s="17" t="str">
        <f t="shared" si="12"/>
        <v>Revenue</v>
      </c>
      <c r="K48" s="17" t="str">
        <f t="shared" si="12"/>
        <v>Revenue</v>
      </c>
      <c r="L48" s="17" t="str">
        <f t="shared" si="12"/>
        <v>Revenue</v>
      </c>
      <c r="M48" s="17" t="str">
        <f t="shared" si="12"/>
        <v>Revenue</v>
      </c>
      <c r="N48" s="49" t="s">
        <v>16</v>
      </c>
    </row>
    <row r="49" spans="1:14" x14ac:dyDescent="0.2">
      <c r="A49" s="33" t="s">
        <v>2</v>
      </c>
      <c r="B49" s="20" t="str">
        <f>+B37</f>
        <v>JANUARY 2023</v>
      </c>
      <c r="C49" s="20" t="str">
        <f t="shared" ref="C49:M49" si="13">+C37</f>
        <v>FEBRUARY 2023</v>
      </c>
      <c r="D49" s="20" t="str">
        <f t="shared" si="13"/>
        <v>MARCH 2023</v>
      </c>
      <c r="E49" s="20" t="str">
        <f t="shared" si="13"/>
        <v>APRIL 2023</v>
      </c>
      <c r="F49" s="20" t="str">
        <f t="shared" si="13"/>
        <v>MAY 2023</v>
      </c>
      <c r="G49" s="20" t="str">
        <f t="shared" si="13"/>
        <v>JUNE 2023</v>
      </c>
      <c r="H49" s="20" t="str">
        <f t="shared" si="13"/>
        <v>JULY 2023</v>
      </c>
      <c r="I49" s="21" t="str">
        <f t="shared" si="13"/>
        <v>AUGUST 2023</v>
      </c>
      <c r="J49" s="20" t="str">
        <f t="shared" si="13"/>
        <v>SEPTEMBER 2023</v>
      </c>
      <c r="K49" s="20" t="str">
        <f t="shared" si="13"/>
        <v>OCTOBER 2023</v>
      </c>
      <c r="L49" s="20" t="str">
        <f t="shared" si="13"/>
        <v>NOVEMBER 2023</v>
      </c>
      <c r="M49" s="20" t="str">
        <f t="shared" si="13"/>
        <v>DECEMBER 2023</v>
      </c>
      <c r="N49" s="22" t="s">
        <v>3</v>
      </c>
    </row>
    <row r="50" spans="1:14" x14ac:dyDescent="0.2">
      <c r="A50" s="34" t="s">
        <v>4</v>
      </c>
      <c r="B50" s="35">
        <v>602961.31000000006</v>
      </c>
      <c r="C50" s="35">
        <v>-76738.75</v>
      </c>
      <c r="D50" s="35">
        <v>-507539.44</v>
      </c>
      <c r="E50" s="35">
        <v>-289132.26</v>
      </c>
      <c r="F50" s="35">
        <v>-147209.75</v>
      </c>
      <c r="G50" s="35">
        <v>-298538.94</v>
      </c>
      <c r="H50" s="35">
        <v>-459254.75</v>
      </c>
      <c r="I50" s="36">
        <v>509256.44</v>
      </c>
      <c r="J50" s="35">
        <v>230383.27</v>
      </c>
      <c r="K50" s="35">
        <v>40831.97</v>
      </c>
      <c r="L50" s="35">
        <v>-95158.12</v>
      </c>
      <c r="M50" s="35">
        <v>-518672.48</v>
      </c>
      <c r="N50" s="9">
        <f>SUM(B50:M50)</f>
        <v>-1008811.5000000001</v>
      </c>
    </row>
    <row r="51" spans="1:14" x14ac:dyDescent="0.2">
      <c r="A51" s="37" t="s">
        <v>5</v>
      </c>
      <c r="B51" s="35">
        <v>42310.18</v>
      </c>
      <c r="C51" s="35">
        <v>-5770.97</v>
      </c>
      <c r="D51" s="35">
        <v>-44912.99</v>
      </c>
      <c r="E51" s="35">
        <v>-24693.42</v>
      </c>
      <c r="F51" s="35">
        <v>-15345.51</v>
      </c>
      <c r="G51" s="35">
        <v>-33429.9</v>
      </c>
      <c r="H51" s="35">
        <v>-48351.72</v>
      </c>
      <c r="I51" s="36">
        <v>53129.61</v>
      </c>
      <c r="J51" s="35">
        <v>25212.799999999999</v>
      </c>
      <c r="K51" s="35">
        <v>4672.3500000000004</v>
      </c>
      <c r="L51" s="35">
        <v>-9270.83</v>
      </c>
      <c r="M51" s="35">
        <v>-40796.15</v>
      </c>
      <c r="N51" s="9">
        <f t="shared" ref="N51:N57" si="14">SUM(B51:M51)</f>
        <v>-97246.55</v>
      </c>
    </row>
    <row r="52" spans="1:14" x14ac:dyDescent="0.2">
      <c r="A52" s="37" t="s">
        <v>6</v>
      </c>
      <c r="B52" s="35">
        <v>116970.49</v>
      </c>
      <c r="C52" s="35">
        <v>-14110.550000000001</v>
      </c>
      <c r="D52" s="35">
        <v>-121940.62</v>
      </c>
      <c r="E52" s="35">
        <v>-67375.02</v>
      </c>
      <c r="F52" s="35">
        <v>-39669.01</v>
      </c>
      <c r="G52" s="35">
        <v>-86277.75</v>
      </c>
      <c r="H52" s="35">
        <v>-116506.05</v>
      </c>
      <c r="I52" s="36">
        <v>119724.54</v>
      </c>
      <c r="J52" s="35">
        <v>62571.519999999997</v>
      </c>
      <c r="K52" s="35">
        <v>12875.640000000001</v>
      </c>
      <c r="L52" s="35">
        <v>-24838.67</v>
      </c>
      <c r="M52" s="35">
        <v>-94290.43</v>
      </c>
      <c r="N52" s="9">
        <f t="shared" si="14"/>
        <v>-252865.91000000003</v>
      </c>
    </row>
    <row r="53" spans="1:14" x14ac:dyDescent="0.2">
      <c r="A53" s="37" t="s">
        <v>7</v>
      </c>
      <c r="B53" s="35">
        <v>90442.62</v>
      </c>
      <c r="C53" s="35">
        <v>-16134.789999999999</v>
      </c>
      <c r="D53" s="35">
        <v>-137834.00999999998</v>
      </c>
      <c r="E53" s="35">
        <v>-68471.03</v>
      </c>
      <c r="F53" s="35">
        <v>-42135.97</v>
      </c>
      <c r="G53" s="35">
        <v>-87848.180000000008</v>
      </c>
      <c r="H53" s="35">
        <v>-118479.15999999999</v>
      </c>
      <c r="I53" s="36">
        <v>109413.69</v>
      </c>
      <c r="J53" s="35">
        <v>63296.880000000005</v>
      </c>
      <c r="K53" s="35">
        <v>13588.37</v>
      </c>
      <c r="L53" s="35">
        <v>-31826.859999999997</v>
      </c>
      <c r="M53" s="35">
        <v>-118434.49000000002</v>
      </c>
      <c r="N53" s="9">
        <f t="shared" si="14"/>
        <v>-344422.92999999993</v>
      </c>
    </row>
    <row r="54" spans="1:14" x14ac:dyDescent="0.2">
      <c r="A54" s="37" t="s">
        <v>8</v>
      </c>
      <c r="B54" s="35">
        <v>7719.87</v>
      </c>
      <c r="C54" s="35">
        <v>-1051.24</v>
      </c>
      <c r="D54" s="35">
        <v>-9026.01</v>
      </c>
      <c r="E54" s="35">
        <v>-4984.2</v>
      </c>
      <c r="F54" s="35">
        <v>-2774.08</v>
      </c>
      <c r="G54" s="35">
        <v>-5806.04</v>
      </c>
      <c r="H54" s="35">
        <v>-8161.27</v>
      </c>
      <c r="I54" s="36">
        <v>9204.31</v>
      </c>
      <c r="J54" s="35">
        <v>4452.37</v>
      </c>
      <c r="K54" s="35">
        <v>906.88</v>
      </c>
      <c r="L54" s="35">
        <v>-1652.86</v>
      </c>
      <c r="M54" s="35">
        <v>-6598.02</v>
      </c>
      <c r="N54" s="9">
        <f t="shared" si="14"/>
        <v>-17770.29</v>
      </c>
    </row>
    <row r="55" spans="1:14" x14ac:dyDescent="0.2">
      <c r="A55" s="37" t="s">
        <v>9</v>
      </c>
      <c r="B55" s="35">
        <v>439.83</v>
      </c>
      <c r="C55" s="35">
        <v>-62.27</v>
      </c>
      <c r="D55" s="35">
        <v>-614.75</v>
      </c>
      <c r="E55" s="35">
        <v>-318.79000000000002</v>
      </c>
      <c r="F55" s="35">
        <v>-212.2</v>
      </c>
      <c r="G55" s="35">
        <v>-401.8</v>
      </c>
      <c r="H55" s="35">
        <v>-531.86</v>
      </c>
      <c r="I55" s="36">
        <v>504.98</v>
      </c>
      <c r="J55" s="35">
        <v>256.36</v>
      </c>
      <c r="K55" s="35">
        <v>59.94</v>
      </c>
      <c r="L55" s="35">
        <v>-122.43</v>
      </c>
      <c r="M55" s="35">
        <v>-493.33</v>
      </c>
      <c r="N55" s="9">
        <f t="shared" si="14"/>
        <v>-1496.3200000000002</v>
      </c>
    </row>
    <row r="56" spans="1:14" x14ac:dyDescent="0.2">
      <c r="A56" s="10" t="s">
        <v>10</v>
      </c>
      <c r="B56" s="35">
        <v>10802.42</v>
      </c>
      <c r="C56" s="35">
        <v>-1366.15</v>
      </c>
      <c r="D56" s="35">
        <v>-8767.8799999999992</v>
      </c>
      <c r="E56" s="35">
        <v>-4683.25</v>
      </c>
      <c r="F56" s="35">
        <v>-2152.8000000000002</v>
      </c>
      <c r="G56" s="35">
        <v>-4426.88</v>
      </c>
      <c r="H56" s="35">
        <v>-7280.22</v>
      </c>
      <c r="I56" s="36">
        <v>8431.7899999999991</v>
      </c>
      <c r="J56" s="35">
        <v>3857.19</v>
      </c>
      <c r="K56" s="35">
        <v>656.02</v>
      </c>
      <c r="L56" s="35">
        <v>-1369.84</v>
      </c>
      <c r="M56" s="35">
        <v>-8105.2300000000005</v>
      </c>
      <c r="N56" s="9">
        <f t="shared" si="14"/>
        <v>-14404.829999999998</v>
      </c>
    </row>
    <row r="57" spans="1:14" x14ac:dyDescent="0.2">
      <c r="A57" s="38" t="s">
        <v>17</v>
      </c>
      <c r="B57" s="35">
        <v>0</v>
      </c>
      <c r="C57" s="7"/>
      <c r="D57" s="7"/>
      <c r="E57" s="7"/>
      <c r="F57" s="7"/>
      <c r="G57" s="7"/>
      <c r="H57" s="7"/>
      <c r="I57" s="36"/>
      <c r="J57" s="7"/>
      <c r="K57" s="7"/>
      <c r="L57" s="7"/>
      <c r="M57" s="7"/>
      <c r="N57" s="9">
        <f t="shared" si="14"/>
        <v>0</v>
      </c>
    </row>
    <row r="58" spans="1:14" ht="13.5" thickBot="1" x14ac:dyDescent="0.25">
      <c r="A58" s="39" t="s">
        <v>11</v>
      </c>
      <c r="B58" s="40">
        <f t="shared" ref="B58:N58" si="15">SUM(B50:B57)</f>
        <v>871646.72000000009</v>
      </c>
      <c r="C58" s="50">
        <f t="shared" si="15"/>
        <v>-115234.72</v>
      </c>
      <c r="D58" s="50">
        <f t="shared" si="15"/>
        <v>-830635.70000000007</v>
      </c>
      <c r="E58" s="50">
        <f t="shared" si="15"/>
        <v>-459657.97</v>
      </c>
      <c r="F58" s="50">
        <f t="shared" si="15"/>
        <v>-249499.32</v>
      </c>
      <c r="G58" s="50">
        <f t="shared" si="15"/>
        <v>-516729.49</v>
      </c>
      <c r="H58" s="50">
        <f t="shared" si="15"/>
        <v>-758565.03</v>
      </c>
      <c r="I58" s="42">
        <f>SUM(I50:I57)</f>
        <v>809665.3600000001</v>
      </c>
      <c r="J58" s="50">
        <f t="shared" si="15"/>
        <v>390030.38999999996</v>
      </c>
      <c r="K58" s="50">
        <f>SUM(K50:K57)</f>
        <v>73591.170000000013</v>
      </c>
      <c r="L58" s="50">
        <f t="shared" si="15"/>
        <v>-164239.60999999996</v>
      </c>
      <c r="M58" s="50">
        <f t="shared" si="15"/>
        <v>-787390.13</v>
      </c>
      <c r="N58" s="51">
        <f t="shared" si="15"/>
        <v>-1737018.33</v>
      </c>
    </row>
    <row r="59" spans="1:14" ht="14.25" thickTop="1" thickBot="1" x14ac:dyDescent="0.25"/>
    <row r="60" spans="1:14" ht="13.5" thickTop="1" x14ac:dyDescent="0.2">
      <c r="A60" s="1" t="s">
        <v>20</v>
      </c>
      <c r="B60" s="17" t="s">
        <v>16</v>
      </c>
      <c r="C60" s="17" t="str">
        <f>+B60</f>
        <v>Revenue</v>
      </c>
      <c r="D60" s="17" t="str">
        <f t="shared" ref="D60:M60" si="16">+C60</f>
        <v>Revenue</v>
      </c>
      <c r="E60" s="17" t="str">
        <f t="shared" si="16"/>
        <v>Revenue</v>
      </c>
      <c r="F60" s="17" t="str">
        <f t="shared" si="16"/>
        <v>Revenue</v>
      </c>
      <c r="G60" s="17" t="str">
        <f t="shared" si="16"/>
        <v>Revenue</v>
      </c>
      <c r="H60" s="17" t="str">
        <f t="shared" si="16"/>
        <v>Revenue</v>
      </c>
      <c r="I60" s="18" t="str">
        <f t="shared" si="16"/>
        <v>Revenue</v>
      </c>
      <c r="J60" s="17" t="str">
        <f t="shared" si="16"/>
        <v>Revenue</v>
      </c>
      <c r="K60" s="17" t="str">
        <f t="shared" si="16"/>
        <v>Revenue</v>
      </c>
      <c r="L60" s="17" t="str">
        <f t="shared" si="16"/>
        <v>Revenue</v>
      </c>
      <c r="M60" s="2" t="str">
        <f t="shared" si="16"/>
        <v>Revenue</v>
      </c>
      <c r="N60" s="3" t="s">
        <v>16</v>
      </c>
    </row>
    <row r="61" spans="1:14" x14ac:dyDescent="0.2">
      <c r="A61" s="33" t="s">
        <v>2</v>
      </c>
      <c r="B61" s="20" t="str">
        <f>+B49</f>
        <v>JANUARY 2023</v>
      </c>
      <c r="C61" s="20" t="str">
        <f t="shared" ref="C61:M61" si="17">+C49</f>
        <v>FEBRUARY 2023</v>
      </c>
      <c r="D61" s="20" t="str">
        <f t="shared" si="17"/>
        <v>MARCH 2023</v>
      </c>
      <c r="E61" s="20" t="str">
        <f t="shared" si="17"/>
        <v>APRIL 2023</v>
      </c>
      <c r="F61" s="20" t="str">
        <f t="shared" si="17"/>
        <v>MAY 2023</v>
      </c>
      <c r="G61" s="20" t="str">
        <f t="shared" si="17"/>
        <v>JUNE 2023</v>
      </c>
      <c r="H61" s="20" t="str">
        <f t="shared" si="17"/>
        <v>JULY 2023</v>
      </c>
      <c r="I61" s="21" t="str">
        <f t="shared" si="17"/>
        <v>AUGUST 2023</v>
      </c>
      <c r="J61" s="20" t="str">
        <f t="shared" si="17"/>
        <v>SEPTEMBER 2023</v>
      </c>
      <c r="K61" s="20" t="str">
        <f t="shared" si="17"/>
        <v>OCTOBER 2023</v>
      </c>
      <c r="L61" s="20" t="str">
        <f t="shared" si="17"/>
        <v>NOVEMBER 2023</v>
      </c>
      <c r="M61" s="20" t="str">
        <f t="shared" si="17"/>
        <v>DECEMBER 2023</v>
      </c>
      <c r="N61" s="5" t="s">
        <v>3</v>
      </c>
    </row>
    <row r="62" spans="1:14" x14ac:dyDescent="0.2">
      <c r="A62" s="34" t="s">
        <v>4</v>
      </c>
      <c r="B62" s="52">
        <f t="shared" ref="B62:M69" si="18">+B38+B50</f>
        <v>1984330.39</v>
      </c>
      <c r="C62" s="53">
        <f t="shared" si="18"/>
        <v>811099.91275000002</v>
      </c>
      <c r="D62" s="53">
        <f t="shared" si="18"/>
        <v>591058.07236000011</v>
      </c>
      <c r="E62" s="53">
        <f t="shared" si="18"/>
        <v>501206.29536000011</v>
      </c>
      <c r="F62" s="53">
        <f t="shared" si="18"/>
        <v>582047.9290499998</v>
      </c>
      <c r="G62" s="53">
        <f t="shared" si="18"/>
        <v>247465.8090500001</v>
      </c>
      <c r="H62" s="53">
        <f t="shared" si="18"/>
        <v>475516.90225000004</v>
      </c>
      <c r="I62" s="54">
        <f t="shared" si="18"/>
        <v>776025.19004999998</v>
      </c>
      <c r="J62" s="53">
        <f t="shared" si="18"/>
        <v>559475.33503999992</v>
      </c>
      <c r="K62" s="53">
        <f t="shared" si="18"/>
        <v>549352.74157999991</v>
      </c>
      <c r="L62" s="53">
        <f t="shared" si="18"/>
        <v>496716.07889999973</v>
      </c>
      <c r="M62" s="53">
        <f t="shared" si="18"/>
        <v>529176.30941999983</v>
      </c>
      <c r="N62" s="55">
        <f>SUM(B62:M62)</f>
        <v>8103470.9658100009</v>
      </c>
    </row>
    <row r="63" spans="1:14" x14ac:dyDescent="0.2">
      <c r="A63" s="37" t="s">
        <v>5</v>
      </c>
      <c r="B63" s="52">
        <f t="shared" si="18"/>
        <v>139329.94</v>
      </c>
      <c r="C63" s="56">
        <f t="shared" si="18"/>
        <v>60958.619999999981</v>
      </c>
      <c r="D63" s="56">
        <f t="shared" si="18"/>
        <v>50980.140000000007</v>
      </c>
      <c r="E63" s="56">
        <f t="shared" si="18"/>
        <v>42265.42</v>
      </c>
      <c r="F63" s="56">
        <f t="shared" si="18"/>
        <v>59724.590000000004</v>
      </c>
      <c r="G63" s="56">
        <f t="shared" si="18"/>
        <v>27074.269999999997</v>
      </c>
      <c r="H63" s="56">
        <f t="shared" si="18"/>
        <v>50018.61</v>
      </c>
      <c r="I63" s="57">
        <f t="shared" si="18"/>
        <v>80496.959999999992</v>
      </c>
      <c r="J63" s="56">
        <f t="shared" si="18"/>
        <v>60736.319999999992</v>
      </c>
      <c r="K63" s="56">
        <f t="shared" si="18"/>
        <v>62019.350000000006</v>
      </c>
      <c r="L63" s="56">
        <f t="shared" si="18"/>
        <v>47744.18</v>
      </c>
      <c r="M63" s="56">
        <f t="shared" si="18"/>
        <v>40377.279999999992</v>
      </c>
      <c r="N63" s="55">
        <f t="shared" ref="N63:N69" si="19">SUM(B63:M63)</f>
        <v>721725.68</v>
      </c>
    </row>
    <row r="64" spans="1:14" x14ac:dyDescent="0.2">
      <c r="A64" s="37" t="s">
        <v>6</v>
      </c>
      <c r="B64" s="52">
        <f t="shared" si="18"/>
        <v>384976.64000000001</v>
      </c>
      <c r="C64" s="56">
        <f t="shared" si="18"/>
        <v>148865.38</v>
      </c>
      <c r="D64" s="56">
        <f t="shared" si="18"/>
        <v>141073.34000000003</v>
      </c>
      <c r="E64" s="56">
        <f t="shared" si="18"/>
        <v>116941.74999999999</v>
      </c>
      <c r="F64" s="56">
        <f t="shared" si="18"/>
        <v>156082.01</v>
      </c>
      <c r="G64" s="56">
        <f t="shared" si="18"/>
        <v>70933.129999999976</v>
      </c>
      <c r="H64" s="56">
        <f t="shared" si="18"/>
        <v>119875.92999999998</v>
      </c>
      <c r="I64" s="57">
        <f t="shared" si="18"/>
        <v>182372.83</v>
      </c>
      <c r="J64" s="56">
        <f t="shared" si="18"/>
        <v>151472.66</v>
      </c>
      <c r="K64" s="56">
        <f t="shared" si="18"/>
        <v>171842.91</v>
      </c>
      <c r="L64" s="56">
        <f t="shared" si="18"/>
        <v>129180.66000000002</v>
      </c>
      <c r="M64" s="56">
        <f t="shared" si="18"/>
        <v>95854.720000000001</v>
      </c>
      <c r="N64" s="55">
        <f t="shared" si="19"/>
        <v>1869471.96</v>
      </c>
    </row>
    <row r="65" spans="1:14" x14ac:dyDescent="0.2">
      <c r="A65" s="37" t="s">
        <v>7</v>
      </c>
      <c r="B65" s="52">
        <f t="shared" si="18"/>
        <v>297667.32999999996</v>
      </c>
      <c r="C65" s="56">
        <f t="shared" si="18"/>
        <v>170220.52</v>
      </c>
      <c r="D65" s="56">
        <f t="shared" si="18"/>
        <v>159461.18000000002</v>
      </c>
      <c r="E65" s="56">
        <f t="shared" si="18"/>
        <v>118844.9</v>
      </c>
      <c r="F65" s="56">
        <f t="shared" si="18"/>
        <v>165680.80999999997</v>
      </c>
      <c r="G65" s="56">
        <f t="shared" si="18"/>
        <v>72164.220000000016</v>
      </c>
      <c r="H65" s="56">
        <f t="shared" si="18"/>
        <v>121979.48000000003</v>
      </c>
      <c r="I65" s="57">
        <f t="shared" si="18"/>
        <v>166563.16999999998</v>
      </c>
      <c r="J65" s="56">
        <f t="shared" si="18"/>
        <v>152857.15</v>
      </c>
      <c r="K65" s="56">
        <f t="shared" si="18"/>
        <v>180587.41999999998</v>
      </c>
      <c r="L65" s="56">
        <f t="shared" si="18"/>
        <v>165138.63</v>
      </c>
      <c r="M65" s="56">
        <f t="shared" si="18"/>
        <v>118575.83999999997</v>
      </c>
      <c r="N65" s="55">
        <f t="shared" si="19"/>
        <v>1889740.6499999994</v>
      </c>
    </row>
    <row r="66" spans="1:14" x14ac:dyDescent="0.2">
      <c r="A66" s="37" t="s">
        <v>8</v>
      </c>
      <c r="B66" s="52">
        <f t="shared" si="18"/>
        <v>25407.879999999997</v>
      </c>
      <c r="C66" s="56">
        <f t="shared" si="18"/>
        <v>11090.640000000001</v>
      </c>
      <c r="D66" s="56">
        <f t="shared" si="18"/>
        <v>10442.039999999999</v>
      </c>
      <c r="E66" s="56">
        <f t="shared" si="18"/>
        <v>8650.9599999999991</v>
      </c>
      <c r="F66" s="56">
        <f t="shared" si="18"/>
        <v>10945.050000000001</v>
      </c>
      <c r="G66" s="56">
        <f t="shared" si="18"/>
        <v>4769.5000000000009</v>
      </c>
      <c r="H66" s="56">
        <f t="shared" si="18"/>
        <v>8402.6099999999969</v>
      </c>
      <c r="I66" s="57">
        <f t="shared" si="18"/>
        <v>14012.11</v>
      </c>
      <c r="J66" s="56">
        <f t="shared" si="18"/>
        <v>10781.42</v>
      </c>
      <c r="K66" s="56">
        <f t="shared" si="18"/>
        <v>12100.25</v>
      </c>
      <c r="L66" s="56">
        <f t="shared" si="18"/>
        <v>8613.7199999999993</v>
      </c>
      <c r="M66" s="56">
        <f t="shared" si="18"/>
        <v>6721.48</v>
      </c>
      <c r="N66" s="55">
        <f t="shared" si="19"/>
        <v>131937.66</v>
      </c>
    </row>
    <row r="67" spans="1:14" x14ac:dyDescent="0.2">
      <c r="A67" s="37" t="s">
        <v>9</v>
      </c>
      <c r="B67" s="52">
        <f t="shared" si="18"/>
        <v>1447.59</v>
      </c>
      <c r="C67" s="56">
        <f t="shared" si="18"/>
        <v>656.99</v>
      </c>
      <c r="D67" s="56">
        <f t="shared" si="18"/>
        <v>710.45</v>
      </c>
      <c r="E67" s="56">
        <f t="shared" si="18"/>
        <v>554.43000000000006</v>
      </c>
      <c r="F67" s="56">
        <f t="shared" si="18"/>
        <v>834.8</v>
      </c>
      <c r="G67" s="56">
        <f t="shared" si="18"/>
        <v>333.21999999999997</v>
      </c>
      <c r="H67" s="56">
        <f t="shared" si="18"/>
        <v>548.24999999999989</v>
      </c>
      <c r="I67" s="57">
        <f t="shared" si="18"/>
        <v>764.09</v>
      </c>
      <c r="J67" s="56">
        <f t="shared" si="18"/>
        <v>617.06999999999994</v>
      </c>
      <c r="K67" s="56">
        <f t="shared" si="18"/>
        <v>797.73</v>
      </c>
      <c r="L67" s="56">
        <f t="shared" si="18"/>
        <v>634.01</v>
      </c>
      <c r="M67" s="56">
        <f t="shared" si="18"/>
        <v>499.69</v>
      </c>
      <c r="N67" s="55">
        <f t="shared" si="19"/>
        <v>8398.3200000000015</v>
      </c>
    </row>
    <row r="68" spans="1:14" x14ac:dyDescent="0.2">
      <c r="A68" s="10" t="s">
        <v>10</v>
      </c>
      <c r="B68" s="52">
        <f t="shared" si="18"/>
        <v>35554.229999999996</v>
      </c>
      <c r="C68" s="56">
        <f t="shared" si="18"/>
        <v>14412.96</v>
      </c>
      <c r="D68" s="56">
        <f t="shared" si="18"/>
        <v>10140.76</v>
      </c>
      <c r="E68" s="56">
        <f t="shared" si="18"/>
        <v>8127.24</v>
      </c>
      <c r="F68" s="56">
        <f t="shared" si="18"/>
        <v>8488.8100000000013</v>
      </c>
      <c r="G68" s="56">
        <f t="shared" si="18"/>
        <v>3630.8499999999995</v>
      </c>
      <c r="H68" s="56">
        <f t="shared" si="18"/>
        <v>7496.22</v>
      </c>
      <c r="I68" s="57">
        <f t="shared" si="18"/>
        <v>12835.649999999998</v>
      </c>
      <c r="J68" s="56">
        <f t="shared" si="18"/>
        <v>9341.0399999999991</v>
      </c>
      <c r="K68" s="56">
        <f t="shared" si="18"/>
        <v>9146.6</v>
      </c>
      <c r="L68" s="56">
        <f t="shared" si="18"/>
        <v>7120.7200000000012</v>
      </c>
      <c r="M68" s="56">
        <f t="shared" si="18"/>
        <v>8220.68</v>
      </c>
      <c r="N68" s="55">
        <f t="shared" si="19"/>
        <v>134515.76</v>
      </c>
    </row>
    <row r="69" spans="1:14" x14ac:dyDescent="0.2">
      <c r="A69" s="38" t="s">
        <v>17</v>
      </c>
      <c r="B69" s="52">
        <f t="shared" si="18"/>
        <v>0</v>
      </c>
      <c r="C69" s="58">
        <f t="shared" si="18"/>
        <v>0</v>
      </c>
      <c r="D69" s="58">
        <f t="shared" si="18"/>
        <v>0</v>
      </c>
      <c r="E69" s="58">
        <f t="shared" si="18"/>
        <v>0</v>
      </c>
      <c r="F69" s="58">
        <f t="shared" si="18"/>
        <v>0</v>
      </c>
      <c r="G69" s="58">
        <f t="shared" si="18"/>
        <v>0</v>
      </c>
      <c r="H69" s="58">
        <f t="shared" si="18"/>
        <v>0</v>
      </c>
      <c r="I69" s="59">
        <f t="shared" si="18"/>
        <v>0</v>
      </c>
      <c r="J69" s="58">
        <f t="shared" si="18"/>
        <v>0</v>
      </c>
      <c r="K69" s="58">
        <f t="shared" si="18"/>
        <v>0</v>
      </c>
      <c r="L69" s="58">
        <f t="shared" si="18"/>
        <v>0</v>
      </c>
      <c r="M69" s="58">
        <f t="shared" si="18"/>
        <v>0</v>
      </c>
      <c r="N69" s="55">
        <f t="shared" si="19"/>
        <v>0</v>
      </c>
    </row>
    <row r="70" spans="1:14" ht="13.5" thickBot="1" x14ac:dyDescent="0.25">
      <c r="A70" s="39" t="s">
        <v>11</v>
      </c>
      <c r="B70" s="40">
        <f t="shared" ref="B70:N70" si="20">SUM(B62:B69)</f>
        <v>2868714</v>
      </c>
      <c r="C70" s="50">
        <f t="shared" si="20"/>
        <v>1217305.0227499998</v>
      </c>
      <c r="D70" s="50">
        <f t="shared" si="20"/>
        <v>963865.98236000014</v>
      </c>
      <c r="E70" s="50">
        <f t="shared" si="20"/>
        <v>796590.99536000018</v>
      </c>
      <c r="F70" s="50">
        <f t="shared" si="20"/>
        <v>983803.99904999987</v>
      </c>
      <c r="G70" s="50">
        <f>SUM(G62:G69)</f>
        <v>426370.99905000004</v>
      </c>
      <c r="H70" s="50">
        <f>SUM(H62:H69)</f>
        <v>783838.0022499999</v>
      </c>
      <c r="I70" s="60">
        <f>SUM(I62:I69)</f>
        <v>1233070.0000499999</v>
      </c>
      <c r="J70" s="50">
        <f>SUM(J62:J69)</f>
        <v>945280.99503999995</v>
      </c>
      <c r="K70" s="50">
        <f>SUM(K62:K69)</f>
        <v>985847.00157999981</v>
      </c>
      <c r="L70" s="50">
        <f t="shared" si="20"/>
        <v>855147.99889999977</v>
      </c>
      <c r="M70" s="50">
        <f t="shared" si="20"/>
        <v>799425.99941999977</v>
      </c>
      <c r="N70" s="51">
        <f t="shared" si="20"/>
        <v>12859260.99581</v>
      </c>
    </row>
    <row r="71" spans="1:14" ht="14.25" thickTop="1" thickBot="1" x14ac:dyDescent="0.25"/>
    <row r="72" spans="1:14" ht="13.5" thickTop="1" x14ac:dyDescent="0.2">
      <c r="A72" s="1" t="s">
        <v>21</v>
      </c>
      <c r="B72" s="17" t="s">
        <v>16</v>
      </c>
      <c r="C72" s="17" t="str">
        <f>+B72</f>
        <v>Revenue</v>
      </c>
      <c r="D72" s="17" t="str">
        <f t="shared" ref="D72:M72" si="21">+C72</f>
        <v>Revenue</v>
      </c>
      <c r="E72" s="17" t="str">
        <f t="shared" si="21"/>
        <v>Revenue</v>
      </c>
      <c r="F72" s="17" t="str">
        <f t="shared" si="21"/>
        <v>Revenue</v>
      </c>
      <c r="G72" s="17" t="str">
        <f t="shared" si="21"/>
        <v>Revenue</v>
      </c>
      <c r="H72" s="17" t="str">
        <f t="shared" si="21"/>
        <v>Revenue</v>
      </c>
      <c r="I72" s="18" t="str">
        <f t="shared" si="21"/>
        <v>Revenue</v>
      </c>
      <c r="J72" s="17" t="str">
        <f t="shared" si="21"/>
        <v>Revenue</v>
      </c>
      <c r="K72" s="17" t="str">
        <f t="shared" si="21"/>
        <v>Revenue</v>
      </c>
      <c r="L72" s="17" t="str">
        <f t="shared" si="21"/>
        <v>Revenue</v>
      </c>
      <c r="M72" s="2" t="str">
        <f t="shared" si="21"/>
        <v>Revenue</v>
      </c>
      <c r="N72" s="3" t="s">
        <v>16</v>
      </c>
    </row>
    <row r="73" spans="1:14" x14ac:dyDescent="0.2">
      <c r="A73" s="33" t="s">
        <v>2</v>
      </c>
      <c r="B73" s="20" t="str">
        <f>+B61</f>
        <v>JANUARY 2023</v>
      </c>
      <c r="C73" s="20" t="str">
        <f t="shared" ref="C73:M73" si="22">+C61</f>
        <v>FEBRUARY 2023</v>
      </c>
      <c r="D73" s="20" t="str">
        <f t="shared" si="22"/>
        <v>MARCH 2023</v>
      </c>
      <c r="E73" s="20" t="str">
        <f t="shared" si="22"/>
        <v>APRIL 2023</v>
      </c>
      <c r="F73" s="20" t="str">
        <f t="shared" si="22"/>
        <v>MAY 2023</v>
      </c>
      <c r="G73" s="20" t="str">
        <f t="shared" si="22"/>
        <v>JUNE 2023</v>
      </c>
      <c r="H73" s="20" t="str">
        <f t="shared" si="22"/>
        <v>JULY 2023</v>
      </c>
      <c r="I73" s="21" t="str">
        <f t="shared" si="22"/>
        <v>AUGUST 2023</v>
      </c>
      <c r="J73" s="20" t="str">
        <f t="shared" si="22"/>
        <v>SEPTEMBER 2023</v>
      </c>
      <c r="K73" s="20" t="str">
        <f t="shared" si="22"/>
        <v>OCTOBER 2023</v>
      </c>
      <c r="L73" s="20" t="str">
        <f t="shared" si="22"/>
        <v>NOVEMBER 2023</v>
      </c>
      <c r="M73" s="20" t="str">
        <f t="shared" si="22"/>
        <v>DECEMBER 2023</v>
      </c>
      <c r="N73" s="5" t="s">
        <v>3</v>
      </c>
    </row>
    <row r="74" spans="1:14" x14ac:dyDescent="0.2">
      <c r="A74" s="34" t="s">
        <v>4</v>
      </c>
      <c r="B74" s="35">
        <v>1313703.5599999998</v>
      </c>
      <c r="C74" s="35">
        <v>1008095.14</v>
      </c>
      <c r="D74" s="35">
        <v>497068.27000000008</v>
      </c>
      <c r="E74" s="35">
        <v>642730.8600000001</v>
      </c>
      <c r="F74" s="35">
        <v>735343.55</v>
      </c>
      <c r="G74" s="35">
        <v>722736.22</v>
      </c>
      <c r="H74" s="35">
        <v>995930.58</v>
      </c>
      <c r="I74" s="36">
        <v>1033995.2699999999</v>
      </c>
      <c r="J74" s="35">
        <v>942001.05999999994</v>
      </c>
      <c r="K74" s="35">
        <v>622372.14</v>
      </c>
      <c r="L74" s="35">
        <v>669356.90000000014</v>
      </c>
      <c r="M74" s="35">
        <v>1048776.83</v>
      </c>
      <c r="N74" s="9">
        <f>SUM(B74:M74)</f>
        <v>10232110.379999999</v>
      </c>
    </row>
    <row r="75" spans="1:14" x14ac:dyDescent="0.2">
      <c r="A75" s="37" t="s">
        <v>5</v>
      </c>
      <c r="B75" s="35">
        <v>108208.56999999999</v>
      </c>
      <c r="C75" s="35">
        <v>89069.52</v>
      </c>
      <c r="D75" s="35">
        <v>51715.80999999999</v>
      </c>
      <c r="E75" s="35">
        <v>63842.85</v>
      </c>
      <c r="F75" s="35">
        <v>86558.01</v>
      </c>
      <c r="G75" s="35">
        <v>89555.27</v>
      </c>
      <c r="H75" s="35">
        <v>116219.56000000001</v>
      </c>
      <c r="I75" s="36">
        <v>119669.19</v>
      </c>
      <c r="J75" s="35">
        <v>113912.04000000001</v>
      </c>
      <c r="K75" s="35">
        <v>78956.299999999988</v>
      </c>
      <c r="L75" s="35">
        <v>74871.64</v>
      </c>
      <c r="M75" s="35">
        <v>97271.06</v>
      </c>
      <c r="N75" s="9">
        <f t="shared" ref="N75:N81" si="23">SUM(B75:M75)</f>
        <v>1089849.82</v>
      </c>
    </row>
    <row r="76" spans="1:14" x14ac:dyDescent="0.2">
      <c r="A76" s="37" t="s">
        <v>6</v>
      </c>
      <c r="B76" s="35">
        <v>224677.78999999998</v>
      </c>
      <c r="C76" s="35">
        <v>157767.32999999999</v>
      </c>
      <c r="D76" s="35">
        <v>101542.79</v>
      </c>
      <c r="E76" s="35">
        <v>120284.01999999999</v>
      </c>
      <c r="F76" s="35">
        <v>159879.81</v>
      </c>
      <c r="G76" s="35">
        <v>163975.15</v>
      </c>
      <c r="H76" s="35">
        <v>205124.75</v>
      </c>
      <c r="I76" s="36">
        <v>195333.03</v>
      </c>
      <c r="J76" s="35">
        <v>202599.72</v>
      </c>
      <c r="K76" s="35">
        <v>152643.79</v>
      </c>
      <c r="L76" s="35">
        <v>141227.25</v>
      </c>
      <c r="M76" s="35">
        <v>167352.68</v>
      </c>
      <c r="N76" s="9">
        <f t="shared" si="23"/>
        <v>1992408.11</v>
      </c>
    </row>
    <row r="77" spans="1:14" x14ac:dyDescent="0.2">
      <c r="A77" s="37" t="s">
        <v>7</v>
      </c>
      <c r="B77" s="35">
        <v>145697.42000000001</v>
      </c>
      <c r="C77" s="35">
        <v>151090.31</v>
      </c>
      <c r="D77" s="35">
        <v>94066.82</v>
      </c>
      <c r="E77" s="35">
        <v>107377.79</v>
      </c>
      <c r="F77" s="35">
        <v>140592.28</v>
      </c>
      <c r="G77" s="35">
        <v>137008.34</v>
      </c>
      <c r="H77" s="35">
        <v>172857.19999999998</v>
      </c>
      <c r="I77" s="36">
        <v>147529.65999999997</v>
      </c>
      <c r="J77" s="35">
        <v>164693.9</v>
      </c>
      <c r="K77" s="35">
        <v>129677.60999999999</v>
      </c>
      <c r="L77" s="35">
        <v>143888.55000000002</v>
      </c>
      <c r="M77" s="35">
        <v>167787.47999999998</v>
      </c>
      <c r="N77" s="9">
        <f t="shared" si="23"/>
        <v>1702267.3599999996</v>
      </c>
    </row>
    <row r="78" spans="1:14" x14ac:dyDescent="0.2">
      <c r="A78" s="37" t="s">
        <v>8</v>
      </c>
      <c r="B78" s="35">
        <v>18984.11</v>
      </c>
      <c r="C78" s="35">
        <v>15455.33</v>
      </c>
      <c r="D78" s="35">
        <v>9418.7999999999993</v>
      </c>
      <c r="E78" s="35">
        <v>11767.22</v>
      </c>
      <c r="F78" s="35">
        <v>14306.38</v>
      </c>
      <c r="G78" s="35">
        <v>14547.82</v>
      </c>
      <c r="H78" s="35">
        <v>18739.829999999998</v>
      </c>
      <c r="I78" s="36">
        <v>20273.14</v>
      </c>
      <c r="J78" s="35">
        <v>19384.73</v>
      </c>
      <c r="K78" s="35">
        <v>13928.13</v>
      </c>
      <c r="L78" s="35">
        <v>12238.849999999999</v>
      </c>
      <c r="M78" s="35">
        <v>14854.99</v>
      </c>
      <c r="N78" s="9">
        <f t="shared" si="23"/>
        <v>183899.33000000002</v>
      </c>
    </row>
    <row r="79" spans="1:14" x14ac:dyDescent="0.2">
      <c r="A79" s="37" t="s">
        <v>9</v>
      </c>
      <c r="B79" s="35">
        <v>3112.76</v>
      </c>
      <c r="C79" s="35">
        <v>2716.3</v>
      </c>
      <c r="D79" s="35">
        <v>1801.11</v>
      </c>
      <c r="E79" s="35">
        <v>2189.9699999999998</v>
      </c>
      <c r="F79" s="35">
        <v>3078.07</v>
      </c>
      <c r="G79" s="35">
        <v>2943.24</v>
      </c>
      <c r="H79" s="35">
        <v>3493.57</v>
      </c>
      <c r="I79" s="36">
        <v>3433.88</v>
      </c>
      <c r="J79" s="35">
        <v>3412.77</v>
      </c>
      <c r="K79" s="35">
        <v>2708.41</v>
      </c>
      <c r="L79" s="35">
        <v>2648.24</v>
      </c>
      <c r="M79" s="35">
        <v>3229.91</v>
      </c>
      <c r="N79" s="9">
        <f t="shared" si="23"/>
        <v>34768.229999999996</v>
      </c>
    </row>
    <row r="80" spans="1:14" x14ac:dyDescent="0.2">
      <c r="A80" s="10" t="s">
        <v>10</v>
      </c>
      <c r="B80" s="35">
        <v>23970.95</v>
      </c>
      <c r="C80" s="35">
        <v>18325.71</v>
      </c>
      <c r="D80" s="35">
        <v>8974.4700000000012</v>
      </c>
      <c r="E80" s="35">
        <v>10827.08</v>
      </c>
      <c r="F80" s="35">
        <v>11706.220000000001</v>
      </c>
      <c r="G80" s="35">
        <v>11588.7</v>
      </c>
      <c r="H80" s="35">
        <v>16618.829999999998</v>
      </c>
      <c r="I80" s="36">
        <v>17845.310000000001</v>
      </c>
      <c r="J80" s="35">
        <v>16459.330000000002</v>
      </c>
      <c r="K80" s="35">
        <v>10997.3</v>
      </c>
      <c r="L80" s="35">
        <v>10494.34</v>
      </c>
      <c r="M80" s="35">
        <v>17223.400000000001</v>
      </c>
      <c r="N80" s="9">
        <f t="shared" si="23"/>
        <v>175031.63999999998</v>
      </c>
    </row>
    <row r="81" spans="1:14" x14ac:dyDescent="0.2">
      <c r="A81" s="38" t="s">
        <v>17</v>
      </c>
      <c r="B81" s="35">
        <v>0</v>
      </c>
      <c r="C81" s="7"/>
      <c r="D81" s="7"/>
      <c r="E81" s="7"/>
      <c r="F81" s="7"/>
      <c r="G81" s="7"/>
      <c r="H81" s="7"/>
      <c r="I81" s="36"/>
      <c r="J81" s="7"/>
      <c r="K81" s="7"/>
      <c r="L81" s="7"/>
      <c r="M81" s="7"/>
      <c r="N81" s="9">
        <f t="shared" si="23"/>
        <v>0</v>
      </c>
    </row>
    <row r="82" spans="1:14" ht="13.5" thickBot="1" x14ac:dyDescent="0.25">
      <c r="A82" s="39" t="s">
        <v>11</v>
      </c>
      <c r="B82" s="40">
        <f t="shared" ref="B82:N82" si="24">SUM(B74:B81)</f>
        <v>1838355.16</v>
      </c>
      <c r="C82" s="50">
        <f t="shared" si="24"/>
        <v>1442519.6400000001</v>
      </c>
      <c r="D82" s="50">
        <f t="shared" si="24"/>
        <v>764588.07000000018</v>
      </c>
      <c r="E82" s="50">
        <f t="shared" si="24"/>
        <v>959019.79</v>
      </c>
      <c r="F82" s="50">
        <f t="shared" si="24"/>
        <v>1151464.32</v>
      </c>
      <c r="G82" s="50">
        <f t="shared" si="24"/>
        <v>1142354.74</v>
      </c>
      <c r="H82" s="50">
        <f t="shared" si="24"/>
        <v>1528984.32</v>
      </c>
      <c r="I82" s="42">
        <f>SUM(I74:I81)</f>
        <v>1538079.4799999997</v>
      </c>
      <c r="J82" s="50">
        <f t="shared" si="24"/>
        <v>1462463.5499999998</v>
      </c>
      <c r="K82" s="50">
        <f>SUM(K74:K81)</f>
        <v>1011283.68</v>
      </c>
      <c r="L82" s="50">
        <f t="shared" si="24"/>
        <v>1054725.7700000003</v>
      </c>
      <c r="M82" s="50">
        <f t="shared" si="24"/>
        <v>1516496.3499999999</v>
      </c>
      <c r="N82" s="51">
        <f t="shared" si="24"/>
        <v>15410334.869999999</v>
      </c>
    </row>
    <row r="83" spans="1:14" ht="14.25" thickTop="1" thickBot="1" x14ac:dyDescent="0.25">
      <c r="A83" s="61"/>
      <c r="B83" s="62"/>
      <c r="C83" s="63"/>
      <c r="D83" s="63"/>
      <c r="E83" s="63"/>
      <c r="F83" s="63"/>
      <c r="G83" s="63"/>
      <c r="H83" s="63"/>
      <c r="I83" s="64"/>
      <c r="J83" s="63"/>
      <c r="K83" s="63"/>
      <c r="L83" s="63"/>
      <c r="M83" s="63"/>
      <c r="N83" s="63"/>
    </row>
    <row r="84" spans="1:14" ht="13.5" thickTop="1" x14ac:dyDescent="0.2">
      <c r="A84" s="1" t="s">
        <v>22</v>
      </c>
      <c r="B84" s="17" t="s">
        <v>16</v>
      </c>
      <c r="C84" s="17" t="str">
        <f>+B84</f>
        <v>Revenue</v>
      </c>
      <c r="D84" s="17" t="str">
        <f t="shared" ref="D84:K84" si="25">+C84</f>
        <v>Revenue</v>
      </c>
      <c r="E84" s="17" t="str">
        <f t="shared" si="25"/>
        <v>Revenue</v>
      </c>
      <c r="F84" s="17" t="str">
        <f t="shared" si="25"/>
        <v>Revenue</v>
      </c>
      <c r="G84" s="17" t="str">
        <f t="shared" si="25"/>
        <v>Revenue</v>
      </c>
      <c r="H84" s="17" t="str">
        <f t="shared" si="25"/>
        <v>Revenue</v>
      </c>
      <c r="I84" s="18" t="str">
        <f t="shared" si="25"/>
        <v>Revenue</v>
      </c>
      <c r="J84" s="17" t="str">
        <f t="shared" si="25"/>
        <v>Revenue</v>
      </c>
      <c r="K84" s="17" t="str">
        <f t="shared" si="25"/>
        <v>Revenue</v>
      </c>
      <c r="L84" s="17" t="str">
        <f>+K84</f>
        <v>Revenue</v>
      </c>
      <c r="M84" s="17" t="str">
        <f>+L84</f>
        <v>Revenue</v>
      </c>
      <c r="N84" s="3" t="s">
        <v>16</v>
      </c>
    </row>
    <row r="85" spans="1:14" x14ac:dyDescent="0.2">
      <c r="A85" s="33" t="s">
        <v>2</v>
      </c>
      <c r="B85" s="20" t="str">
        <f>+B73</f>
        <v>JANUARY 2023</v>
      </c>
      <c r="C85" s="20" t="str">
        <f t="shared" ref="C85:M85" si="26">+C73</f>
        <v>FEBRUARY 2023</v>
      </c>
      <c r="D85" s="20" t="str">
        <f t="shared" si="26"/>
        <v>MARCH 2023</v>
      </c>
      <c r="E85" s="20" t="str">
        <f t="shared" si="26"/>
        <v>APRIL 2023</v>
      </c>
      <c r="F85" s="20" t="str">
        <f t="shared" si="26"/>
        <v>MAY 2023</v>
      </c>
      <c r="G85" s="20" t="str">
        <f t="shared" si="26"/>
        <v>JUNE 2023</v>
      </c>
      <c r="H85" s="20" t="str">
        <f t="shared" si="26"/>
        <v>JULY 2023</v>
      </c>
      <c r="I85" s="21" t="str">
        <f t="shared" si="26"/>
        <v>AUGUST 2023</v>
      </c>
      <c r="J85" s="20" t="str">
        <f t="shared" si="26"/>
        <v>SEPTEMBER 2023</v>
      </c>
      <c r="K85" s="20" t="str">
        <f t="shared" si="26"/>
        <v>OCTOBER 2023</v>
      </c>
      <c r="L85" s="20" t="str">
        <f t="shared" si="26"/>
        <v>NOVEMBER 2023</v>
      </c>
      <c r="M85" s="20" t="str">
        <f t="shared" si="26"/>
        <v>DECEMBER 2023</v>
      </c>
      <c r="N85" s="5" t="s">
        <v>3</v>
      </c>
    </row>
    <row r="86" spans="1:14" x14ac:dyDescent="0.2">
      <c r="A86" s="34" t="s">
        <v>4</v>
      </c>
      <c r="B86" s="35">
        <v>-1168.25</v>
      </c>
      <c r="C86" s="35">
        <v>-2623.6800000000003</v>
      </c>
      <c r="D86" s="35">
        <v>0</v>
      </c>
      <c r="E86" s="35">
        <v>0</v>
      </c>
      <c r="F86" s="35">
        <v>0</v>
      </c>
      <c r="G86" s="35">
        <v>0</v>
      </c>
      <c r="H86" s="35">
        <v>0</v>
      </c>
      <c r="I86" s="36">
        <v>0</v>
      </c>
      <c r="J86" s="35">
        <v>0</v>
      </c>
      <c r="K86" s="35">
        <v>0</v>
      </c>
      <c r="L86" s="35">
        <v>0</v>
      </c>
      <c r="M86" s="35">
        <v>0</v>
      </c>
      <c r="N86" s="9">
        <f>SUM(B86:M86)</f>
        <v>-3791.9300000000003</v>
      </c>
    </row>
    <row r="87" spans="1:14" x14ac:dyDescent="0.2">
      <c r="A87" s="37" t="s">
        <v>5</v>
      </c>
      <c r="B87" s="35">
        <v>-86.09</v>
      </c>
      <c r="C87" s="35">
        <v>-83.5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6">
        <v>0</v>
      </c>
      <c r="J87" s="35">
        <v>0</v>
      </c>
      <c r="K87" s="35">
        <v>0</v>
      </c>
      <c r="L87" s="35">
        <v>0</v>
      </c>
      <c r="M87" s="35">
        <v>0</v>
      </c>
      <c r="N87" s="9">
        <f t="shared" ref="N87:N93" si="27">SUM(B87:M87)</f>
        <v>-169.59</v>
      </c>
    </row>
    <row r="88" spans="1:14" x14ac:dyDescent="0.2">
      <c r="A88" s="37" t="s">
        <v>6</v>
      </c>
      <c r="B88" s="35">
        <v>0</v>
      </c>
      <c r="C88" s="35">
        <v>0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6">
        <v>0</v>
      </c>
      <c r="J88" s="35">
        <v>0</v>
      </c>
      <c r="K88" s="35">
        <v>0</v>
      </c>
      <c r="L88" s="35">
        <v>0</v>
      </c>
      <c r="M88" s="35">
        <v>0</v>
      </c>
      <c r="N88" s="9">
        <f t="shared" si="27"/>
        <v>0</v>
      </c>
    </row>
    <row r="89" spans="1:14" x14ac:dyDescent="0.2">
      <c r="A89" s="37" t="s">
        <v>7</v>
      </c>
      <c r="B89" s="35">
        <v>0</v>
      </c>
      <c r="C89" s="35">
        <v>-1748.48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6">
        <v>0</v>
      </c>
      <c r="J89" s="35">
        <v>0</v>
      </c>
      <c r="K89" s="36">
        <v>0</v>
      </c>
      <c r="L89" s="35">
        <v>0</v>
      </c>
      <c r="M89" s="35">
        <v>0</v>
      </c>
      <c r="N89" s="9">
        <f t="shared" si="27"/>
        <v>-1748.48</v>
      </c>
    </row>
    <row r="90" spans="1:14" x14ac:dyDescent="0.2">
      <c r="A90" s="37" t="s">
        <v>8</v>
      </c>
      <c r="B90" s="35">
        <v>0</v>
      </c>
      <c r="C90" s="35">
        <v>0</v>
      </c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6">
        <v>0</v>
      </c>
      <c r="J90" s="35">
        <v>0</v>
      </c>
      <c r="K90" s="35">
        <v>0</v>
      </c>
      <c r="L90" s="35">
        <v>0</v>
      </c>
      <c r="M90" s="35">
        <v>0</v>
      </c>
      <c r="N90" s="9">
        <f t="shared" si="27"/>
        <v>0</v>
      </c>
    </row>
    <row r="91" spans="1:14" x14ac:dyDescent="0.2">
      <c r="A91" s="37" t="s">
        <v>9</v>
      </c>
      <c r="B91" s="35">
        <v>0</v>
      </c>
      <c r="C91" s="35">
        <v>0</v>
      </c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6">
        <v>0</v>
      </c>
      <c r="J91" s="35">
        <v>0</v>
      </c>
      <c r="K91" s="35">
        <v>0</v>
      </c>
      <c r="L91" s="35">
        <v>0</v>
      </c>
      <c r="M91" s="35">
        <v>0</v>
      </c>
      <c r="N91" s="9">
        <f t="shared" si="27"/>
        <v>0</v>
      </c>
    </row>
    <row r="92" spans="1:14" x14ac:dyDescent="0.2">
      <c r="A92" s="10" t="s">
        <v>10</v>
      </c>
      <c r="B92" s="35">
        <v>-7.25</v>
      </c>
      <c r="C92" s="35">
        <v>0</v>
      </c>
      <c r="D92" s="35">
        <v>0</v>
      </c>
      <c r="E92" s="35">
        <v>0</v>
      </c>
      <c r="F92" s="35">
        <v>0</v>
      </c>
      <c r="G92" s="35">
        <v>0</v>
      </c>
      <c r="H92" s="35">
        <v>0</v>
      </c>
      <c r="I92" s="36">
        <v>0</v>
      </c>
      <c r="J92" s="35">
        <v>0</v>
      </c>
      <c r="K92" s="35">
        <v>0</v>
      </c>
      <c r="L92" s="35">
        <v>0</v>
      </c>
      <c r="M92" s="35">
        <v>0</v>
      </c>
      <c r="N92" s="9">
        <f t="shared" si="27"/>
        <v>-7.25</v>
      </c>
    </row>
    <row r="93" spans="1:14" x14ac:dyDescent="0.2">
      <c r="A93" s="38" t="s">
        <v>17</v>
      </c>
      <c r="B93" s="35">
        <v>0</v>
      </c>
      <c r="C93" s="7"/>
      <c r="D93" s="7"/>
      <c r="E93" s="7"/>
      <c r="F93" s="7"/>
      <c r="G93" s="7"/>
      <c r="H93" s="7"/>
      <c r="I93" s="36"/>
      <c r="J93" s="7"/>
      <c r="K93" s="7"/>
      <c r="L93" s="7"/>
      <c r="M93" s="7"/>
      <c r="N93" s="9">
        <f t="shared" si="27"/>
        <v>0</v>
      </c>
    </row>
    <row r="94" spans="1:14" ht="13.5" thickBot="1" x14ac:dyDescent="0.25">
      <c r="A94" s="39" t="s">
        <v>11</v>
      </c>
      <c r="B94" s="40">
        <f t="shared" ref="B94:N94" si="28">SUM(B86:B93)</f>
        <v>-1261.5899999999999</v>
      </c>
      <c r="C94" s="50">
        <f t="shared" si="28"/>
        <v>-4455.66</v>
      </c>
      <c r="D94" s="50">
        <f t="shared" si="28"/>
        <v>0</v>
      </c>
      <c r="E94" s="50">
        <f t="shared" si="28"/>
        <v>0</v>
      </c>
      <c r="F94" s="50">
        <f t="shared" si="28"/>
        <v>0</v>
      </c>
      <c r="G94" s="50">
        <f t="shared" si="28"/>
        <v>0</v>
      </c>
      <c r="H94" s="50">
        <f t="shared" si="28"/>
        <v>0</v>
      </c>
      <c r="I94" s="42">
        <f>SUM(I86:I93)</f>
        <v>0</v>
      </c>
      <c r="J94" s="50">
        <f t="shared" si="28"/>
        <v>0</v>
      </c>
      <c r="K94" s="50">
        <f>SUM(K86:K93)</f>
        <v>0</v>
      </c>
      <c r="L94" s="50">
        <f t="shared" si="28"/>
        <v>0</v>
      </c>
      <c r="M94" s="50">
        <f t="shared" si="28"/>
        <v>0</v>
      </c>
      <c r="N94" s="51">
        <f t="shared" si="28"/>
        <v>-5717.25</v>
      </c>
    </row>
    <row r="95" spans="1:14" ht="14.25" thickTop="1" thickBot="1" x14ac:dyDescent="0.25">
      <c r="A95" s="61"/>
      <c r="B95" s="62"/>
      <c r="C95" s="63"/>
      <c r="D95" s="63"/>
      <c r="E95" s="63"/>
      <c r="F95" s="63"/>
      <c r="G95" s="63"/>
      <c r="H95" s="63"/>
      <c r="I95" s="64"/>
      <c r="J95" s="63"/>
      <c r="K95" s="63"/>
      <c r="L95" s="63"/>
      <c r="M95" s="63"/>
      <c r="N95" s="63"/>
    </row>
    <row r="96" spans="1:14" ht="26.25" thickTop="1" x14ac:dyDescent="0.2">
      <c r="A96" s="48" t="s">
        <v>23</v>
      </c>
      <c r="B96" s="17" t="s">
        <v>16</v>
      </c>
      <c r="C96" s="17" t="str">
        <f>+B96</f>
        <v>Revenue</v>
      </c>
      <c r="D96" s="17" t="str">
        <f t="shared" ref="D96:M96" si="29">+C96</f>
        <v>Revenue</v>
      </c>
      <c r="E96" s="17" t="str">
        <f t="shared" si="29"/>
        <v>Revenue</v>
      </c>
      <c r="F96" s="17" t="str">
        <f t="shared" si="29"/>
        <v>Revenue</v>
      </c>
      <c r="G96" s="17" t="str">
        <f t="shared" si="29"/>
        <v>Revenue</v>
      </c>
      <c r="H96" s="17" t="str">
        <f t="shared" si="29"/>
        <v>Revenue</v>
      </c>
      <c r="I96" s="18" t="str">
        <f t="shared" si="29"/>
        <v>Revenue</v>
      </c>
      <c r="J96" s="17" t="str">
        <f t="shared" si="29"/>
        <v>Revenue</v>
      </c>
      <c r="K96" s="17" t="str">
        <f t="shared" si="29"/>
        <v>Revenue</v>
      </c>
      <c r="L96" s="17" t="str">
        <f t="shared" si="29"/>
        <v>Revenue</v>
      </c>
      <c r="M96" s="2" t="str">
        <f t="shared" si="29"/>
        <v>Revenue</v>
      </c>
      <c r="N96" s="3" t="s">
        <v>16</v>
      </c>
    </row>
    <row r="97" spans="1:14" x14ac:dyDescent="0.2">
      <c r="A97" s="33" t="s">
        <v>2</v>
      </c>
      <c r="B97" s="20" t="str">
        <f>+B85</f>
        <v>JANUARY 2023</v>
      </c>
      <c r="C97" s="20" t="str">
        <f t="shared" ref="C97:M97" si="30">+C85</f>
        <v>FEBRUARY 2023</v>
      </c>
      <c r="D97" s="20" t="str">
        <f t="shared" si="30"/>
        <v>MARCH 2023</v>
      </c>
      <c r="E97" s="20" t="str">
        <f t="shared" si="30"/>
        <v>APRIL 2023</v>
      </c>
      <c r="F97" s="20" t="str">
        <f t="shared" si="30"/>
        <v>MAY 2023</v>
      </c>
      <c r="G97" s="20" t="str">
        <f t="shared" si="30"/>
        <v>JUNE 2023</v>
      </c>
      <c r="H97" s="20" t="str">
        <f t="shared" si="30"/>
        <v>JULY 2023</v>
      </c>
      <c r="I97" s="21" t="str">
        <f t="shared" si="30"/>
        <v>AUGUST 2023</v>
      </c>
      <c r="J97" s="20" t="str">
        <f t="shared" si="30"/>
        <v>SEPTEMBER 2023</v>
      </c>
      <c r="K97" s="20" t="str">
        <f t="shared" si="30"/>
        <v>OCTOBER 2023</v>
      </c>
      <c r="L97" s="20" t="str">
        <f t="shared" si="30"/>
        <v>NOVEMBER 2023</v>
      </c>
      <c r="M97" s="20" t="str">
        <f t="shared" si="30"/>
        <v>DECEMBER 2023</v>
      </c>
      <c r="N97" s="5" t="s">
        <v>3</v>
      </c>
    </row>
    <row r="98" spans="1:14" x14ac:dyDescent="0.2">
      <c r="A98" s="34" t="s">
        <v>4</v>
      </c>
      <c r="B98" s="35">
        <v>-217941.65</v>
      </c>
      <c r="C98" s="35">
        <v>-438106.75</v>
      </c>
      <c r="D98" s="35">
        <v>135599.92000000001</v>
      </c>
      <c r="E98" s="35">
        <v>25079.63</v>
      </c>
      <c r="F98" s="35">
        <v>-72523.17</v>
      </c>
      <c r="G98" s="35">
        <v>15501.1</v>
      </c>
      <c r="H98" s="35">
        <v>10704.34</v>
      </c>
      <c r="I98" s="36">
        <v>37385.760000000002</v>
      </c>
      <c r="J98" s="35">
        <v>-248103.77</v>
      </c>
      <c r="K98" s="35">
        <v>-29720.3</v>
      </c>
      <c r="L98" s="35">
        <v>189487.72</v>
      </c>
      <c r="M98" s="35">
        <v>30166.68</v>
      </c>
      <c r="N98" s="9">
        <f>SUM(B98:M98)</f>
        <v>-562470.49000000011</v>
      </c>
    </row>
    <row r="99" spans="1:14" x14ac:dyDescent="0.2">
      <c r="A99" s="37" t="s">
        <v>5</v>
      </c>
      <c r="B99" s="35">
        <v>-15293.11</v>
      </c>
      <c r="C99" s="35">
        <v>-32946.839999999997</v>
      </c>
      <c r="D99" s="35">
        <v>11999.46</v>
      </c>
      <c r="E99" s="35">
        <v>2141.9299999999998</v>
      </c>
      <c r="F99" s="35">
        <v>-7559.99</v>
      </c>
      <c r="G99" s="35">
        <v>1735.79</v>
      </c>
      <c r="H99" s="35">
        <v>1126.98</v>
      </c>
      <c r="I99" s="36">
        <v>3900.38</v>
      </c>
      <c r="J99" s="35">
        <v>-27152.11</v>
      </c>
      <c r="K99" s="35">
        <v>-3400.86</v>
      </c>
      <c r="L99" s="35">
        <v>18460.95</v>
      </c>
      <c r="M99" s="35">
        <v>2372.7600000000002</v>
      </c>
      <c r="N99" s="9">
        <f t="shared" ref="N99:N105" si="31">SUM(B99:M99)</f>
        <v>-44614.659999999996</v>
      </c>
    </row>
    <row r="100" spans="1:14" x14ac:dyDescent="0.2">
      <c r="A100" s="37" t="s">
        <v>6</v>
      </c>
      <c r="B100" s="35">
        <v>-42279.229999999996</v>
      </c>
      <c r="C100" s="35">
        <v>-80558.140000000014</v>
      </c>
      <c r="D100" s="35">
        <v>32579.02</v>
      </c>
      <c r="E100" s="35">
        <v>5844.1799999999994</v>
      </c>
      <c r="F100" s="35">
        <v>-19543.02</v>
      </c>
      <c r="G100" s="35">
        <v>4479.8200000000006</v>
      </c>
      <c r="H100" s="35">
        <v>2715.53</v>
      </c>
      <c r="I100" s="36">
        <v>8789.27</v>
      </c>
      <c r="J100" s="35">
        <v>-67384.37</v>
      </c>
      <c r="K100" s="35">
        <v>-9371.7799999999988</v>
      </c>
      <c r="L100" s="35">
        <v>49461.09</v>
      </c>
      <c r="M100" s="35">
        <v>5484.05</v>
      </c>
      <c r="N100" s="9">
        <f t="shared" si="31"/>
        <v>-109783.58</v>
      </c>
    </row>
    <row r="101" spans="1:14" x14ac:dyDescent="0.2">
      <c r="A101" s="37" t="s">
        <v>7</v>
      </c>
      <c r="B101" s="35">
        <v>-32690.67</v>
      </c>
      <c r="C101" s="35">
        <v>-92114.63</v>
      </c>
      <c r="D101" s="35">
        <v>36825.280000000006</v>
      </c>
      <c r="E101" s="35">
        <v>5939.24</v>
      </c>
      <c r="F101" s="35">
        <v>-20758.38</v>
      </c>
      <c r="G101" s="35">
        <v>4561.37</v>
      </c>
      <c r="H101" s="35">
        <v>2761.52</v>
      </c>
      <c r="I101" s="36">
        <v>8032.32</v>
      </c>
      <c r="J101" s="35">
        <v>-68165.540000000008</v>
      </c>
      <c r="K101" s="35">
        <v>-9890.5400000000009</v>
      </c>
      <c r="L101" s="35">
        <v>63376.609999999993</v>
      </c>
      <c r="M101" s="35">
        <v>6888.31</v>
      </c>
      <c r="N101" s="9">
        <f t="shared" si="31"/>
        <v>-95235.110000000015</v>
      </c>
    </row>
    <row r="102" spans="1:14" x14ac:dyDescent="0.2">
      <c r="A102" s="37" t="s">
        <v>8</v>
      </c>
      <c r="B102" s="35">
        <v>-2790.36</v>
      </c>
      <c r="C102" s="35">
        <v>-6001.61</v>
      </c>
      <c r="D102" s="35">
        <v>2411.4899999999998</v>
      </c>
      <c r="E102" s="35">
        <v>432.33</v>
      </c>
      <c r="F102" s="35">
        <v>-1366.65</v>
      </c>
      <c r="G102" s="35">
        <v>301.47000000000003</v>
      </c>
      <c r="H102" s="35">
        <v>190.22</v>
      </c>
      <c r="I102" s="36">
        <v>675.71</v>
      </c>
      <c r="J102" s="35">
        <v>-4794.84</v>
      </c>
      <c r="K102" s="35">
        <v>-660.09</v>
      </c>
      <c r="L102" s="35">
        <v>3291.33</v>
      </c>
      <c r="M102" s="35">
        <v>383.75</v>
      </c>
      <c r="N102" s="9">
        <f t="shared" si="31"/>
        <v>-7927.2499999999982</v>
      </c>
    </row>
    <row r="103" spans="1:14" x14ac:dyDescent="0.2">
      <c r="A103" s="37" t="s">
        <v>9</v>
      </c>
      <c r="B103" s="35">
        <v>-158.97999999999999</v>
      </c>
      <c r="C103" s="35">
        <v>-355.53</v>
      </c>
      <c r="D103" s="35">
        <v>164.24</v>
      </c>
      <c r="E103" s="35">
        <v>27.65</v>
      </c>
      <c r="F103" s="35">
        <v>-104.54</v>
      </c>
      <c r="G103" s="35">
        <v>20.86</v>
      </c>
      <c r="H103" s="35">
        <v>12.4</v>
      </c>
      <c r="I103" s="36">
        <v>37.07</v>
      </c>
      <c r="J103" s="35">
        <v>-276.08</v>
      </c>
      <c r="K103" s="35">
        <v>-43.63</v>
      </c>
      <c r="L103" s="35">
        <v>243.8</v>
      </c>
      <c r="M103" s="35">
        <v>28.69</v>
      </c>
      <c r="N103" s="9">
        <f t="shared" si="31"/>
        <v>-404.05000000000007</v>
      </c>
    </row>
    <row r="104" spans="1:14" x14ac:dyDescent="0.2">
      <c r="A104" s="10" t="s">
        <v>10</v>
      </c>
      <c r="B104" s="35">
        <v>-3904.57</v>
      </c>
      <c r="C104" s="35">
        <v>-7799.48</v>
      </c>
      <c r="D104" s="35">
        <v>2342.52</v>
      </c>
      <c r="E104" s="35">
        <v>406.25</v>
      </c>
      <c r="F104" s="35">
        <v>-1060.57</v>
      </c>
      <c r="G104" s="35">
        <v>229.85000000000002</v>
      </c>
      <c r="H104" s="35">
        <v>169.69</v>
      </c>
      <c r="I104" s="36">
        <v>619.01</v>
      </c>
      <c r="J104" s="35">
        <v>-4153.8399999999992</v>
      </c>
      <c r="K104" s="35">
        <v>-477.48</v>
      </c>
      <c r="L104" s="35">
        <v>2727.73</v>
      </c>
      <c r="M104" s="35">
        <v>471.41</v>
      </c>
      <c r="N104" s="9">
        <f t="shared" si="31"/>
        <v>-10429.479999999996</v>
      </c>
    </row>
    <row r="105" spans="1:14" x14ac:dyDescent="0.2">
      <c r="A105" s="38" t="s">
        <v>17</v>
      </c>
      <c r="B105" s="35">
        <v>0</v>
      </c>
      <c r="C105" s="35">
        <v>0</v>
      </c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6"/>
      <c r="J105" s="7"/>
      <c r="K105" s="7"/>
      <c r="L105" s="7"/>
      <c r="M105" s="7"/>
      <c r="N105" s="9">
        <f t="shared" si="31"/>
        <v>0</v>
      </c>
    </row>
    <row r="106" spans="1:14" ht="13.5" thickBot="1" x14ac:dyDescent="0.25">
      <c r="A106" s="39" t="s">
        <v>11</v>
      </c>
      <c r="B106" s="65">
        <f t="shared" ref="B106:N106" si="32">SUM(B98:B105)</f>
        <v>-315058.56999999995</v>
      </c>
      <c r="C106" s="50">
        <f t="shared" si="32"/>
        <v>-657882.98</v>
      </c>
      <c r="D106" s="50">
        <f t="shared" si="32"/>
        <v>221921.92999999996</v>
      </c>
      <c r="E106" s="50">
        <f t="shared" si="32"/>
        <v>39871.21</v>
      </c>
      <c r="F106" s="50">
        <f t="shared" si="32"/>
        <v>-122916.32</v>
      </c>
      <c r="G106" s="50">
        <f t="shared" si="32"/>
        <v>26830.26</v>
      </c>
      <c r="H106" s="50">
        <f t="shared" si="32"/>
        <v>17680.68</v>
      </c>
      <c r="I106" s="60">
        <f t="shared" si="32"/>
        <v>59439.520000000004</v>
      </c>
      <c r="J106" s="50">
        <f t="shared" si="32"/>
        <v>-420030.5500000001</v>
      </c>
      <c r="K106" s="50">
        <f>SUM(K98:K105)</f>
        <v>-53564.679999999993</v>
      </c>
      <c r="L106" s="50">
        <f t="shared" si="32"/>
        <v>327049.23</v>
      </c>
      <c r="M106" s="50">
        <f t="shared" si="32"/>
        <v>45795.650000000009</v>
      </c>
      <c r="N106" s="51">
        <f t="shared" si="32"/>
        <v>-830864.62000000011</v>
      </c>
    </row>
    <row r="107" spans="1:14" ht="14.25" thickTop="1" thickBot="1" x14ac:dyDescent="0.25">
      <c r="A107" s="61"/>
      <c r="B107" s="62"/>
      <c r="C107" s="63"/>
      <c r="D107" s="63"/>
      <c r="E107" s="63"/>
      <c r="F107" s="63"/>
      <c r="G107" s="63"/>
      <c r="H107" s="63"/>
      <c r="I107" s="64"/>
      <c r="J107" s="63"/>
      <c r="K107" s="63"/>
      <c r="L107" s="63"/>
      <c r="M107" s="63"/>
      <c r="N107" s="63"/>
    </row>
    <row r="108" spans="1:14" ht="13.5" thickTop="1" x14ac:dyDescent="0.2">
      <c r="A108" s="1" t="s">
        <v>24</v>
      </c>
      <c r="B108" s="17" t="s">
        <v>16</v>
      </c>
      <c r="C108" s="17" t="str">
        <f>+B108</f>
        <v>Revenue</v>
      </c>
      <c r="D108" s="17" t="str">
        <f t="shared" ref="D108:M108" si="33">+C108</f>
        <v>Revenue</v>
      </c>
      <c r="E108" s="17" t="str">
        <f t="shared" si="33"/>
        <v>Revenue</v>
      </c>
      <c r="F108" s="17" t="str">
        <f t="shared" si="33"/>
        <v>Revenue</v>
      </c>
      <c r="G108" s="17" t="str">
        <f t="shared" si="33"/>
        <v>Revenue</v>
      </c>
      <c r="H108" s="17" t="str">
        <f t="shared" si="33"/>
        <v>Revenue</v>
      </c>
      <c r="I108" s="18" t="str">
        <f t="shared" si="33"/>
        <v>Revenue</v>
      </c>
      <c r="J108" s="17" t="str">
        <f t="shared" si="33"/>
        <v>Revenue</v>
      </c>
      <c r="K108" s="17" t="str">
        <f t="shared" si="33"/>
        <v>Revenue</v>
      </c>
      <c r="L108" s="17" t="str">
        <f t="shared" si="33"/>
        <v>Revenue</v>
      </c>
      <c r="M108" s="2" t="str">
        <f t="shared" si="33"/>
        <v>Revenue</v>
      </c>
      <c r="N108" s="3" t="s">
        <v>16</v>
      </c>
    </row>
    <row r="109" spans="1:14" x14ac:dyDescent="0.2">
      <c r="A109" s="33" t="s">
        <v>2</v>
      </c>
      <c r="B109" s="20" t="str">
        <f>+B97</f>
        <v>JANUARY 2023</v>
      </c>
      <c r="C109" s="20" t="str">
        <f t="shared" ref="C109:M109" si="34">+C97</f>
        <v>FEBRUARY 2023</v>
      </c>
      <c r="D109" s="20" t="str">
        <f t="shared" si="34"/>
        <v>MARCH 2023</v>
      </c>
      <c r="E109" s="20" t="str">
        <f t="shared" si="34"/>
        <v>APRIL 2023</v>
      </c>
      <c r="F109" s="20" t="str">
        <f t="shared" si="34"/>
        <v>MAY 2023</v>
      </c>
      <c r="G109" s="20" t="str">
        <f t="shared" si="34"/>
        <v>JUNE 2023</v>
      </c>
      <c r="H109" s="20" t="str">
        <f t="shared" si="34"/>
        <v>JULY 2023</v>
      </c>
      <c r="I109" s="21" t="str">
        <f t="shared" si="34"/>
        <v>AUGUST 2023</v>
      </c>
      <c r="J109" s="20" t="str">
        <f t="shared" si="34"/>
        <v>SEPTEMBER 2023</v>
      </c>
      <c r="K109" s="20" t="str">
        <f t="shared" si="34"/>
        <v>OCTOBER 2023</v>
      </c>
      <c r="L109" s="20" t="str">
        <f t="shared" si="34"/>
        <v>NOVEMBER 2023</v>
      </c>
      <c r="M109" s="20" t="str">
        <f t="shared" si="34"/>
        <v>DECEMBER 2023</v>
      </c>
      <c r="N109" s="5" t="s">
        <v>3</v>
      </c>
    </row>
    <row r="110" spans="1:14" x14ac:dyDescent="0.2">
      <c r="A110" s="34" t="s">
        <v>4</v>
      </c>
      <c r="B110" s="66">
        <f>+B74+B86+B98</f>
        <v>1094593.6599999999</v>
      </c>
      <c r="C110" s="53">
        <f t="shared" ref="C110:M117" si="35">+C74+C86+C98</f>
        <v>567364.71</v>
      </c>
      <c r="D110" s="53">
        <f t="shared" si="35"/>
        <v>632668.19000000006</v>
      </c>
      <c r="E110" s="53">
        <f t="shared" si="35"/>
        <v>667810.49000000011</v>
      </c>
      <c r="F110" s="53">
        <f t="shared" si="35"/>
        <v>662820.38</v>
      </c>
      <c r="G110" s="53">
        <f t="shared" si="35"/>
        <v>738237.32</v>
      </c>
      <c r="H110" s="53">
        <f t="shared" si="35"/>
        <v>1006634.9199999999</v>
      </c>
      <c r="I110" s="54">
        <f t="shared" si="35"/>
        <v>1071381.0299999998</v>
      </c>
      <c r="J110" s="53">
        <f t="shared" si="35"/>
        <v>693897.28999999992</v>
      </c>
      <c r="K110" s="53">
        <f t="shared" si="35"/>
        <v>592651.84</v>
      </c>
      <c r="L110" s="53">
        <f t="shared" si="35"/>
        <v>858844.62000000011</v>
      </c>
      <c r="M110" s="56">
        <f t="shared" si="35"/>
        <v>1078943.51</v>
      </c>
      <c r="N110" s="55">
        <f>SUM(B110:M110)</f>
        <v>9665847.959999999</v>
      </c>
    </row>
    <row r="111" spans="1:14" x14ac:dyDescent="0.2">
      <c r="A111" s="37" t="s">
        <v>5</v>
      </c>
      <c r="B111" s="52">
        <f t="shared" ref="B111:B117" si="36">+B75+B87+B99</f>
        <v>92829.37</v>
      </c>
      <c r="C111" s="56">
        <f t="shared" si="35"/>
        <v>56039.180000000008</v>
      </c>
      <c r="D111" s="56">
        <f t="shared" si="35"/>
        <v>63715.26999999999</v>
      </c>
      <c r="E111" s="56">
        <f t="shared" si="35"/>
        <v>65984.78</v>
      </c>
      <c r="F111" s="56">
        <f t="shared" si="35"/>
        <v>78998.01999999999</v>
      </c>
      <c r="G111" s="56">
        <f t="shared" si="35"/>
        <v>91291.06</v>
      </c>
      <c r="H111" s="56">
        <f t="shared" si="35"/>
        <v>117346.54000000001</v>
      </c>
      <c r="I111" s="57">
        <f t="shared" si="35"/>
        <v>123569.57</v>
      </c>
      <c r="J111" s="56">
        <f t="shared" si="35"/>
        <v>86759.930000000008</v>
      </c>
      <c r="K111" s="56">
        <f t="shared" si="35"/>
        <v>75555.439999999988</v>
      </c>
      <c r="L111" s="56">
        <f t="shared" si="35"/>
        <v>93332.59</v>
      </c>
      <c r="M111" s="56">
        <f t="shared" si="35"/>
        <v>99643.819999999992</v>
      </c>
      <c r="N111" s="55">
        <f t="shared" ref="N111:N117" si="37">SUM(B111:M111)</f>
        <v>1045065.57</v>
      </c>
    </row>
    <row r="112" spans="1:14" x14ac:dyDescent="0.2">
      <c r="A112" s="37" t="s">
        <v>6</v>
      </c>
      <c r="B112" s="52">
        <f t="shared" si="36"/>
        <v>182398.56</v>
      </c>
      <c r="C112" s="56">
        <f t="shared" si="35"/>
        <v>77209.189999999973</v>
      </c>
      <c r="D112" s="56">
        <f t="shared" si="35"/>
        <v>134121.81</v>
      </c>
      <c r="E112" s="56">
        <f t="shared" si="35"/>
        <v>126128.19999999998</v>
      </c>
      <c r="F112" s="56">
        <f t="shared" si="35"/>
        <v>140336.79</v>
      </c>
      <c r="G112" s="56">
        <f t="shared" si="35"/>
        <v>168454.97</v>
      </c>
      <c r="H112" s="56">
        <f t="shared" si="35"/>
        <v>207840.28</v>
      </c>
      <c r="I112" s="57">
        <f t="shared" si="35"/>
        <v>204122.3</v>
      </c>
      <c r="J112" s="56">
        <f t="shared" si="35"/>
        <v>135215.35</v>
      </c>
      <c r="K112" s="56">
        <f t="shared" si="35"/>
        <v>143272.01</v>
      </c>
      <c r="L112" s="56">
        <f t="shared" si="35"/>
        <v>190688.34</v>
      </c>
      <c r="M112" s="56">
        <f t="shared" si="35"/>
        <v>172836.72999999998</v>
      </c>
      <c r="N112" s="55">
        <f t="shared" si="37"/>
        <v>1882624.53</v>
      </c>
    </row>
    <row r="113" spans="1:14" x14ac:dyDescent="0.2">
      <c r="A113" s="37" t="s">
        <v>7</v>
      </c>
      <c r="B113" s="52">
        <f t="shared" si="36"/>
        <v>113006.75000000001</v>
      </c>
      <c r="C113" s="56">
        <f t="shared" si="35"/>
        <v>57227.199999999983</v>
      </c>
      <c r="D113" s="56">
        <f t="shared" si="35"/>
        <v>130892.1</v>
      </c>
      <c r="E113" s="56">
        <f t="shared" si="35"/>
        <v>113317.03</v>
      </c>
      <c r="F113" s="56">
        <f t="shared" si="35"/>
        <v>119833.9</v>
      </c>
      <c r="G113" s="56">
        <f t="shared" si="35"/>
        <v>141569.71</v>
      </c>
      <c r="H113" s="56">
        <f t="shared" si="35"/>
        <v>175618.71999999997</v>
      </c>
      <c r="I113" s="57">
        <f t="shared" si="35"/>
        <v>155561.97999999998</v>
      </c>
      <c r="J113" s="56">
        <f t="shared" si="35"/>
        <v>96528.359999999986</v>
      </c>
      <c r="K113" s="56">
        <f t="shared" si="35"/>
        <v>119787.06999999998</v>
      </c>
      <c r="L113" s="56">
        <f t="shared" si="35"/>
        <v>207265.16</v>
      </c>
      <c r="M113" s="56">
        <f t="shared" si="35"/>
        <v>174675.78999999998</v>
      </c>
      <c r="N113" s="55">
        <f t="shared" si="37"/>
        <v>1605283.77</v>
      </c>
    </row>
    <row r="114" spans="1:14" x14ac:dyDescent="0.2">
      <c r="A114" s="37" t="s">
        <v>8</v>
      </c>
      <c r="B114" s="52">
        <f t="shared" si="36"/>
        <v>16193.75</v>
      </c>
      <c r="C114" s="56">
        <f t="shared" si="35"/>
        <v>9453.7200000000012</v>
      </c>
      <c r="D114" s="56">
        <f t="shared" si="35"/>
        <v>11830.289999999999</v>
      </c>
      <c r="E114" s="56">
        <f t="shared" si="35"/>
        <v>12199.55</v>
      </c>
      <c r="F114" s="56">
        <f t="shared" si="35"/>
        <v>12939.73</v>
      </c>
      <c r="G114" s="56">
        <f t="shared" si="35"/>
        <v>14849.289999999999</v>
      </c>
      <c r="H114" s="56">
        <f t="shared" si="35"/>
        <v>18930.05</v>
      </c>
      <c r="I114" s="57">
        <f t="shared" si="35"/>
        <v>20948.849999999999</v>
      </c>
      <c r="J114" s="56">
        <f t="shared" si="35"/>
        <v>14589.89</v>
      </c>
      <c r="K114" s="56">
        <f t="shared" si="35"/>
        <v>13268.039999999999</v>
      </c>
      <c r="L114" s="56">
        <f t="shared" si="35"/>
        <v>15530.179999999998</v>
      </c>
      <c r="M114" s="56">
        <f t="shared" si="35"/>
        <v>15238.74</v>
      </c>
      <c r="N114" s="55">
        <f t="shared" si="37"/>
        <v>175972.08</v>
      </c>
    </row>
    <row r="115" spans="1:14" x14ac:dyDescent="0.2">
      <c r="A115" s="37" t="s">
        <v>9</v>
      </c>
      <c r="B115" s="52">
        <f t="shared" si="36"/>
        <v>2953.78</v>
      </c>
      <c r="C115" s="56">
        <f t="shared" si="35"/>
        <v>2360.7700000000004</v>
      </c>
      <c r="D115" s="56">
        <f t="shared" si="35"/>
        <v>1965.35</v>
      </c>
      <c r="E115" s="56">
        <f t="shared" si="35"/>
        <v>2217.62</v>
      </c>
      <c r="F115" s="56">
        <f t="shared" si="35"/>
        <v>2973.53</v>
      </c>
      <c r="G115" s="56">
        <f t="shared" si="35"/>
        <v>2964.1</v>
      </c>
      <c r="H115" s="56">
        <f t="shared" si="35"/>
        <v>3505.9700000000003</v>
      </c>
      <c r="I115" s="57">
        <f t="shared" si="35"/>
        <v>3470.9500000000003</v>
      </c>
      <c r="J115" s="56">
        <f t="shared" si="35"/>
        <v>3136.69</v>
      </c>
      <c r="K115" s="56">
        <f t="shared" si="35"/>
        <v>2664.7799999999997</v>
      </c>
      <c r="L115" s="56">
        <f t="shared" si="35"/>
        <v>2892.04</v>
      </c>
      <c r="M115" s="56">
        <f t="shared" si="35"/>
        <v>3258.6</v>
      </c>
      <c r="N115" s="55">
        <f t="shared" si="37"/>
        <v>34364.18</v>
      </c>
    </row>
    <row r="116" spans="1:14" x14ac:dyDescent="0.2">
      <c r="A116" s="10" t="s">
        <v>10</v>
      </c>
      <c r="B116" s="52">
        <f t="shared" si="36"/>
        <v>20059.13</v>
      </c>
      <c r="C116" s="56">
        <f t="shared" si="35"/>
        <v>10526.23</v>
      </c>
      <c r="D116" s="56">
        <f t="shared" si="35"/>
        <v>11316.990000000002</v>
      </c>
      <c r="E116" s="56">
        <f t="shared" si="35"/>
        <v>11233.33</v>
      </c>
      <c r="F116" s="56">
        <f t="shared" si="35"/>
        <v>10645.650000000001</v>
      </c>
      <c r="G116" s="56">
        <f t="shared" si="35"/>
        <v>11818.550000000001</v>
      </c>
      <c r="H116" s="56">
        <f t="shared" si="35"/>
        <v>16788.519999999997</v>
      </c>
      <c r="I116" s="57">
        <f t="shared" si="35"/>
        <v>18464.32</v>
      </c>
      <c r="J116" s="56">
        <f t="shared" si="35"/>
        <v>12305.490000000002</v>
      </c>
      <c r="K116" s="56">
        <f t="shared" si="35"/>
        <v>10519.82</v>
      </c>
      <c r="L116" s="56">
        <f t="shared" si="35"/>
        <v>13222.07</v>
      </c>
      <c r="M116" s="56">
        <f t="shared" si="35"/>
        <v>17694.810000000001</v>
      </c>
      <c r="N116" s="55">
        <f t="shared" si="37"/>
        <v>164594.91</v>
      </c>
    </row>
    <row r="117" spans="1:14" x14ac:dyDescent="0.2">
      <c r="A117" s="38" t="s">
        <v>17</v>
      </c>
      <c r="B117" s="67">
        <f t="shared" si="36"/>
        <v>0</v>
      </c>
      <c r="C117" s="58">
        <f t="shared" si="35"/>
        <v>0</v>
      </c>
      <c r="D117" s="58">
        <f t="shared" si="35"/>
        <v>0</v>
      </c>
      <c r="E117" s="58">
        <f t="shared" si="35"/>
        <v>0</v>
      </c>
      <c r="F117" s="58">
        <f t="shared" si="35"/>
        <v>0</v>
      </c>
      <c r="G117" s="58">
        <f t="shared" si="35"/>
        <v>0</v>
      </c>
      <c r="H117" s="58">
        <f t="shared" si="35"/>
        <v>0</v>
      </c>
      <c r="I117" s="59">
        <f t="shared" si="35"/>
        <v>0</v>
      </c>
      <c r="J117" s="58">
        <f t="shared" si="35"/>
        <v>0</v>
      </c>
      <c r="K117" s="58">
        <f t="shared" si="35"/>
        <v>0</v>
      </c>
      <c r="L117" s="58">
        <f t="shared" si="35"/>
        <v>0</v>
      </c>
      <c r="M117" s="56">
        <f t="shared" si="35"/>
        <v>0</v>
      </c>
      <c r="N117" s="55">
        <f t="shared" si="37"/>
        <v>0</v>
      </c>
    </row>
    <row r="118" spans="1:14" ht="13.5" thickBot="1" x14ac:dyDescent="0.25">
      <c r="A118" s="39" t="s">
        <v>11</v>
      </c>
      <c r="B118" s="40">
        <f t="shared" ref="B118:N118" si="38">SUM(B110:B117)</f>
        <v>1522034.9999999998</v>
      </c>
      <c r="C118" s="50">
        <f t="shared" si="38"/>
        <v>780180.99999999988</v>
      </c>
      <c r="D118" s="50">
        <f t="shared" si="38"/>
        <v>986510</v>
      </c>
      <c r="E118" s="50">
        <f t="shared" si="38"/>
        <v>998891.00000000012</v>
      </c>
      <c r="F118" s="50">
        <f t="shared" si="38"/>
        <v>1028548.0000000001</v>
      </c>
      <c r="G118" s="50">
        <f t="shared" si="38"/>
        <v>1169185</v>
      </c>
      <c r="H118" s="50">
        <f t="shared" si="38"/>
        <v>1546665</v>
      </c>
      <c r="I118" s="60">
        <f t="shared" si="38"/>
        <v>1597519</v>
      </c>
      <c r="J118" s="50">
        <f t="shared" si="38"/>
        <v>1042432.9999999999</v>
      </c>
      <c r="K118" s="50">
        <f t="shared" si="38"/>
        <v>957718.99999999988</v>
      </c>
      <c r="L118" s="50">
        <f t="shared" si="38"/>
        <v>1381775</v>
      </c>
      <c r="M118" s="50">
        <f t="shared" si="38"/>
        <v>1562292.0000000002</v>
      </c>
      <c r="N118" s="51">
        <f t="shared" si="38"/>
        <v>14573752.999999998</v>
      </c>
    </row>
    <row r="119" spans="1:14" ht="13.5" thickTop="1" x14ac:dyDescent="0.2">
      <c r="A119" s="61"/>
      <c r="B119" s="62"/>
      <c r="C119" s="63"/>
      <c r="D119" s="63"/>
      <c r="E119" s="63"/>
      <c r="F119" s="63"/>
      <c r="G119" s="63"/>
      <c r="H119" s="63"/>
      <c r="I119" s="64"/>
      <c r="J119" s="63"/>
      <c r="K119" s="63"/>
      <c r="L119" s="63"/>
      <c r="M119" s="63"/>
      <c r="N119" s="63"/>
    </row>
    <row r="120" spans="1:14" x14ac:dyDescent="0.2">
      <c r="A120" s="61"/>
      <c r="B120" s="62"/>
      <c r="C120" s="63"/>
      <c r="D120" s="63"/>
      <c r="E120" s="63"/>
      <c r="F120" s="63"/>
      <c r="G120" s="63"/>
      <c r="H120" s="63"/>
      <c r="I120" s="64"/>
      <c r="J120" s="63"/>
      <c r="K120" s="63"/>
      <c r="L120" s="63"/>
      <c r="M120" s="63"/>
      <c r="N120" s="63"/>
    </row>
    <row r="121" spans="1:14" x14ac:dyDescent="0.2">
      <c r="A121" s="61"/>
      <c r="B121" s="62"/>
      <c r="C121" s="63"/>
      <c r="D121" s="63"/>
      <c r="E121" s="63"/>
      <c r="F121" s="63"/>
      <c r="G121" s="63"/>
      <c r="H121" s="63"/>
      <c r="I121" s="64"/>
      <c r="J121" s="63"/>
      <c r="K121" s="63"/>
      <c r="L121" s="63"/>
      <c r="M121" s="63"/>
      <c r="N121" s="63"/>
    </row>
    <row r="123" spans="1:14" x14ac:dyDescent="0.2"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3"/>
    </row>
  </sheetData>
  <pageMargins left="0.25" right="0.25" top="0.25" bottom="0.25" header="0" footer="0"/>
  <pageSetup paperSize="5" fitToHeight="3" orientation="portrait" verticalDpi="2" r:id="rId1"/>
  <rowBreaks count="1" manualBreakCount="1">
    <brk id="5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0058A-9F36-44E0-914A-0F8D8E7F6793}">
  <sheetPr>
    <pageSetUpPr fitToPage="1"/>
  </sheetPr>
  <dimension ref="A1:N119"/>
  <sheetViews>
    <sheetView tabSelected="1" workbookViewId="0">
      <selection activeCell="O4" sqref="O4"/>
    </sheetView>
  </sheetViews>
  <sheetFormatPr defaultRowHeight="12.75" x14ac:dyDescent="0.2"/>
  <cols>
    <col min="1" max="1" width="27.42578125" customWidth="1"/>
    <col min="2" max="2" width="20.5703125" customWidth="1"/>
    <col min="3" max="14" width="16.7109375" customWidth="1"/>
  </cols>
  <sheetData>
    <row r="1" spans="1:14" ht="13.5" thickBot="1" x14ac:dyDescent="0.25"/>
    <row r="2" spans="1:14" ht="13.5" thickTop="1" x14ac:dyDescent="0.2">
      <c r="A2" s="1" t="s">
        <v>0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3" t="s">
        <v>1</v>
      </c>
    </row>
    <row r="3" spans="1:14" x14ac:dyDescent="0.2">
      <c r="A3" s="4" t="s">
        <v>2</v>
      </c>
      <c r="B3" s="20" t="s">
        <v>61</v>
      </c>
      <c r="C3" s="20" t="s">
        <v>62</v>
      </c>
      <c r="D3" s="20" t="s">
        <v>63</v>
      </c>
      <c r="E3" s="20" t="s">
        <v>64</v>
      </c>
      <c r="F3" s="20" t="s">
        <v>65</v>
      </c>
      <c r="G3" s="20" t="s">
        <v>66</v>
      </c>
      <c r="H3" s="20" t="s">
        <v>67</v>
      </c>
      <c r="I3" s="20" t="s">
        <v>68</v>
      </c>
      <c r="J3" s="20" t="s">
        <v>69</v>
      </c>
      <c r="K3" s="20" t="s">
        <v>70</v>
      </c>
      <c r="L3" s="20" t="s">
        <v>71</v>
      </c>
      <c r="M3" s="20" t="s">
        <v>72</v>
      </c>
      <c r="N3" s="5" t="s">
        <v>3</v>
      </c>
    </row>
    <row r="4" spans="1:14" x14ac:dyDescent="0.2">
      <c r="A4" s="6" t="s">
        <v>4</v>
      </c>
      <c r="B4" s="7">
        <v>87525515</v>
      </c>
      <c r="C4" s="7">
        <v>109307041</v>
      </c>
      <c r="D4" s="7">
        <v>69955760</v>
      </c>
      <c r="E4" s="7">
        <v>61836403</v>
      </c>
      <c r="F4" s="7">
        <v>48202316</v>
      </c>
      <c r="G4" s="7">
        <v>56563358</v>
      </c>
      <c r="H4" s="7">
        <v>68008861</v>
      </c>
      <c r="I4" s="8">
        <v>68706642</v>
      </c>
      <c r="J4" s="7">
        <v>60476811</v>
      </c>
      <c r="K4" s="7">
        <v>45588647</v>
      </c>
      <c r="L4" s="7">
        <v>55520195</v>
      </c>
      <c r="M4" s="7">
        <v>75735533</v>
      </c>
      <c r="N4" s="9">
        <f t="shared" ref="N4:N10" si="0">SUM(B4:M4)</f>
        <v>807427082</v>
      </c>
    </row>
    <row r="5" spans="1:14" x14ac:dyDescent="0.2">
      <c r="A5" s="10" t="s">
        <v>5</v>
      </c>
      <c r="B5" s="7">
        <v>6141219</v>
      </c>
      <c r="C5" s="7">
        <v>7267013</v>
      </c>
      <c r="D5" s="7">
        <v>5526831</v>
      </c>
      <c r="E5" s="7">
        <v>5353650</v>
      </c>
      <c r="F5" s="7">
        <v>5037125</v>
      </c>
      <c r="G5" s="7">
        <v>6250538</v>
      </c>
      <c r="H5" s="7">
        <v>6999661</v>
      </c>
      <c r="I5" s="8">
        <v>7093096</v>
      </c>
      <c r="J5" s="7">
        <v>6720627</v>
      </c>
      <c r="K5" s="7">
        <v>5124359</v>
      </c>
      <c r="L5" s="7">
        <v>5127642</v>
      </c>
      <c r="M5" s="7">
        <v>5637779</v>
      </c>
      <c r="N5" s="9">
        <f t="shared" si="0"/>
        <v>72279540</v>
      </c>
    </row>
    <row r="6" spans="1:14" x14ac:dyDescent="0.2">
      <c r="A6" s="10" t="s">
        <v>6</v>
      </c>
      <c r="B6" s="7">
        <v>14222100</v>
      </c>
      <c r="C6" s="7">
        <v>16463781</v>
      </c>
      <c r="D6" s="7">
        <v>14525864</v>
      </c>
      <c r="E6" s="7">
        <v>14832021</v>
      </c>
      <c r="F6" s="7">
        <v>13807309</v>
      </c>
      <c r="G6" s="7">
        <v>14790991</v>
      </c>
      <c r="H6" s="7">
        <v>16335428</v>
      </c>
      <c r="I6" s="8">
        <v>16598862</v>
      </c>
      <c r="J6" s="7">
        <v>17236257</v>
      </c>
      <c r="K6" s="7">
        <v>15148430</v>
      </c>
      <c r="L6" s="7">
        <v>14972130</v>
      </c>
      <c r="M6" s="7">
        <v>15788169</v>
      </c>
      <c r="N6" s="9">
        <f t="shared" si="0"/>
        <v>184721342</v>
      </c>
    </row>
    <row r="7" spans="1:14" x14ac:dyDescent="0.2">
      <c r="A7" s="10" t="s">
        <v>7</v>
      </c>
      <c r="B7" s="7">
        <v>14734563</v>
      </c>
      <c r="C7" s="7">
        <v>15114336</v>
      </c>
      <c r="D7" s="7">
        <v>14461040</v>
      </c>
      <c r="E7" s="7">
        <v>15513123</v>
      </c>
      <c r="F7" s="7">
        <v>14215196</v>
      </c>
      <c r="G7" s="7">
        <v>14876138</v>
      </c>
      <c r="H7" s="7">
        <v>15950847</v>
      </c>
      <c r="I7" s="8">
        <v>15506186</v>
      </c>
      <c r="J7" s="7">
        <v>16545403</v>
      </c>
      <c r="K7" s="7">
        <v>14501321</v>
      </c>
      <c r="L7" s="7">
        <v>14230755</v>
      </c>
      <c r="M7" s="7">
        <v>13599978</v>
      </c>
      <c r="N7" s="9">
        <f t="shared" si="0"/>
        <v>179248886</v>
      </c>
    </row>
    <row r="8" spans="1:14" x14ac:dyDescent="0.2">
      <c r="A8" s="10" t="s">
        <v>8</v>
      </c>
      <c r="B8" s="7">
        <v>1011971</v>
      </c>
      <c r="C8" s="7">
        <v>1377559</v>
      </c>
      <c r="D8" s="7">
        <v>1129155</v>
      </c>
      <c r="E8" s="7">
        <v>1008034</v>
      </c>
      <c r="F8" s="7">
        <v>883575</v>
      </c>
      <c r="G8" s="7">
        <v>1008527</v>
      </c>
      <c r="H8" s="7">
        <v>1223746</v>
      </c>
      <c r="I8" s="8">
        <v>1256746</v>
      </c>
      <c r="J8" s="7">
        <v>1219243</v>
      </c>
      <c r="K8" s="7">
        <v>1018771</v>
      </c>
      <c r="L8" s="7">
        <v>889826</v>
      </c>
      <c r="M8" s="7">
        <v>956540</v>
      </c>
      <c r="N8" s="9">
        <f t="shared" si="0"/>
        <v>12983693</v>
      </c>
    </row>
    <row r="9" spans="1:14" x14ac:dyDescent="0.2">
      <c r="A9" s="10" t="s">
        <v>9</v>
      </c>
      <c r="B9" s="7">
        <v>67235</v>
      </c>
      <c r="C9" s="7">
        <v>67250</v>
      </c>
      <c r="D9" s="7">
        <v>67177</v>
      </c>
      <c r="E9" s="7">
        <v>67200</v>
      </c>
      <c r="F9" s="7">
        <v>67152</v>
      </c>
      <c r="G9" s="7">
        <v>67080</v>
      </c>
      <c r="H9" s="7">
        <v>67119</v>
      </c>
      <c r="I9" s="8">
        <v>67095</v>
      </c>
      <c r="J9" s="7">
        <v>67209</v>
      </c>
      <c r="K9" s="7">
        <v>67155</v>
      </c>
      <c r="L9" s="7">
        <v>66900</v>
      </c>
      <c r="M9" s="7">
        <v>67161</v>
      </c>
      <c r="N9" s="9">
        <f t="shared" si="0"/>
        <v>805733</v>
      </c>
    </row>
    <row r="10" spans="1:14" x14ac:dyDescent="0.2">
      <c r="A10" s="11" t="s">
        <v>10</v>
      </c>
      <c r="B10" s="7">
        <v>1284705</v>
      </c>
      <c r="C10" s="7">
        <v>1947387</v>
      </c>
      <c r="D10" s="7">
        <v>1216650</v>
      </c>
      <c r="E10" s="7">
        <v>1088501</v>
      </c>
      <c r="F10" s="7">
        <v>615801</v>
      </c>
      <c r="G10" s="7">
        <v>850421</v>
      </c>
      <c r="H10" s="7">
        <v>1131943</v>
      </c>
      <c r="I10" s="8">
        <v>1143553</v>
      </c>
      <c r="J10" s="7">
        <v>987002</v>
      </c>
      <c r="K10" s="7">
        <v>718521</v>
      </c>
      <c r="L10" s="7">
        <v>790127</v>
      </c>
      <c r="M10" s="7">
        <v>1191439</v>
      </c>
      <c r="N10" s="9">
        <f t="shared" si="0"/>
        <v>12966050</v>
      </c>
    </row>
    <row r="11" spans="1:14" ht="13.5" thickBot="1" x14ac:dyDescent="0.25">
      <c r="A11" s="12" t="s">
        <v>11</v>
      </c>
      <c r="B11" s="13">
        <f t="shared" ref="B11:M11" si="1">SUM(B4:B10)</f>
        <v>124987308</v>
      </c>
      <c r="C11" s="13">
        <f>SUM(C4:C10)</f>
        <v>151544367</v>
      </c>
      <c r="D11" s="13">
        <f>SUM(D4:D10)</f>
        <v>106882477</v>
      </c>
      <c r="E11" s="13">
        <f t="shared" si="1"/>
        <v>99698932</v>
      </c>
      <c r="F11" s="13">
        <f t="shared" si="1"/>
        <v>82828474</v>
      </c>
      <c r="G11" s="13">
        <f t="shared" si="1"/>
        <v>94407053</v>
      </c>
      <c r="H11" s="13">
        <f t="shared" si="1"/>
        <v>109717605</v>
      </c>
      <c r="I11" s="14">
        <f>SUM(I4:I10)</f>
        <v>110372180</v>
      </c>
      <c r="J11" s="13">
        <f t="shared" si="1"/>
        <v>103252552</v>
      </c>
      <c r="K11" s="13">
        <f>SUM(K4:K10)</f>
        <v>82167204</v>
      </c>
      <c r="L11" s="13">
        <f t="shared" si="1"/>
        <v>91597575</v>
      </c>
      <c r="M11" s="13">
        <f t="shared" si="1"/>
        <v>112976599</v>
      </c>
      <c r="N11" s="15">
        <f>SUM(N4:N10)</f>
        <v>1270432326</v>
      </c>
    </row>
    <row r="12" spans="1:14" ht="14.25" thickTop="1" thickBot="1" x14ac:dyDescent="0.25">
      <c r="N12" s="16"/>
    </row>
    <row r="13" spans="1:14" ht="13.5" thickTop="1" x14ac:dyDescent="0.2">
      <c r="A13" s="1" t="s">
        <v>12</v>
      </c>
      <c r="B13" s="17" t="s">
        <v>13</v>
      </c>
      <c r="C13" s="17" t="s">
        <v>13</v>
      </c>
      <c r="D13" s="17" t="s">
        <v>13</v>
      </c>
      <c r="E13" s="17" t="s">
        <v>13</v>
      </c>
      <c r="F13" s="17" t="s">
        <v>13</v>
      </c>
      <c r="G13" s="17" t="s">
        <v>13</v>
      </c>
      <c r="H13" s="17" t="s">
        <v>13</v>
      </c>
      <c r="I13" s="18" t="s">
        <v>13</v>
      </c>
      <c r="J13" s="17" t="s">
        <v>13</v>
      </c>
      <c r="K13" s="17" t="s">
        <v>13</v>
      </c>
      <c r="L13" s="17" t="s">
        <v>13</v>
      </c>
      <c r="M13" s="19" t="s">
        <v>13</v>
      </c>
      <c r="N13" s="19"/>
    </row>
    <row r="14" spans="1:14" x14ac:dyDescent="0.2">
      <c r="A14" s="4" t="s">
        <v>2</v>
      </c>
      <c r="B14" s="20" t="str">
        <f>+B3</f>
        <v>JANUARY 2022</v>
      </c>
      <c r="C14" s="20" t="str">
        <f>+C3</f>
        <v>FEBRUARY 2022</v>
      </c>
      <c r="D14" s="20" t="str">
        <f t="shared" ref="D14:M14" si="2">+D3</f>
        <v>MARCH 2022</v>
      </c>
      <c r="E14" s="20" t="str">
        <f t="shared" si="2"/>
        <v>APRIL 2022</v>
      </c>
      <c r="F14" s="20" t="str">
        <f t="shared" si="2"/>
        <v>MAY 2022</v>
      </c>
      <c r="G14" s="20" t="str">
        <f t="shared" si="2"/>
        <v>JUNE 2022</v>
      </c>
      <c r="H14" s="20" t="str">
        <f t="shared" si="2"/>
        <v>JULY 2022</v>
      </c>
      <c r="I14" s="21" t="str">
        <f t="shared" si="2"/>
        <v>AUGUST 2022</v>
      </c>
      <c r="J14" s="20" t="str">
        <f t="shared" si="2"/>
        <v>SEPTEMBER 2022</v>
      </c>
      <c r="K14" s="20" t="str">
        <f t="shared" si="2"/>
        <v>OCTOBER 2022</v>
      </c>
      <c r="L14" s="20" t="str">
        <f t="shared" si="2"/>
        <v>NOVEMBER 2022</v>
      </c>
      <c r="M14" s="20" t="str">
        <f t="shared" si="2"/>
        <v>DECEMBER 2022</v>
      </c>
      <c r="N14" s="22" t="s">
        <v>14</v>
      </c>
    </row>
    <row r="15" spans="1:14" x14ac:dyDescent="0.2">
      <c r="A15" s="6" t="s">
        <v>4</v>
      </c>
      <c r="B15" s="23">
        <v>63598</v>
      </c>
      <c r="C15" s="23">
        <v>63664</v>
      </c>
      <c r="D15" s="23">
        <v>63674</v>
      </c>
      <c r="E15" s="23">
        <v>63919</v>
      </c>
      <c r="F15" s="23">
        <v>63708</v>
      </c>
      <c r="G15" s="23">
        <v>63861</v>
      </c>
      <c r="H15" s="23">
        <v>64082</v>
      </c>
      <c r="I15" s="24">
        <v>64199</v>
      </c>
      <c r="J15" s="23">
        <v>64199</v>
      </c>
      <c r="K15" s="23">
        <v>64062</v>
      </c>
      <c r="L15" s="23">
        <v>64007</v>
      </c>
      <c r="M15" s="23">
        <v>64304</v>
      </c>
      <c r="N15" s="25">
        <f>ROUND(SUM(B15:M15),0)</f>
        <v>767277</v>
      </c>
    </row>
    <row r="16" spans="1:14" x14ac:dyDescent="0.2">
      <c r="A16" s="10" t="s">
        <v>5</v>
      </c>
      <c r="B16" s="23">
        <v>4756</v>
      </c>
      <c r="C16" s="23">
        <v>4762</v>
      </c>
      <c r="D16" s="23">
        <v>4739</v>
      </c>
      <c r="E16" s="23">
        <v>4820</v>
      </c>
      <c r="F16" s="23">
        <v>4782</v>
      </c>
      <c r="G16" s="23">
        <v>4836</v>
      </c>
      <c r="H16" s="23">
        <v>4851</v>
      </c>
      <c r="I16" s="24">
        <v>4838</v>
      </c>
      <c r="J16" s="23">
        <v>4838</v>
      </c>
      <c r="K16" s="23">
        <v>4829</v>
      </c>
      <c r="L16" s="23">
        <v>4851</v>
      </c>
      <c r="M16" s="23">
        <v>4838</v>
      </c>
      <c r="N16" s="25">
        <f t="shared" ref="N16:N21" si="3">ROUND(SUM(B16:M16),0)</f>
        <v>57740</v>
      </c>
    </row>
    <row r="17" spans="1:14" x14ac:dyDescent="0.2">
      <c r="A17" s="10" t="s">
        <v>6</v>
      </c>
      <c r="B17" s="23">
        <v>445</v>
      </c>
      <c r="C17" s="23">
        <v>449</v>
      </c>
      <c r="D17" s="23">
        <v>449</v>
      </c>
      <c r="E17" s="23">
        <v>455</v>
      </c>
      <c r="F17" s="23">
        <v>452</v>
      </c>
      <c r="G17" s="23">
        <v>455</v>
      </c>
      <c r="H17" s="23">
        <v>456</v>
      </c>
      <c r="I17" s="24">
        <v>462</v>
      </c>
      <c r="J17" s="23">
        <v>462</v>
      </c>
      <c r="K17" s="23">
        <v>460</v>
      </c>
      <c r="L17" s="23">
        <v>462</v>
      </c>
      <c r="M17" s="23">
        <v>463</v>
      </c>
      <c r="N17" s="25">
        <f t="shared" si="3"/>
        <v>5470</v>
      </c>
    </row>
    <row r="18" spans="1:14" x14ac:dyDescent="0.2">
      <c r="A18" s="10" t="s">
        <v>7</v>
      </c>
      <c r="B18" s="23">
        <v>34</v>
      </c>
      <c r="C18" s="23">
        <v>34</v>
      </c>
      <c r="D18" s="23">
        <v>34</v>
      </c>
      <c r="E18" s="23">
        <v>34</v>
      </c>
      <c r="F18" s="23">
        <v>34</v>
      </c>
      <c r="G18" s="23">
        <v>34</v>
      </c>
      <c r="H18" s="23">
        <v>34</v>
      </c>
      <c r="I18" s="24">
        <v>35</v>
      </c>
      <c r="J18" s="23">
        <v>35</v>
      </c>
      <c r="K18" s="23">
        <v>35</v>
      </c>
      <c r="L18" s="23">
        <v>35</v>
      </c>
      <c r="M18" s="23">
        <v>35</v>
      </c>
      <c r="N18" s="25">
        <f t="shared" si="3"/>
        <v>413</v>
      </c>
    </row>
    <row r="19" spans="1:14" x14ac:dyDescent="0.2">
      <c r="A19" s="10" t="s">
        <v>8</v>
      </c>
      <c r="B19" s="23">
        <v>163</v>
      </c>
      <c r="C19" s="23">
        <v>163</v>
      </c>
      <c r="D19" s="23">
        <v>165</v>
      </c>
      <c r="E19" s="23">
        <v>164</v>
      </c>
      <c r="F19" s="23">
        <v>166</v>
      </c>
      <c r="G19" s="23">
        <v>165</v>
      </c>
      <c r="H19" s="23">
        <v>164</v>
      </c>
      <c r="I19" s="24">
        <v>162</v>
      </c>
      <c r="J19" s="23">
        <v>162</v>
      </c>
      <c r="K19" s="23">
        <v>161</v>
      </c>
      <c r="L19" s="23">
        <v>161</v>
      </c>
      <c r="M19" s="23">
        <v>162</v>
      </c>
      <c r="N19" s="25">
        <f t="shared" si="3"/>
        <v>1958</v>
      </c>
    </row>
    <row r="20" spans="1:14" x14ac:dyDescent="0.2">
      <c r="A20" s="10" t="s">
        <v>9</v>
      </c>
      <c r="B20" s="23">
        <v>21</v>
      </c>
      <c r="C20" s="23">
        <v>21</v>
      </c>
      <c r="D20" s="23">
        <v>21</v>
      </c>
      <c r="E20" s="23">
        <v>21</v>
      </c>
      <c r="F20" s="23">
        <v>21</v>
      </c>
      <c r="G20" s="23">
        <v>21</v>
      </c>
      <c r="H20" s="23">
        <v>21</v>
      </c>
      <c r="I20" s="24">
        <v>21</v>
      </c>
      <c r="J20" s="23">
        <v>21</v>
      </c>
      <c r="K20" s="23">
        <v>21</v>
      </c>
      <c r="L20" s="23">
        <v>21</v>
      </c>
      <c r="M20" s="23">
        <v>22</v>
      </c>
      <c r="N20" s="25">
        <f t="shared" si="3"/>
        <v>253</v>
      </c>
    </row>
    <row r="21" spans="1:14" x14ac:dyDescent="0.2">
      <c r="A21" s="11" t="s">
        <v>10</v>
      </c>
      <c r="B21" s="23">
        <v>923</v>
      </c>
      <c r="C21" s="23">
        <v>922</v>
      </c>
      <c r="D21" s="23">
        <v>924</v>
      </c>
      <c r="E21" s="23">
        <v>928</v>
      </c>
      <c r="F21" s="23">
        <v>926</v>
      </c>
      <c r="G21" s="23">
        <v>931</v>
      </c>
      <c r="H21" s="23">
        <v>933</v>
      </c>
      <c r="I21" s="24">
        <v>931</v>
      </c>
      <c r="J21" s="23">
        <v>931</v>
      </c>
      <c r="K21" s="23">
        <v>932</v>
      </c>
      <c r="L21" s="23">
        <v>933</v>
      </c>
      <c r="M21" s="23">
        <v>938</v>
      </c>
      <c r="N21" s="25">
        <f t="shared" si="3"/>
        <v>11152</v>
      </c>
    </row>
    <row r="22" spans="1:14" ht="13.5" thickBot="1" x14ac:dyDescent="0.25">
      <c r="A22" s="12" t="s">
        <v>11</v>
      </c>
      <c r="B22" s="26">
        <f t="shared" ref="B22:M22" si="4">SUM(B15:B21)</f>
        <v>69940</v>
      </c>
      <c r="C22" s="27">
        <f t="shared" si="4"/>
        <v>70015</v>
      </c>
      <c r="D22" s="27">
        <f t="shared" si="4"/>
        <v>70006</v>
      </c>
      <c r="E22" s="27">
        <f t="shared" si="4"/>
        <v>70341</v>
      </c>
      <c r="F22" s="27">
        <f t="shared" si="4"/>
        <v>70089</v>
      </c>
      <c r="G22" s="27">
        <f t="shared" si="4"/>
        <v>70303</v>
      </c>
      <c r="H22" s="27">
        <f t="shared" si="4"/>
        <v>70541</v>
      </c>
      <c r="I22" s="28">
        <f>SUM(I15:I21)</f>
        <v>70648</v>
      </c>
      <c r="J22" s="27">
        <f t="shared" si="4"/>
        <v>70648</v>
      </c>
      <c r="K22" s="27">
        <f>SUM(K15:K21)</f>
        <v>70500</v>
      </c>
      <c r="L22" s="27">
        <f t="shared" si="4"/>
        <v>70470</v>
      </c>
      <c r="M22" s="29">
        <f t="shared" si="4"/>
        <v>70762</v>
      </c>
      <c r="N22" s="29">
        <f>SUM(N15:N21)</f>
        <v>844263</v>
      </c>
    </row>
    <row r="23" spans="1:14" ht="14.25" thickTop="1" thickBot="1" x14ac:dyDescent="0.25">
      <c r="E23" s="30"/>
      <c r="F23" s="30"/>
      <c r="G23" s="30"/>
      <c r="H23" s="30"/>
      <c r="I23" s="31"/>
      <c r="J23" s="30"/>
      <c r="K23" s="30"/>
      <c r="L23" s="30"/>
      <c r="M23" s="30"/>
      <c r="N23" s="32"/>
    </row>
    <row r="24" spans="1:14" ht="13.5" thickTop="1" x14ac:dyDescent="0.2">
      <c r="A24" s="1" t="s">
        <v>15</v>
      </c>
      <c r="B24" s="17" t="s">
        <v>16</v>
      </c>
      <c r="C24" s="17" t="s">
        <v>16</v>
      </c>
      <c r="D24" s="17" t="s">
        <v>16</v>
      </c>
      <c r="E24" s="17" t="s">
        <v>16</v>
      </c>
      <c r="F24" s="17" t="s">
        <v>16</v>
      </c>
      <c r="G24" s="17" t="s">
        <v>16</v>
      </c>
      <c r="H24" s="17" t="s">
        <v>16</v>
      </c>
      <c r="I24" s="18" t="s">
        <v>16</v>
      </c>
      <c r="J24" s="17" t="s">
        <v>16</v>
      </c>
      <c r="K24" s="17" t="s">
        <v>16</v>
      </c>
      <c r="L24" s="17" t="s">
        <v>16</v>
      </c>
      <c r="M24" s="2" t="s">
        <v>16</v>
      </c>
      <c r="N24" s="3" t="s">
        <v>16</v>
      </c>
    </row>
    <row r="25" spans="1:14" x14ac:dyDescent="0.2">
      <c r="A25" s="33" t="s">
        <v>2</v>
      </c>
      <c r="B25" s="20" t="str">
        <f>+B14</f>
        <v>JANUARY 2022</v>
      </c>
      <c r="C25" s="20" t="str">
        <f t="shared" ref="C25:M25" si="5">+C14</f>
        <v>FEBRUARY 2022</v>
      </c>
      <c r="D25" s="20" t="str">
        <f t="shared" si="5"/>
        <v>MARCH 2022</v>
      </c>
      <c r="E25" s="20" t="str">
        <f t="shared" si="5"/>
        <v>APRIL 2022</v>
      </c>
      <c r="F25" s="20" t="str">
        <f t="shared" si="5"/>
        <v>MAY 2022</v>
      </c>
      <c r="G25" s="20" t="str">
        <f t="shared" si="5"/>
        <v>JUNE 2022</v>
      </c>
      <c r="H25" s="20" t="str">
        <f t="shared" si="5"/>
        <v>JULY 2022</v>
      </c>
      <c r="I25" s="21" t="str">
        <f t="shared" si="5"/>
        <v>AUGUST 2022</v>
      </c>
      <c r="J25" s="20" t="str">
        <f t="shared" si="5"/>
        <v>SEPTEMBER 2022</v>
      </c>
      <c r="K25" s="20" t="str">
        <f t="shared" si="5"/>
        <v>OCTOBER 2022</v>
      </c>
      <c r="L25" s="20" t="str">
        <f t="shared" si="5"/>
        <v>NOVEMBER 2022</v>
      </c>
      <c r="M25" s="20" t="str">
        <f t="shared" si="5"/>
        <v>DECEMBER 2022</v>
      </c>
      <c r="N25" s="5" t="s">
        <v>3</v>
      </c>
    </row>
    <row r="26" spans="1:14" x14ac:dyDescent="0.2">
      <c r="A26" s="34" t="s">
        <v>4</v>
      </c>
      <c r="B26" s="35">
        <v>10876658.390000001</v>
      </c>
      <c r="C26" s="35">
        <v>13509146.67</v>
      </c>
      <c r="D26" s="35">
        <v>8194867.3300000001</v>
      </c>
      <c r="E26" s="35">
        <v>6987255.7599999998</v>
      </c>
      <c r="F26" s="35">
        <v>6457521.4699999997</v>
      </c>
      <c r="G26" s="35">
        <v>7076355.0300000003</v>
      </c>
      <c r="H26" s="35">
        <v>8765920.8399999999</v>
      </c>
      <c r="I26" s="36">
        <v>8939275.1500000004</v>
      </c>
      <c r="J26" s="35">
        <v>8301138.3700000001</v>
      </c>
      <c r="K26" s="35">
        <v>6472610.6900000004</v>
      </c>
      <c r="L26" s="35">
        <v>8135990.3899999997</v>
      </c>
      <c r="M26" s="35">
        <v>11050357.189999999</v>
      </c>
      <c r="N26" s="9">
        <f>SUM(B26:M26)</f>
        <v>104767097.28</v>
      </c>
    </row>
    <row r="27" spans="1:14" x14ac:dyDescent="0.2">
      <c r="A27" s="37" t="s">
        <v>5</v>
      </c>
      <c r="B27" s="35">
        <v>924677.63</v>
      </c>
      <c r="C27" s="35">
        <v>1074108.6599999999</v>
      </c>
      <c r="D27" s="35">
        <v>785651.23</v>
      </c>
      <c r="E27" s="35">
        <v>730308.66</v>
      </c>
      <c r="F27" s="35">
        <v>778254.26</v>
      </c>
      <c r="G27" s="35">
        <v>896607.61</v>
      </c>
      <c r="H27" s="35">
        <v>1018556.01</v>
      </c>
      <c r="I27" s="36">
        <v>1019362.84</v>
      </c>
      <c r="J27" s="35">
        <v>1006095.42</v>
      </c>
      <c r="K27" s="35">
        <v>806676.27</v>
      </c>
      <c r="L27" s="35">
        <v>863454.64</v>
      </c>
      <c r="M27" s="35">
        <v>962346.23</v>
      </c>
      <c r="N27" s="9">
        <f t="shared" ref="N27:N33" si="6">SUM(B27:M27)</f>
        <v>10866099.460000001</v>
      </c>
    </row>
    <row r="28" spans="1:14" x14ac:dyDescent="0.2">
      <c r="A28" s="37" t="s">
        <v>6</v>
      </c>
      <c r="B28" s="35">
        <v>1574281.91</v>
      </c>
      <c r="C28" s="35">
        <v>1833003.3299999998</v>
      </c>
      <c r="D28" s="35">
        <v>1468918.5</v>
      </c>
      <c r="E28" s="35">
        <v>1401210.69</v>
      </c>
      <c r="F28" s="35">
        <v>1525039.85</v>
      </c>
      <c r="G28" s="35">
        <v>1536868.18</v>
      </c>
      <c r="H28" s="35">
        <v>1726257.69</v>
      </c>
      <c r="I28" s="36">
        <v>1754688.81</v>
      </c>
      <c r="J28" s="35">
        <v>1889829.37</v>
      </c>
      <c r="K28" s="35">
        <v>1709005.32</v>
      </c>
      <c r="L28" s="35">
        <v>1852273.11</v>
      </c>
      <c r="M28" s="35">
        <v>2037955.8900000001</v>
      </c>
      <c r="N28" s="9">
        <f t="shared" si="6"/>
        <v>20309332.649999999</v>
      </c>
    </row>
    <row r="29" spans="1:14" x14ac:dyDescent="0.2">
      <c r="A29" s="37" t="s">
        <v>7</v>
      </c>
      <c r="B29" s="35">
        <v>1349138.4100000001</v>
      </c>
      <c r="C29" s="35">
        <v>1445807.7600000002</v>
      </c>
      <c r="D29" s="35">
        <v>1202611.29</v>
      </c>
      <c r="E29" s="35">
        <v>1178340.32</v>
      </c>
      <c r="F29" s="35">
        <v>1309007.54</v>
      </c>
      <c r="G29" s="35">
        <v>1272407.8600000001</v>
      </c>
      <c r="H29" s="35">
        <v>1402075.15</v>
      </c>
      <c r="I29" s="36">
        <v>1350429.15</v>
      </c>
      <c r="J29" s="35">
        <v>1504064</v>
      </c>
      <c r="K29" s="35">
        <v>1333259.96</v>
      </c>
      <c r="L29" s="35">
        <v>1455108.04</v>
      </c>
      <c r="M29" s="35">
        <v>1488648.4</v>
      </c>
      <c r="N29" s="9">
        <f t="shared" si="6"/>
        <v>16290897.880000001</v>
      </c>
    </row>
    <row r="30" spans="1:14" x14ac:dyDescent="0.2">
      <c r="A30" s="37" t="s">
        <v>8</v>
      </c>
      <c r="B30" s="35">
        <v>146653.29</v>
      </c>
      <c r="C30" s="35">
        <v>197337.45</v>
      </c>
      <c r="D30" s="35">
        <v>150192.79</v>
      </c>
      <c r="E30" s="35">
        <v>128294.23</v>
      </c>
      <c r="F30" s="35">
        <v>128012.93</v>
      </c>
      <c r="G30" s="35">
        <v>139095.01</v>
      </c>
      <c r="H30" s="35">
        <v>171890.96</v>
      </c>
      <c r="I30" s="36">
        <v>176966.43</v>
      </c>
      <c r="J30" s="35">
        <v>176889.31</v>
      </c>
      <c r="K30" s="35">
        <v>146340.94</v>
      </c>
      <c r="L30" s="35">
        <v>138494.47</v>
      </c>
      <c r="M30" s="35">
        <v>154523.84</v>
      </c>
      <c r="N30" s="9">
        <f t="shared" si="6"/>
        <v>1854691.65</v>
      </c>
    </row>
    <row r="31" spans="1:14" x14ac:dyDescent="0.2">
      <c r="A31" s="37" t="s">
        <v>9</v>
      </c>
      <c r="B31" s="35">
        <v>27430.67</v>
      </c>
      <c r="C31" s="35">
        <v>26819.22</v>
      </c>
      <c r="D31" s="35">
        <v>26060.87</v>
      </c>
      <c r="E31" s="35">
        <v>25257.77</v>
      </c>
      <c r="F31" s="35">
        <v>26877.47</v>
      </c>
      <c r="G31" s="35">
        <v>26678.82</v>
      </c>
      <c r="H31" s="35">
        <v>27926.32</v>
      </c>
      <c r="I31" s="36">
        <v>27737.41</v>
      </c>
      <c r="J31" s="35">
        <v>27800.52</v>
      </c>
      <c r="K31" s="35">
        <v>27244.82</v>
      </c>
      <c r="L31" s="35">
        <v>28282.03</v>
      </c>
      <c r="M31" s="35">
        <v>29105.41</v>
      </c>
      <c r="N31" s="9">
        <f t="shared" si="6"/>
        <v>327221.33</v>
      </c>
    </row>
    <row r="32" spans="1:14" x14ac:dyDescent="0.2">
      <c r="A32" s="10" t="s">
        <v>10</v>
      </c>
      <c r="B32" s="35">
        <v>167674.16</v>
      </c>
      <c r="C32" s="35">
        <v>245285.71</v>
      </c>
      <c r="D32" s="35">
        <v>147433.76999999999</v>
      </c>
      <c r="E32" s="35">
        <v>127385.43</v>
      </c>
      <c r="F32" s="35">
        <v>93910.05</v>
      </c>
      <c r="G32" s="35">
        <v>113922.76</v>
      </c>
      <c r="H32" s="35">
        <v>150919.28</v>
      </c>
      <c r="I32" s="36">
        <v>153985.60000000001</v>
      </c>
      <c r="J32" s="35">
        <v>140989.68</v>
      </c>
      <c r="K32" s="35">
        <v>108354.01</v>
      </c>
      <c r="L32" s="35">
        <v>124747.04</v>
      </c>
      <c r="M32" s="35">
        <v>180891.46</v>
      </c>
      <c r="N32" s="9">
        <f>SUM(B32:M32)</f>
        <v>1755498.9500000002</v>
      </c>
    </row>
    <row r="33" spans="1:14" x14ac:dyDescent="0.2">
      <c r="A33" s="38" t="s">
        <v>17</v>
      </c>
      <c r="B33" s="35">
        <v>0</v>
      </c>
      <c r="C33" s="35">
        <v>0</v>
      </c>
      <c r="D33" s="7"/>
      <c r="E33" s="7"/>
      <c r="F33" s="7"/>
      <c r="G33" s="7"/>
      <c r="H33" s="7"/>
      <c r="I33" s="36"/>
      <c r="J33" s="7"/>
      <c r="K33" s="7"/>
      <c r="L33" s="7"/>
      <c r="M33" s="7"/>
      <c r="N33" s="9">
        <f t="shared" si="6"/>
        <v>0</v>
      </c>
    </row>
    <row r="34" spans="1:14" ht="13.5" thickBot="1" x14ac:dyDescent="0.25">
      <c r="A34" s="39" t="s">
        <v>11</v>
      </c>
      <c r="B34" s="40">
        <f t="shared" ref="B34:N34" si="7">SUM(B26:B33)</f>
        <v>15066514.460000001</v>
      </c>
      <c r="C34" s="41">
        <f t="shared" si="7"/>
        <v>18331508.800000001</v>
      </c>
      <c r="D34" s="41">
        <f t="shared" si="7"/>
        <v>11975735.779999999</v>
      </c>
      <c r="E34" s="41">
        <f t="shared" si="7"/>
        <v>10578052.859999999</v>
      </c>
      <c r="F34" s="41">
        <f t="shared" si="7"/>
        <v>10318623.570000002</v>
      </c>
      <c r="G34" s="41">
        <f t="shared" si="7"/>
        <v>11061935.27</v>
      </c>
      <c r="H34" s="41">
        <f t="shared" si="7"/>
        <v>13263546.25</v>
      </c>
      <c r="I34" s="42">
        <f>SUM(I26:I33)</f>
        <v>13422445.390000001</v>
      </c>
      <c r="J34" s="41">
        <f t="shared" si="7"/>
        <v>13046806.67</v>
      </c>
      <c r="K34" s="41">
        <f>SUM(K26:K33)</f>
        <v>10603492.010000002</v>
      </c>
      <c r="L34" s="41">
        <f t="shared" si="7"/>
        <v>12598349.719999999</v>
      </c>
      <c r="M34" s="41">
        <f>SUM(M26:M33)</f>
        <v>15903828.420000002</v>
      </c>
      <c r="N34" s="43">
        <f t="shared" si="7"/>
        <v>156170839.20000002</v>
      </c>
    </row>
    <row r="35" spans="1:14" ht="14.25" thickTop="1" thickBot="1" x14ac:dyDescent="0.25"/>
    <row r="36" spans="1:14" ht="13.5" thickTop="1" x14ac:dyDescent="0.2">
      <c r="A36" s="1" t="s">
        <v>18</v>
      </c>
      <c r="B36" s="17" t="s">
        <v>16</v>
      </c>
      <c r="C36" s="17" t="str">
        <f>+B36</f>
        <v>Revenue</v>
      </c>
      <c r="D36" s="17" t="str">
        <f t="shared" ref="D36:M36" si="8">+C36</f>
        <v>Revenue</v>
      </c>
      <c r="E36" s="17" t="str">
        <f t="shared" si="8"/>
        <v>Revenue</v>
      </c>
      <c r="F36" s="17" t="str">
        <f t="shared" si="8"/>
        <v>Revenue</v>
      </c>
      <c r="G36" s="17" t="str">
        <f t="shared" si="8"/>
        <v>Revenue</v>
      </c>
      <c r="H36" s="17" t="str">
        <f t="shared" si="8"/>
        <v>Revenue</v>
      </c>
      <c r="I36" s="18" t="str">
        <f t="shared" si="8"/>
        <v>Revenue</v>
      </c>
      <c r="J36" s="17" t="str">
        <f t="shared" si="8"/>
        <v>Revenue</v>
      </c>
      <c r="K36" s="17" t="str">
        <f t="shared" si="8"/>
        <v>Revenue</v>
      </c>
      <c r="L36" s="17" t="str">
        <f t="shared" si="8"/>
        <v>Revenue</v>
      </c>
      <c r="M36" s="2" t="str">
        <f t="shared" si="8"/>
        <v>Revenue</v>
      </c>
      <c r="N36" s="3" t="s">
        <v>16</v>
      </c>
    </row>
    <row r="37" spans="1:14" x14ac:dyDescent="0.2">
      <c r="A37" s="33" t="s">
        <v>2</v>
      </c>
      <c r="B37" s="20" t="str">
        <f>+B25</f>
        <v>JANUARY 2022</v>
      </c>
      <c r="C37" s="20" t="str">
        <f t="shared" ref="C37:M37" si="9">+C25</f>
        <v>FEBRUARY 2022</v>
      </c>
      <c r="D37" s="20" t="str">
        <f t="shared" si="9"/>
        <v>MARCH 2022</v>
      </c>
      <c r="E37" s="20" t="str">
        <f t="shared" si="9"/>
        <v>APRIL 2022</v>
      </c>
      <c r="F37" s="20" t="str">
        <f t="shared" si="9"/>
        <v>MAY 2022</v>
      </c>
      <c r="G37" s="20" t="str">
        <f t="shared" si="9"/>
        <v>JUNE 2022</v>
      </c>
      <c r="H37" s="20" t="str">
        <f t="shared" si="9"/>
        <v>JULY 2022</v>
      </c>
      <c r="I37" s="21" t="str">
        <f t="shared" si="9"/>
        <v>AUGUST 2022</v>
      </c>
      <c r="J37" s="20" t="str">
        <f t="shared" si="9"/>
        <v>SEPTEMBER 2022</v>
      </c>
      <c r="K37" s="20" t="str">
        <f t="shared" si="9"/>
        <v>OCTOBER 2022</v>
      </c>
      <c r="L37" s="20" t="str">
        <f t="shared" si="9"/>
        <v>NOVEMBER 2022</v>
      </c>
      <c r="M37" s="20" t="str">
        <f t="shared" si="9"/>
        <v>DECEMBER 2022</v>
      </c>
      <c r="N37" s="5" t="s">
        <v>3</v>
      </c>
    </row>
    <row r="38" spans="1:14" x14ac:dyDescent="0.2">
      <c r="A38" s="34" t="s">
        <v>4</v>
      </c>
      <c r="B38" s="35">
        <v>1064640.31</v>
      </c>
      <c r="C38" s="7">
        <v>2046739.8946999998</v>
      </c>
      <c r="D38" s="7">
        <v>507909.80354999995</v>
      </c>
      <c r="E38" s="7">
        <v>226177.01550000001</v>
      </c>
      <c r="F38" s="7">
        <v>686522.35037000012</v>
      </c>
      <c r="G38" s="7">
        <v>491357.47287999996</v>
      </c>
      <c r="H38" s="7">
        <v>720170.92371</v>
      </c>
      <c r="I38" s="36">
        <v>628335.29231999989</v>
      </c>
      <c r="J38" s="35">
        <v>923295.29840999993</v>
      </c>
      <c r="K38" s="35">
        <v>687829.45865000004</v>
      </c>
      <c r="L38" s="35">
        <v>1254179.6121800002</v>
      </c>
      <c r="M38" s="35">
        <v>2046160.5298799998</v>
      </c>
      <c r="N38" s="9">
        <f>SUM(B38:M38)</f>
        <v>11283317.962150002</v>
      </c>
    </row>
    <row r="39" spans="1:14" x14ac:dyDescent="0.2">
      <c r="A39" s="37" t="s">
        <v>5</v>
      </c>
      <c r="B39" s="35">
        <v>73362.25</v>
      </c>
      <c r="C39" s="7">
        <v>136144.82000000004</v>
      </c>
      <c r="D39" s="7">
        <v>40295.930000000008</v>
      </c>
      <c r="E39" s="7">
        <v>19597.62</v>
      </c>
      <c r="F39" s="7">
        <v>71792.109999999986</v>
      </c>
      <c r="G39" s="7">
        <v>54431.990000000005</v>
      </c>
      <c r="H39" s="7">
        <v>74121.279999999999</v>
      </c>
      <c r="I39" s="36">
        <v>64864.229999999996</v>
      </c>
      <c r="J39" s="35">
        <v>102525.97</v>
      </c>
      <c r="K39" s="35">
        <v>77313.960000000006</v>
      </c>
      <c r="L39" s="35">
        <v>115902.79999999999</v>
      </c>
      <c r="M39" s="35">
        <v>152343.97</v>
      </c>
      <c r="N39" s="9">
        <f t="shared" ref="N39:N45" si="10">SUM(B39:M39)</f>
        <v>982696.92999999993</v>
      </c>
    </row>
    <row r="40" spans="1:14" x14ac:dyDescent="0.2">
      <c r="A40" s="37" t="s">
        <v>6</v>
      </c>
      <c r="B40" s="35">
        <v>172798.84</v>
      </c>
      <c r="C40" s="7">
        <v>307624.64999999997</v>
      </c>
      <c r="D40" s="7">
        <v>105603.25</v>
      </c>
      <c r="E40" s="7">
        <v>54137.149999999994</v>
      </c>
      <c r="F40" s="7">
        <v>196201.93999999997</v>
      </c>
      <c r="G40" s="7">
        <v>128533.81999999999</v>
      </c>
      <c r="H40" s="7">
        <v>172665.56</v>
      </c>
      <c r="I40" s="36">
        <v>151547.71</v>
      </c>
      <c r="J40" s="35">
        <v>262508.36</v>
      </c>
      <c r="K40" s="35">
        <v>220081.67</v>
      </c>
      <c r="L40" s="35">
        <v>337322.10000000003</v>
      </c>
      <c r="M40" s="35">
        <v>425964.75</v>
      </c>
      <c r="N40" s="9">
        <f t="shared" si="10"/>
        <v>2534989.7999999998</v>
      </c>
    </row>
    <row r="41" spans="1:14" x14ac:dyDescent="0.2">
      <c r="A41" s="37" t="s">
        <v>7</v>
      </c>
      <c r="B41" s="35">
        <v>179024.97999999998</v>
      </c>
      <c r="C41" s="7">
        <v>282638.08000000002</v>
      </c>
      <c r="D41" s="7">
        <v>105131.76000000001</v>
      </c>
      <c r="E41" s="7">
        <v>56622.93</v>
      </c>
      <c r="F41" s="7">
        <v>201997.97999999998</v>
      </c>
      <c r="G41" s="7">
        <v>129273.7</v>
      </c>
      <c r="H41" s="7">
        <v>168600.5</v>
      </c>
      <c r="I41" s="36">
        <v>141571.5</v>
      </c>
      <c r="J41" s="35">
        <v>251983.89</v>
      </c>
      <c r="K41" s="35">
        <v>226147.49</v>
      </c>
      <c r="L41" s="35">
        <v>320618.94999999995</v>
      </c>
      <c r="M41" s="35">
        <v>366927.42</v>
      </c>
      <c r="N41" s="9">
        <f t="shared" si="10"/>
        <v>2430539.1800000002</v>
      </c>
    </row>
    <row r="42" spans="1:14" x14ac:dyDescent="0.2">
      <c r="A42" s="37" t="s">
        <v>8</v>
      </c>
      <c r="B42" s="35">
        <v>12295.56</v>
      </c>
      <c r="C42" s="7">
        <v>25760.420000000002</v>
      </c>
      <c r="D42" s="7">
        <v>8208.98</v>
      </c>
      <c r="E42" s="7">
        <v>3679.43</v>
      </c>
      <c r="F42" s="7">
        <v>12555.62</v>
      </c>
      <c r="G42" s="7">
        <v>8764.1099999999988</v>
      </c>
      <c r="H42" s="7">
        <v>12934.99</v>
      </c>
      <c r="I42" s="36">
        <v>11474.09</v>
      </c>
      <c r="J42" s="35">
        <v>18569.09</v>
      </c>
      <c r="K42" s="35">
        <v>15332.589999999998</v>
      </c>
      <c r="L42" s="35">
        <v>20047.8</v>
      </c>
      <c r="M42" s="35">
        <v>25807.46</v>
      </c>
      <c r="N42" s="9">
        <f t="shared" si="10"/>
        <v>175430.13999999998</v>
      </c>
    </row>
    <row r="43" spans="1:14" x14ac:dyDescent="0.2">
      <c r="A43" s="37" t="s">
        <v>9</v>
      </c>
      <c r="B43" s="35">
        <v>816.91</v>
      </c>
      <c r="C43" s="7">
        <v>1257.57</v>
      </c>
      <c r="D43" s="7">
        <v>488.38</v>
      </c>
      <c r="E43" s="7">
        <v>245.28</v>
      </c>
      <c r="F43" s="7">
        <v>954.23</v>
      </c>
      <c r="G43" s="7">
        <v>582.92999999999995</v>
      </c>
      <c r="H43" s="7">
        <v>709.45</v>
      </c>
      <c r="I43" s="36">
        <v>612.58000000000004</v>
      </c>
      <c r="J43" s="35">
        <v>1023.59</v>
      </c>
      <c r="K43" s="35">
        <v>1010.68</v>
      </c>
      <c r="L43" s="35">
        <v>1507.26</v>
      </c>
      <c r="M43" s="35">
        <v>1812</v>
      </c>
      <c r="N43" s="9">
        <f t="shared" si="10"/>
        <v>11020.86</v>
      </c>
    </row>
    <row r="44" spans="1:14" x14ac:dyDescent="0.2">
      <c r="A44" s="10" t="s">
        <v>10</v>
      </c>
      <c r="B44" s="35">
        <v>15609.21</v>
      </c>
      <c r="C44" s="7">
        <v>36416.11</v>
      </c>
      <c r="D44" s="7">
        <v>8844.9699999999993</v>
      </c>
      <c r="E44" s="7">
        <v>3973.16</v>
      </c>
      <c r="F44" s="7">
        <v>9803.41</v>
      </c>
      <c r="G44" s="7">
        <v>7390.26</v>
      </c>
      <c r="H44" s="7">
        <v>11964.529999999999</v>
      </c>
      <c r="I44" s="36">
        <v>10440.699999999999</v>
      </c>
      <c r="J44" s="35">
        <v>15032.039999999999</v>
      </c>
      <c r="K44" s="35">
        <v>10813.83</v>
      </c>
      <c r="L44" s="35">
        <v>17799.810000000001</v>
      </c>
      <c r="M44" s="35">
        <v>32145.09</v>
      </c>
      <c r="N44" s="9">
        <f t="shared" si="10"/>
        <v>180233.12</v>
      </c>
    </row>
    <row r="45" spans="1:14" x14ac:dyDescent="0.2">
      <c r="A45" s="38" t="s">
        <v>17</v>
      </c>
      <c r="B45" s="35">
        <v>0</v>
      </c>
      <c r="C45" s="7"/>
      <c r="D45" s="7"/>
      <c r="E45" s="7"/>
      <c r="F45" s="7"/>
      <c r="G45" s="7"/>
      <c r="H45" s="7"/>
      <c r="I45" s="36">
        <v>0</v>
      </c>
      <c r="J45" s="7"/>
      <c r="K45" s="7"/>
      <c r="L45" s="7"/>
      <c r="M45" s="7"/>
      <c r="N45" s="9">
        <f t="shared" si="10"/>
        <v>0</v>
      </c>
    </row>
    <row r="46" spans="1:14" ht="13.5" thickBot="1" x14ac:dyDescent="0.25">
      <c r="A46" s="39" t="s">
        <v>11</v>
      </c>
      <c r="B46" s="44">
        <f t="shared" ref="B46:N46" si="11">SUM(B38:B45)</f>
        <v>1518548.06</v>
      </c>
      <c r="C46" s="45">
        <f t="shared" si="11"/>
        <v>2836581.5446999995</v>
      </c>
      <c r="D46" s="45">
        <f t="shared" si="11"/>
        <v>776483.07354999997</v>
      </c>
      <c r="E46" s="45">
        <f t="shared" si="11"/>
        <v>364432.58549999999</v>
      </c>
      <c r="F46" s="45">
        <f t="shared" si="11"/>
        <v>1179827.6403699999</v>
      </c>
      <c r="G46" s="45">
        <f t="shared" si="11"/>
        <v>820334.28287999996</v>
      </c>
      <c r="H46" s="45">
        <f t="shared" si="11"/>
        <v>1161167.2337100001</v>
      </c>
      <c r="I46" s="46">
        <f>SUM(I38:I45)</f>
        <v>1008846.1023199997</v>
      </c>
      <c r="J46" s="45">
        <f t="shared" si="11"/>
        <v>1574938.2384100002</v>
      </c>
      <c r="K46" s="45">
        <f>SUM(K38:K45)</f>
        <v>1238529.6786500001</v>
      </c>
      <c r="L46" s="45">
        <f t="shared" si="11"/>
        <v>2067378.3321800004</v>
      </c>
      <c r="M46" s="45">
        <f t="shared" si="11"/>
        <v>3051161.2198799998</v>
      </c>
      <c r="N46" s="47">
        <f t="shared" si="11"/>
        <v>17598227.992150001</v>
      </c>
    </row>
    <row r="47" spans="1:14" ht="14.25" thickTop="1" thickBot="1" x14ac:dyDescent="0.25"/>
    <row r="48" spans="1:14" ht="36.6" customHeight="1" thickTop="1" x14ac:dyDescent="0.2">
      <c r="A48" s="48" t="s">
        <v>19</v>
      </c>
      <c r="B48" s="17" t="s">
        <v>16</v>
      </c>
      <c r="C48" s="17" t="str">
        <f>+B48</f>
        <v>Revenue</v>
      </c>
      <c r="D48" s="17" t="str">
        <f t="shared" ref="D48:M48" si="12">+C48</f>
        <v>Revenue</v>
      </c>
      <c r="E48" s="17" t="str">
        <f t="shared" si="12"/>
        <v>Revenue</v>
      </c>
      <c r="F48" s="17" t="str">
        <f t="shared" si="12"/>
        <v>Revenue</v>
      </c>
      <c r="G48" s="17" t="str">
        <f t="shared" si="12"/>
        <v>Revenue</v>
      </c>
      <c r="H48" s="17" t="str">
        <f t="shared" si="12"/>
        <v>Revenue</v>
      </c>
      <c r="I48" s="18" t="str">
        <f t="shared" si="12"/>
        <v>Revenue</v>
      </c>
      <c r="J48" s="17" t="str">
        <f t="shared" si="12"/>
        <v>Revenue</v>
      </c>
      <c r="K48" s="17" t="str">
        <f t="shared" si="12"/>
        <v>Revenue</v>
      </c>
      <c r="L48" s="17" t="str">
        <f t="shared" si="12"/>
        <v>Revenue</v>
      </c>
      <c r="M48" s="17" t="str">
        <f t="shared" si="12"/>
        <v>Revenue</v>
      </c>
      <c r="N48" s="49" t="s">
        <v>16</v>
      </c>
    </row>
    <row r="49" spans="1:14" x14ac:dyDescent="0.2">
      <c r="A49" s="33" t="s">
        <v>2</v>
      </c>
      <c r="B49" s="20" t="str">
        <f>+B37</f>
        <v>JANUARY 2022</v>
      </c>
      <c r="C49" s="20" t="str">
        <f t="shared" ref="C49:M49" si="13">+C37</f>
        <v>FEBRUARY 2022</v>
      </c>
      <c r="D49" s="20" t="str">
        <f t="shared" si="13"/>
        <v>MARCH 2022</v>
      </c>
      <c r="E49" s="20" t="str">
        <f t="shared" si="13"/>
        <v>APRIL 2022</v>
      </c>
      <c r="F49" s="20" t="str">
        <f t="shared" si="13"/>
        <v>MAY 2022</v>
      </c>
      <c r="G49" s="20" t="str">
        <f t="shared" si="13"/>
        <v>JUNE 2022</v>
      </c>
      <c r="H49" s="20" t="str">
        <f t="shared" si="13"/>
        <v>JULY 2022</v>
      </c>
      <c r="I49" s="21" t="str">
        <f t="shared" si="13"/>
        <v>AUGUST 2022</v>
      </c>
      <c r="J49" s="20" t="str">
        <f t="shared" si="13"/>
        <v>SEPTEMBER 2022</v>
      </c>
      <c r="K49" s="20" t="str">
        <f t="shared" si="13"/>
        <v>OCTOBER 2022</v>
      </c>
      <c r="L49" s="20" t="str">
        <f t="shared" si="13"/>
        <v>NOVEMBER 2022</v>
      </c>
      <c r="M49" s="20" t="str">
        <f t="shared" si="13"/>
        <v>DECEMBER 2022</v>
      </c>
      <c r="N49" s="22" t="s">
        <v>3</v>
      </c>
    </row>
    <row r="50" spans="1:14" x14ac:dyDescent="0.2">
      <c r="A50" s="34" t="s">
        <v>4</v>
      </c>
      <c r="B50" s="35">
        <v>-140491.84</v>
      </c>
      <c r="C50" s="35">
        <v>-1137985.6000000001</v>
      </c>
      <c r="D50" s="35">
        <v>199441.25</v>
      </c>
      <c r="E50" s="35">
        <v>200410.65</v>
      </c>
      <c r="F50" s="35">
        <v>-308465.38</v>
      </c>
      <c r="G50" s="35">
        <v>111863.49</v>
      </c>
      <c r="H50" s="35">
        <v>504542.78</v>
      </c>
      <c r="I50" s="36">
        <v>423030.77</v>
      </c>
      <c r="J50" s="35">
        <v>130682.76</v>
      </c>
      <c r="K50" s="35">
        <v>362392.6</v>
      </c>
      <c r="L50" s="35">
        <v>-241960.1</v>
      </c>
      <c r="M50" s="35">
        <v>-563315.72</v>
      </c>
      <c r="N50" s="9">
        <f>SUM(B50:M50)</f>
        <v>-459854.34000000008</v>
      </c>
    </row>
    <row r="51" spans="1:14" x14ac:dyDescent="0.2">
      <c r="A51" s="37" t="s">
        <v>5</v>
      </c>
      <c r="B51" s="35">
        <v>-9857.6</v>
      </c>
      <c r="C51" s="35">
        <v>-75656.210000000006</v>
      </c>
      <c r="D51" s="35">
        <v>15756.79</v>
      </c>
      <c r="E51" s="35">
        <v>17351.080000000002</v>
      </c>
      <c r="F51" s="35">
        <v>-32234.52</v>
      </c>
      <c r="G51" s="35">
        <v>12361.48</v>
      </c>
      <c r="H51" s="35">
        <v>51928.94</v>
      </c>
      <c r="I51" s="36">
        <v>43672.6</v>
      </c>
      <c r="J51" s="35">
        <v>14522.45</v>
      </c>
      <c r="K51" s="35">
        <v>40734.480000000003</v>
      </c>
      <c r="L51" s="35">
        <v>-22346.55</v>
      </c>
      <c r="M51" s="35">
        <v>-41933.410000000003</v>
      </c>
      <c r="N51" s="9">
        <f t="shared" ref="N51:N57" si="14">SUM(B51:M51)</f>
        <v>14299.529999999984</v>
      </c>
    </row>
    <row r="52" spans="1:14" x14ac:dyDescent="0.2">
      <c r="A52" s="37" t="s">
        <v>6</v>
      </c>
      <c r="B52" s="35">
        <v>-22828.639999999999</v>
      </c>
      <c r="C52" s="35">
        <v>-171402.92</v>
      </c>
      <c r="D52" s="35">
        <v>41412.69</v>
      </c>
      <c r="E52" s="35">
        <v>48070.310000000005</v>
      </c>
      <c r="F52" s="35">
        <v>-88358.35</v>
      </c>
      <c r="G52" s="35">
        <v>29251.65</v>
      </c>
      <c r="H52" s="35">
        <v>121188.95000000001</v>
      </c>
      <c r="I52" s="36">
        <v>102200.15000000001</v>
      </c>
      <c r="J52" s="35">
        <v>37245.380000000005</v>
      </c>
      <c r="K52" s="35">
        <v>120417.67</v>
      </c>
      <c r="L52" s="35">
        <v>-65249.38</v>
      </c>
      <c r="M52" s="35">
        <v>-117431.32</v>
      </c>
      <c r="N52" s="9">
        <f t="shared" si="14"/>
        <v>34516.19</v>
      </c>
    </row>
    <row r="53" spans="1:14" x14ac:dyDescent="0.2">
      <c r="A53" s="37" t="s">
        <v>7</v>
      </c>
      <c r="B53" s="35">
        <v>-23651.230000000003</v>
      </c>
      <c r="C53" s="35">
        <v>-157353.96</v>
      </c>
      <c r="D53" s="35">
        <v>41227.879999999997</v>
      </c>
      <c r="E53" s="35">
        <v>50277.74</v>
      </c>
      <c r="F53" s="35">
        <v>-90968.56</v>
      </c>
      <c r="G53" s="35">
        <v>29420.05</v>
      </c>
      <c r="H53" s="35">
        <v>118335.83</v>
      </c>
      <c r="I53" s="36">
        <v>95472.48</v>
      </c>
      <c r="J53" s="35">
        <v>35752.520000000004</v>
      </c>
      <c r="K53" s="35">
        <v>115273.68000000001</v>
      </c>
      <c r="L53" s="35">
        <v>-62018.420000000006</v>
      </c>
      <c r="M53" s="35">
        <v>-101155.70000000001</v>
      </c>
      <c r="N53" s="9">
        <f t="shared" si="14"/>
        <v>50612.309999999969</v>
      </c>
    </row>
    <row r="54" spans="1:14" x14ac:dyDescent="0.2">
      <c r="A54" s="37" t="s">
        <v>8</v>
      </c>
      <c r="B54" s="35">
        <v>-1624.37</v>
      </c>
      <c r="C54" s="35">
        <v>-14341.64</v>
      </c>
      <c r="D54" s="35">
        <v>3219.18</v>
      </c>
      <c r="E54" s="35">
        <v>3267.02</v>
      </c>
      <c r="F54" s="35">
        <v>-5654.34</v>
      </c>
      <c r="G54" s="35">
        <v>1994.53</v>
      </c>
      <c r="H54" s="35">
        <v>9078.7000000000007</v>
      </c>
      <c r="I54" s="36">
        <v>7737.86</v>
      </c>
      <c r="J54" s="35">
        <v>2634.63</v>
      </c>
      <c r="K54" s="35">
        <v>8098.4</v>
      </c>
      <c r="L54" s="35">
        <v>-3877.91</v>
      </c>
      <c r="M54" s="35">
        <v>-7114.68</v>
      </c>
      <c r="N54" s="9">
        <f t="shared" si="14"/>
        <v>3417.3800000000028</v>
      </c>
    </row>
    <row r="55" spans="1:14" x14ac:dyDescent="0.2">
      <c r="A55" s="37" t="s">
        <v>9</v>
      </c>
      <c r="B55" s="35">
        <v>-107.92</v>
      </c>
      <c r="C55" s="35">
        <v>-700.13</v>
      </c>
      <c r="D55" s="35">
        <v>191.52</v>
      </c>
      <c r="E55" s="35">
        <v>217.79</v>
      </c>
      <c r="F55" s="35">
        <v>-429.73</v>
      </c>
      <c r="G55" s="35">
        <v>132.66</v>
      </c>
      <c r="H55" s="35">
        <v>497.94</v>
      </c>
      <c r="I55" s="36">
        <v>413.11</v>
      </c>
      <c r="J55" s="35">
        <v>145.22999999999999</v>
      </c>
      <c r="K55" s="35">
        <v>533.83000000000004</v>
      </c>
      <c r="L55" s="35">
        <v>-291.55</v>
      </c>
      <c r="M55" s="35">
        <v>-499.54</v>
      </c>
      <c r="N55" s="9">
        <f t="shared" si="14"/>
        <v>103.20999999999998</v>
      </c>
    </row>
    <row r="56" spans="1:14" x14ac:dyDescent="0.2">
      <c r="A56" s="10" t="s">
        <v>10</v>
      </c>
      <c r="B56" s="35">
        <v>-2062.15</v>
      </c>
      <c r="C56" s="35">
        <v>-20274.079999999998</v>
      </c>
      <c r="D56" s="35">
        <v>3468.62</v>
      </c>
      <c r="E56" s="35">
        <v>3527.82</v>
      </c>
      <c r="F56" s="35">
        <v>-3940.76</v>
      </c>
      <c r="G56" s="35">
        <v>1681.86</v>
      </c>
      <c r="H56" s="35">
        <v>8397.6299999999992</v>
      </c>
      <c r="I56" s="36">
        <v>7040.93</v>
      </c>
      <c r="J56" s="35">
        <v>2132.79</v>
      </c>
      <c r="K56" s="35">
        <v>5711.66</v>
      </c>
      <c r="L56" s="35">
        <v>-3443.42</v>
      </c>
      <c r="M56" s="35">
        <v>-8861.85</v>
      </c>
      <c r="N56" s="9">
        <f t="shared" si="14"/>
        <v>-6620.9500000000035</v>
      </c>
    </row>
    <row r="57" spans="1:14" x14ac:dyDescent="0.2">
      <c r="A57" s="38" t="s">
        <v>17</v>
      </c>
      <c r="B57" s="35">
        <v>0</v>
      </c>
      <c r="C57" s="7"/>
      <c r="D57" s="7"/>
      <c r="E57" s="7"/>
      <c r="F57" s="7"/>
      <c r="G57" s="7"/>
      <c r="H57" s="7"/>
      <c r="I57" s="36"/>
      <c r="J57" s="7"/>
      <c r="K57" s="7"/>
      <c r="L57" s="7"/>
      <c r="M57" s="7"/>
      <c r="N57" s="9">
        <f t="shared" si="14"/>
        <v>0</v>
      </c>
    </row>
    <row r="58" spans="1:14" ht="13.5" thickBot="1" x14ac:dyDescent="0.25">
      <c r="A58" s="39" t="s">
        <v>11</v>
      </c>
      <c r="B58" s="40">
        <f t="shared" ref="B58:N58" si="15">SUM(B50:B57)</f>
        <v>-200623.75000000003</v>
      </c>
      <c r="C58" s="50">
        <f t="shared" si="15"/>
        <v>-1577714.5399999998</v>
      </c>
      <c r="D58" s="50">
        <f t="shared" si="15"/>
        <v>304717.93</v>
      </c>
      <c r="E58" s="50">
        <f t="shared" si="15"/>
        <v>323122.40999999997</v>
      </c>
      <c r="F58" s="50">
        <f t="shared" si="15"/>
        <v>-530051.64</v>
      </c>
      <c r="G58" s="50">
        <f t="shared" si="15"/>
        <v>186705.71999999997</v>
      </c>
      <c r="H58" s="50">
        <f t="shared" si="15"/>
        <v>813970.76999999979</v>
      </c>
      <c r="I58" s="42">
        <f>SUM(I50:I57)</f>
        <v>679567.9</v>
      </c>
      <c r="J58" s="50">
        <f t="shared" si="15"/>
        <v>223115.76</v>
      </c>
      <c r="K58" s="50">
        <f>SUM(K50:K57)</f>
        <v>653162.31999999995</v>
      </c>
      <c r="L58" s="50">
        <f t="shared" si="15"/>
        <v>-399187.32999999996</v>
      </c>
      <c r="M58" s="50">
        <f t="shared" si="15"/>
        <v>-840312.22</v>
      </c>
      <c r="N58" s="51">
        <f t="shared" si="15"/>
        <v>-363526.67000000016</v>
      </c>
    </row>
    <row r="59" spans="1:14" ht="14.25" thickTop="1" thickBot="1" x14ac:dyDescent="0.25"/>
    <row r="60" spans="1:14" ht="13.5" thickTop="1" x14ac:dyDescent="0.2">
      <c r="A60" s="1" t="s">
        <v>20</v>
      </c>
      <c r="B60" s="17" t="s">
        <v>16</v>
      </c>
      <c r="C60" s="17" t="str">
        <f>+B60</f>
        <v>Revenue</v>
      </c>
      <c r="D60" s="17" t="str">
        <f t="shared" ref="D60:M60" si="16">+C60</f>
        <v>Revenue</v>
      </c>
      <c r="E60" s="17" t="str">
        <f t="shared" si="16"/>
        <v>Revenue</v>
      </c>
      <c r="F60" s="17" t="str">
        <f t="shared" si="16"/>
        <v>Revenue</v>
      </c>
      <c r="G60" s="17" t="str">
        <f t="shared" si="16"/>
        <v>Revenue</v>
      </c>
      <c r="H60" s="17" t="str">
        <f t="shared" si="16"/>
        <v>Revenue</v>
      </c>
      <c r="I60" s="18" t="str">
        <f t="shared" si="16"/>
        <v>Revenue</v>
      </c>
      <c r="J60" s="17" t="str">
        <f t="shared" si="16"/>
        <v>Revenue</v>
      </c>
      <c r="K60" s="17" t="str">
        <f t="shared" si="16"/>
        <v>Revenue</v>
      </c>
      <c r="L60" s="17" t="str">
        <f t="shared" si="16"/>
        <v>Revenue</v>
      </c>
      <c r="M60" s="2" t="str">
        <f t="shared" si="16"/>
        <v>Revenue</v>
      </c>
      <c r="N60" s="3" t="s">
        <v>16</v>
      </c>
    </row>
    <row r="61" spans="1:14" x14ac:dyDescent="0.2">
      <c r="A61" s="33" t="s">
        <v>2</v>
      </c>
      <c r="B61" s="20" t="str">
        <f>+B49</f>
        <v>JANUARY 2022</v>
      </c>
      <c r="C61" s="20" t="str">
        <f t="shared" ref="C61:M61" si="17">+C49</f>
        <v>FEBRUARY 2022</v>
      </c>
      <c r="D61" s="20" t="str">
        <f t="shared" si="17"/>
        <v>MARCH 2022</v>
      </c>
      <c r="E61" s="20" t="str">
        <f t="shared" si="17"/>
        <v>APRIL 2022</v>
      </c>
      <c r="F61" s="20" t="str">
        <f t="shared" si="17"/>
        <v>MAY 2022</v>
      </c>
      <c r="G61" s="20" t="str">
        <f t="shared" si="17"/>
        <v>JUNE 2022</v>
      </c>
      <c r="H61" s="20" t="str">
        <f t="shared" si="17"/>
        <v>JULY 2022</v>
      </c>
      <c r="I61" s="21" t="str">
        <f t="shared" si="17"/>
        <v>AUGUST 2022</v>
      </c>
      <c r="J61" s="20" t="str">
        <f t="shared" si="17"/>
        <v>SEPTEMBER 2022</v>
      </c>
      <c r="K61" s="20" t="str">
        <f t="shared" si="17"/>
        <v>OCTOBER 2022</v>
      </c>
      <c r="L61" s="20" t="str">
        <f t="shared" si="17"/>
        <v>NOVEMBER 2022</v>
      </c>
      <c r="M61" s="20" t="str">
        <f t="shared" si="17"/>
        <v>DECEMBER 2022</v>
      </c>
      <c r="N61" s="5" t="s">
        <v>3</v>
      </c>
    </row>
    <row r="62" spans="1:14" x14ac:dyDescent="0.2">
      <c r="A62" s="34" t="s">
        <v>4</v>
      </c>
      <c r="B62" s="52">
        <f>+B38+B50</f>
        <v>924148.47000000009</v>
      </c>
      <c r="C62" s="53">
        <f t="shared" ref="B62:M69" si="18">+C38+C50</f>
        <v>908754.29469999974</v>
      </c>
      <c r="D62" s="53">
        <f t="shared" si="18"/>
        <v>707351.05354999995</v>
      </c>
      <c r="E62" s="53">
        <f t="shared" si="18"/>
        <v>426587.6655</v>
      </c>
      <c r="F62" s="53">
        <f t="shared" si="18"/>
        <v>378056.97037000011</v>
      </c>
      <c r="G62" s="53">
        <f t="shared" si="18"/>
        <v>603220.96288000001</v>
      </c>
      <c r="H62" s="53">
        <f t="shared" si="18"/>
        <v>1224713.70371</v>
      </c>
      <c r="I62" s="54">
        <f t="shared" si="18"/>
        <v>1051366.06232</v>
      </c>
      <c r="J62" s="53">
        <f t="shared" si="18"/>
        <v>1053978.0584099998</v>
      </c>
      <c r="K62" s="53">
        <f t="shared" si="18"/>
        <v>1050222.05865</v>
      </c>
      <c r="L62" s="53">
        <f t="shared" si="18"/>
        <v>1012219.5121800002</v>
      </c>
      <c r="M62" s="53">
        <f t="shared" si="18"/>
        <v>1482844.8098799998</v>
      </c>
      <c r="N62" s="55">
        <f>SUM(B62:M62)</f>
        <v>10823463.62215</v>
      </c>
    </row>
    <row r="63" spans="1:14" x14ac:dyDescent="0.2">
      <c r="A63" s="37" t="s">
        <v>5</v>
      </c>
      <c r="B63" s="52">
        <f t="shared" si="18"/>
        <v>63504.65</v>
      </c>
      <c r="C63" s="56">
        <f t="shared" si="18"/>
        <v>60488.61000000003</v>
      </c>
      <c r="D63" s="56">
        <f t="shared" si="18"/>
        <v>56052.720000000008</v>
      </c>
      <c r="E63" s="56">
        <f t="shared" si="18"/>
        <v>36948.699999999997</v>
      </c>
      <c r="F63" s="56">
        <f t="shared" si="18"/>
        <v>39557.589999999982</v>
      </c>
      <c r="G63" s="56">
        <f t="shared" si="18"/>
        <v>66793.47</v>
      </c>
      <c r="H63" s="56">
        <f t="shared" si="18"/>
        <v>126050.22</v>
      </c>
      <c r="I63" s="57">
        <f t="shared" si="18"/>
        <v>108536.82999999999</v>
      </c>
      <c r="J63" s="56">
        <f t="shared" si="18"/>
        <v>117048.42</v>
      </c>
      <c r="K63" s="56">
        <f t="shared" si="18"/>
        <v>118048.44</v>
      </c>
      <c r="L63" s="56">
        <f t="shared" si="18"/>
        <v>93556.249999999985</v>
      </c>
      <c r="M63" s="56">
        <f t="shared" si="18"/>
        <v>110410.56</v>
      </c>
      <c r="N63" s="55">
        <f t="shared" ref="N63:N69" si="19">SUM(B63:M63)</f>
        <v>996996.46</v>
      </c>
    </row>
    <row r="64" spans="1:14" x14ac:dyDescent="0.2">
      <c r="A64" s="37" t="s">
        <v>6</v>
      </c>
      <c r="B64" s="52">
        <f t="shared" si="18"/>
        <v>149970.20000000001</v>
      </c>
      <c r="C64" s="56">
        <f t="shared" si="18"/>
        <v>136221.72999999995</v>
      </c>
      <c r="D64" s="56">
        <f t="shared" si="18"/>
        <v>147015.94</v>
      </c>
      <c r="E64" s="56">
        <f t="shared" si="18"/>
        <v>102207.45999999999</v>
      </c>
      <c r="F64" s="56">
        <f t="shared" si="18"/>
        <v>107843.58999999997</v>
      </c>
      <c r="G64" s="56">
        <f t="shared" si="18"/>
        <v>157785.47</v>
      </c>
      <c r="H64" s="56">
        <f t="shared" si="18"/>
        <v>293854.51</v>
      </c>
      <c r="I64" s="57">
        <f t="shared" si="18"/>
        <v>253747.86</v>
      </c>
      <c r="J64" s="56">
        <f t="shared" si="18"/>
        <v>299753.74</v>
      </c>
      <c r="K64" s="56">
        <f t="shared" si="18"/>
        <v>340499.34</v>
      </c>
      <c r="L64" s="56">
        <f t="shared" si="18"/>
        <v>272072.72000000003</v>
      </c>
      <c r="M64" s="56">
        <f t="shared" si="18"/>
        <v>308533.43</v>
      </c>
      <c r="N64" s="55">
        <f t="shared" si="19"/>
        <v>2569505.9900000002</v>
      </c>
    </row>
    <row r="65" spans="1:14" x14ac:dyDescent="0.2">
      <c r="A65" s="37" t="s">
        <v>7</v>
      </c>
      <c r="B65" s="52">
        <f t="shared" si="18"/>
        <v>155373.74999999997</v>
      </c>
      <c r="C65" s="56">
        <f t="shared" si="18"/>
        <v>125284.12000000002</v>
      </c>
      <c r="D65" s="56">
        <f t="shared" si="18"/>
        <v>146359.64000000001</v>
      </c>
      <c r="E65" s="56">
        <f t="shared" si="18"/>
        <v>106900.67</v>
      </c>
      <c r="F65" s="56">
        <f t="shared" si="18"/>
        <v>111029.41999999998</v>
      </c>
      <c r="G65" s="56">
        <f t="shared" si="18"/>
        <v>158693.75</v>
      </c>
      <c r="H65" s="56">
        <f t="shared" si="18"/>
        <v>286936.33</v>
      </c>
      <c r="I65" s="57">
        <f t="shared" si="18"/>
        <v>237043.97999999998</v>
      </c>
      <c r="J65" s="56">
        <f t="shared" si="18"/>
        <v>287736.41000000003</v>
      </c>
      <c r="K65" s="56">
        <f t="shared" si="18"/>
        <v>341421.17</v>
      </c>
      <c r="L65" s="56">
        <f t="shared" si="18"/>
        <v>258600.52999999994</v>
      </c>
      <c r="M65" s="56">
        <f t="shared" si="18"/>
        <v>265771.71999999997</v>
      </c>
      <c r="N65" s="55">
        <f t="shared" si="19"/>
        <v>2481151.4900000002</v>
      </c>
    </row>
    <row r="66" spans="1:14" x14ac:dyDescent="0.2">
      <c r="A66" s="37" t="s">
        <v>8</v>
      </c>
      <c r="B66" s="52">
        <f t="shared" si="18"/>
        <v>10671.189999999999</v>
      </c>
      <c r="C66" s="56">
        <f t="shared" si="18"/>
        <v>11418.780000000002</v>
      </c>
      <c r="D66" s="56">
        <f t="shared" si="18"/>
        <v>11428.16</v>
      </c>
      <c r="E66" s="56">
        <f t="shared" si="18"/>
        <v>6946.45</v>
      </c>
      <c r="F66" s="56">
        <f t="shared" si="18"/>
        <v>6901.2800000000007</v>
      </c>
      <c r="G66" s="56">
        <f t="shared" si="18"/>
        <v>10758.64</v>
      </c>
      <c r="H66" s="56">
        <f t="shared" si="18"/>
        <v>22013.690000000002</v>
      </c>
      <c r="I66" s="57">
        <f t="shared" si="18"/>
        <v>19211.95</v>
      </c>
      <c r="J66" s="56">
        <f t="shared" si="18"/>
        <v>21203.72</v>
      </c>
      <c r="K66" s="56">
        <f t="shared" si="18"/>
        <v>23430.989999999998</v>
      </c>
      <c r="L66" s="56">
        <f t="shared" si="18"/>
        <v>16169.89</v>
      </c>
      <c r="M66" s="56">
        <f t="shared" si="18"/>
        <v>18692.78</v>
      </c>
      <c r="N66" s="55">
        <f t="shared" si="19"/>
        <v>178847.52</v>
      </c>
    </row>
    <row r="67" spans="1:14" x14ac:dyDescent="0.2">
      <c r="A67" s="37" t="s">
        <v>9</v>
      </c>
      <c r="B67" s="52">
        <f t="shared" si="18"/>
        <v>708.99</v>
      </c>
      <c r="C67" s="56">
        <f t="shared" si="18"/>
        <v>557.43999999999994</v>
      </c>
      <c r="D67" s="56">
        <f t="shared" si="18"/>
        <v>679.9</v>
      </c>
      <c r="E67" s="56">
        <f t="shared" si="18"/>
        <v>463.07</v>
      </c>
      <c r="F67" s="56">
        <f t="shared" si="18"/>
        <v>524.5</v>
      </c>
      <c r="G67" s="56">
        <f t="shared" si="18"/>
        <v>715.58999999999992</v>
      </c>
      <c r="H67" s="56">
        <f t="shared" si="18"/>
        <v>1207.3900000000001</v>
      </c>
      <c r="I67" s="57">
        <f t="shared" si="18"/>
        <v>1025.69</v>
      </c>
      <c r="J67" s="56">
        <f t="shared" si="18"/>
        <v>1168.82</v>
      </c>
      <c r="K67" s="56">
        <f t="shared" si="18"/>
        <v>1544.51</v>
      </c>
      <c r="L67" s="56">
        <f t="shared" si="18"/>
        <v>1215.71</v>
      </c>
      <c r="M67" s="56">
        <f t="shared" si="18"/>
        <v>1312.46</v>
      </c>
      <c r="N67" s="55">
        <f t="shared" si="19"/>
        <v>11124.07</v>
      </c>
    </row>
    <row r="68" spans="1:14" x14ac:dyDescent="0.2">
      <c r="A68" s="10" t="s">
        <v>10</v>
      </c>
      <c r="B68" s="52">
        <f t="shared" si="18"/>
        <v>13547.06</v>
      </c>
      <c r="C68" s="56">
        <f t="shared" si="18"/>
        <v>16142.030000000002</v>
      </c>
      <c r="D68" s="56">
        <f t="shared" si="18"/>
        <v>12313.59</v>
      </c>
      <c r="E68" s="56">
        <f t="shared" si="18"/>
        <v>7500.98</v>
      </c>
      <c r="F68" s="56">
        <f t="shared" si="18"/>
        <v>5862.65</v>
      </c>
      <c r="G68" s="56">
        <f t="shared" si="18"/>
        <v>9072.1200000000008</v>
      </c>
      <c r="H68" s="56">
        <f t="shared" si="18"/>
        <v>20362.159999999996</v>
      </c>
      <c r="I68" s="57">
        <f t="shared" si="18"/>
        <v>17481.629999999997</v>
      </c>
      <c r="J68" s="56">
        <f t="shared" si="18"/>
        <v>17164.829999999998</v>
      </c>
      <c r="K68" s="56">
        <f t="shared" si="18"/>
        <v>16525.489999999998</v>
      </c>
      <c r="L68" s="56">
        <f t="shared" si="18"/>
        <v>14356.390000000001</v>
      </c>
      <c r="M68" s="56">
        <f t="shared" si="18"/>
        <v>23283.239999999998</v>
      </c>
      <c r="N68" s="55">
        <f t="shared" si="19"/>
        <v>173612.17</v>
      </c>
    </row>
    <row r="69" spans="1:14" x14ac:dyDescent="0.2">
      <c r="A69" s="38" t="s">
        <v>17</v>
      </c>
      <c r="B69" s="52">
        <f t="shared" si="18"/>
        <v>0</v>
      </c>
      <c r="C69" s="58">
        <f t="shared" si="18"/>
        <v>0</v>
      </c>
      <c r="D69" s="58">
        <f t="shared" si="18"/>
        <v>0</v>
      </c>
      <c r="E69" s="58">
        <f t="shared" si="18"/>
        <v>0</v>
      </c>
      <c r="F69" s="58">
        <f t="shared" si="18"/>
        <v>0</v>
      </c>
      <c r="G69" s="58">
        <f t="shared" si="18"/>
        <v>0</v>
      </c>
      <c r="H69" s="58">
        <f t="shared" si="18"/>
        <v>0</v>
      </c>
      <c r="I69" s="59">
        <f t="shared" si="18"/>
        <v>0</v>
      </c>
      <c r="J69" s="58">
        <f t="shared" si="18"/>
        <v>0</v>
      </c>
      <c r="K69" s="58">
        <f t="shared" si="18"/>
        <v>0</v>
      </c>
      <c r="L69" s="58">
        <f t="shared" si="18"/>
        <v>0</v>
      </c>
      <c r="M69" s="58">
        <f t="shared" si="18"/>
        <v>0</v>
      </c>
      <c r="N69" s="55">
        <f t="shared" si="19"/>
        <v>0</v>
      </c>
    </row>
    <row r="70" spans="1:14" ht="13.5" thickBot="1" x14ac:dyDescent="0.25">
      <c r="A70" s="39" t="s">
        <v>11</v>
      </c>
      <c r="B70" s="40">
        <f t="shared" ref="B70:N70" si="20">SUM(B62:B69)</f>
        <v>1317924.31</v>
      </c>
      <c r="C70" s="50">
        <f t="shared" si="20"/>
        <v>1258867.0046999997</v>
      </c>
      <c r="D70" s="50">
        <f t="shared" si="20"/>
        <v>1081201.00355</v>
      </c>
      <c r="E70" s="50">
        <f t="shared" si="20"/>
        <v>687554.99549999996</v>
      </c>
      <c r="F70" s="50">
        <f t="shared" si="20"/>
        <v>649776.00037000014</v>
      </c>
      <c r="G70" s="50">
        <f>SUM(G62:G69)</f>
        <v>1007040.0028799999</v>
      </c>
      <c r="H70" s="50">
        <f>SUM(H62:H69)</f>
        <v>1975138.0037099998</v>
      </c>
      <c r="I70" s="60">
        <f>SUM(I62:I69)</f>
        <v>1688414.0023199997</v>
      </c>
      <c r="J70" s="50">
        <f>SUM(J62:J69)</f>
        <v>1798053.99841</v>
      </c>
      <c r="K70" s="50">
        <f>SUM(K62:K69)</f>
        <v>1891691.99865</v>
      </c>
      <c r="L70" s="50">
        <f t="shared" si="20"/>
        <v>1668191.0021799998</v>
      </c>
      <c r="M70" s="50">
        <f t="shared" si="20"/>
        <v>2210848.9998799996</v>
      </c>
      <c r="N70" s="51">
        <f t="shared" si="20"/>
        <v>17234701.322150003</v>
      </c>
    </row>
    <row r="71" spans="1:14" ht="14.25" thickTop="1" thickBot="1" x14ac:dyDescent="0.25"/>
    <row r="72" spans="1:14" ht="13.5" thickTop="1" x14ac:dyDescent="0.2">
      <c r="A72" s="1" t="s">
        <v>21</v>
      </c>
      <c r="B72" s="17" t="s">
        <v>16</v>
      </c>
      <c r="C72" s="17" t="str">
        <f>+B72</f>
        <v>Revenue</v>
      </c>
      <c r="D72" s="17" t="str">
        <f t="shared" ref="D72:M72" si="21">+C72</f>
        <v>Revenue</v>
      </c>
      <c r="E72" s="17" t="str">
        <f t="shared" si="21"/>
        <v>Revenue</v>
      </c>
      <c r="F72" s="17" t="str">
        <f t="shared" si="21"/>
        <v>Revenue</v>
      </c>
      <c r="G72" s="17" t="str">
        <f t="shared" si="21"/>
        <v>Revenue</v>
      </c>
      <c r="H72" s="17" t="str">
        <f t="shared" si="21"/>
        <v>Revenue</v>
      </c>
      <c r="I72" s="18" t="str">
        <f t="shared" si="21"/>
        <v>Revenue</v>
      </c>
      <c r="J72" s="17" t="str">
        <f t="shared" si="21"/>
        <v>Revenue</v>
      </c>
      <c r="K72" s="17" t="str">
        <f t="shared" si="21"/>
        <v>Revenue</v>
      </c>
      <c r="L72" s="17" t="str">
        <f t="shared" si="21"/>
        <v>Revenue</v>
      </c>
      <c r="M72" s="2" t="str">
        <f t="shared" si="21"/>
        <v>Revenue</v>
      </c>
      <c r="N72" s="3" t="s">
        <v>16</v>
      </c>
    </row>
    <row r="73" spans="1:14" x14ac:dyDescent="0.2">
      <c r="A73" s="33" t="s">
        <v>2</v>
      </c>
      <c r="B73" s="20" t="str">
        <f>+B61</f>
        <v>JANUARY 2022</v>
      </c>
      <c r="C73" s="20" t="str">
        <f t="shared" ref="C73:M73" si="22">+C61</f>
        <v>FEBRUARY 2022</v>
      </c>
      <c r="D73" s="20" t="str">
        <f t="shared" si="22"/>
        <v>MARCH 2022</v>
      </c>
      <c r="E73" s="20" t="str">
        <f t="shared" si="22"/>
        <v>APRIL 2022</v>
      </c>
      <c r="F73" s="20" t="str">
        <f t="shared" si="22"/>
        <v>MAY 2022</v>
      </c>
      <c r="G73" s="20" t="str">
        <f t="shared" si="22"/>
        <v>JUNE 2022</v>
      </c>
      <c r="H73" s="20" t="str">
        <f t="shared" si="22"/>
        <v>JULY 2022</v>
      </c>
      <c r="I73" s="21" t="str">
        <f t="shared" si="22"/>
        <v>AUGUST 2022</v>
      </c>
      <c r="J73" s="20" t="str">
        <f t="shared" si="22"/>
        <v>SEPTEMBER 2022</v>
      </c>
      <c r="K73" s="20" t="str">
        <f t="shared" si="22"/>
        <v>OCTOBER 2022</v>
      </c>
      <c r="L73" s="20" t="str">
        <f t="shared" si="22"/>
        <v>NOVEMBER 2022</v>
      </c>
      <c r="M73" s="20" t="str">
        <f t="shared" si="22"/>
        <v>DECEMBER 2022</v>
      </c>
      <c r="N73" s="5" t="s">
        <v>3</v>
      </c>
    </row>
    <row r="74" spans="1:14" x14ac:dyDescent="0.2">
      <c r="A74" s="34" t="s">
        <v>4</v>
      </c>
      <c r="B74" s="35">
        <v>1398182.35</v>
      </c>
      <c r="C74" s="35">
        <v>1235248.1000000001</v>
      </c>
      <c r="D74" s="35">
        <v>759934.04999999993</v>
      </c>
      <c r="E74" s="35">
        <v>510071.78999999992</v>
      </c>
      <c r="F74" s="35">
        <v>660572.43000000005</v>
      </c>
      <c r="G74" s="35">
        <v>767305.54</v>
      </c>
      <c r="H74" s="35">
        <v>1056659.06</v>
      </c>
      <c r="I74" s="36">
        <v>1052999.92</v>
      </c>
      <c r="J74" s="35">
        <v>830473.89</v>
      </c>
      <c r="K74" s="35">
        <v>527398.80000000005</v>
      </c>
      <c r="L74" s="35">
        <v>775047.84</v>
      </c>
      <c r="M74" s="35">
        <v>1154938.19</v>
      </c>
      <c r="N74" s="9">
        <f>SUM(B74:M74)</f>
        <v>10728831.959999999</v>
      </c>
    </row>
    <row r="75" spans="1:14" x14ac:dyDescent="0.2">
      <c r="A75" s="37" t="s">
        <v>5</v>
      </c>
      <c r="B75" s="35">
        <v>118909.27</v>
      </c>
      <c r="C75" s="35">
        <v>98220.680000000008</v>
      </c>
      <c r="D75" s="35">
        <v>72871.3</v>
      </c>
      <c r="E75" s="35">
        <v>53222.97</v>
      </c>
      <c r="F75" s="35">
        <v>79198.48000000001</v>
      </c>
      <c r="G75" s="35">
        <v>96920.87000000001</v>
      </c>
      <c r="H75" s="35">
        <v>122614</v>
      </c>
      <c r="I75" s="36">
        <v>119905.17</v>
      </c>
      <c r="J75" s="35">
        <v>100292.24</v>
      </c>
      <c r="K75" s="35">
        <v>65110.03</v>
      </c>
      <c r="L75" s="35">
        <v>81897.27</v>
      </c>
      <c r="M75" s="35">
        <v>100607.37</v>
      </c>
      <c r="N75" s="9">
        <f t="shared" ref="N75:N81" si="23">SUM(B75:M75)</f>
        <v>1109769.6499999999</v>
      </c>
    </row>
    <row r="76" spans="1:14" x14ac:dyDescent="0.2">
      <c r="A76" s="37" t="s">
        <v>6</v>
      </c>
      <c r="B76" s="35">
        <v>202427.16</v>
      </c>
      <c r="C76" s="35">
        <v>167305.70000000001</v>
      </c>
      <c r="D76" s="35">
        <v>136082.62</v>
      </c>
      <c r="E76" s="35">
        <v>102115.90999999999</v>
      </c>
      <c r="F76" s="35">
        <v>155202.54999999999</v>
      </c>
      <c r="G76" s="35">
        <v>166133.11000000002</v>
      </c>
      <c r="H76" s="35">
        <v>207867.56999999998</v>
      </c>
      <c r="I76" s="36">
        <v>206388.44</v>
      </c>
      <c r="J76" s="35">
        <v>188353.32</v>
      </c>
      <c r="K76" s="35">
        <v>137939.57</v>
      </c>
      <c r="L76" s="35">
        <v>175704.44999999998</v>
      </c>
      <c r="M76" s="35">
        <v>212975.28</v>
      </c>
      <c r="N76" s="9">
        <f t="shared" si="23"/>
        <v>2058495.68</v>
      </c>
    </row>
    <row r="77" spans="1:14" x14ac:dyDescent="0.2">
      <c r="A77" s="37" t="s">
        <v>7</v>
      </c>
      <c r="B77" s="35">
        <v>172173.54</v>
      </c>
      <c r="C77" s="35">
        <v>131149.63</v>
      </c>
      <c r="D77" s="35">
        <v>110514.10000000002</v>
      </c>
      <c r="E77" s="35">
        <v>85162.420000000013</v>
      </c>
      <c r="F77" s="35">
        <v>132226.14000000001</v>
      </c>
      <c r="G77" s="35">
        <v>136489.24</v>
      </c>
      <c r="H77" s="35">
        <v>167654.65</v>
      </c>
      <c r="I77" s="36">
        <v>157645.6</v>
      </c>
      <c r="J77" s="35">
        <v>148895.93</v>
      </c>
      <c r="K77" s="35">
        <v>109784.98000000001</v>
      </c>
      <c r="L77" s="35">
        <v>137103.01999999999</v>
      </c>
      <c r="M77" s="35">
        <v>154549.22999999998</v>
      </c>
      <c r="N77" s="9">
        <f t="shared" si="23"/>
        <v>1643348.48</v>
      </c>
    </row>
    <row r="78" spans="1:14" x14ac:dyDescent="0.2">
      <c r="A78" s="37" t="s">
        <v>8</v>
      </c>
      <c r="B78" s="35">
        <v>18850.86</v>
      </c>
      <c r="C78" s="35">
        <v>18021.27</v>
      </c>
      <c r="D78" s="35">
        <v>13914.02</v>
      </c>
      <c r="E78" s="35">
        <v>9349.1</v>
      </c>
      <c r="F78" s="35">
        <v>13027.82</v>
      </c>
      <c r="G78" s="35">
        <v>15035.94</v>
      </c>
      <c r="H78" s="35">
        <v>20698.3</v>
      </c>
      <c r="I78" s="36">
        <v>20814.96</v>
      </c>
      <c r="J78" s="35">
        <v>17630.02</v>
      </c>
      <c r="K78" s="35">
        <v>11811.69</v>
      </c>
      <c r="L78" s="35">
        <v>13137.46</v>
      </c>
      <c r="M78" s="35">
        <v>16148.43</v>
      </c>
      <c r="N78" s="9">
        <f t="shared" si="23"/>
        <v>188439.87</v>
      </c>
    </row>
    <row r="79" spans="1:14" x14ac:dyDescent="0.2">
      <c r="A79" s="37" t="s">
        <v>9</v>
      </c>
      <c r="B79" s="35">
        <v>3525.95</v>
      </c>
      <c r="C79" s="35">
        <v>2449.17</v>
      </c>
      <c r="D79" s="35">
        <v>2414.3000000000002</v>
      </c>
      <c r="E79" s="35">
        <v>1840.58</v>
      </c>
      <c r="F79" s="35">
        <v>2735.32</v>
      </c>
      <c r="G79" s="35">
        <v>2883.95</v>
      </c>
      <c r="H79" s="35">
        <v>3362.75</v>
      </c>
      <c r="I79" s="36">
        <v>3262.5</v>
      </c>
      <c r="J79" s="35">
        <v>2770.78</v>
      </c>
      <c r="K79" s="35">
        <v>2199.0300000000002</v>
      </c>
      <c r="L79" s="35">
        <v>2682.81</v>
      </c>
      <c r="M79" s="35">
        <v>3041.64</v>
      </c>
      <c r="N79" s="9">
        <f t="shared" si="23"/>
        <v>33168.78</v>
      </c>
    </row>
    <row r="80" spans="1:14" x14ac:dyDescent="0.2">
      <c r="A80" s="10" t="s">
        <v>10</v>
      </c>
      <c r="B80" s="35">
        <v>21552.79</v>
      </c>
      <c r="C80" s="35">
        <v>22400.49</v>
      </c>
      <c r="D80" s="35">
        <v>13658.74</v>
      </c>
      <c r="E80" s="35">
        <v>9282.61</v>
      </c>
      <c r="F80" s="35">
        <v>10521.87</v>
      </c>
      <c r="G80" s="35">
        <v>12314.95</v>
      </c>
      <c r="H80" s="35">
        <v>18172.96</v>
      </c>
      <c r="I80" s="36">
        <v>18111.97</v>
      </c>
      <c r="J80" s="35">
        <v>14052.18</v>
      </c>
      <c r="K80" s="35">
        <v>8748.98</v>
      </c>
      <c r="L80" s="35">
        <v>11831.37</v>
      </c>
      <c r="M80" s="35">
        <v>18903.89</v>
      </c>
      <c r="N80" s="9">
        <f t="shared" si="23"/>
        <v>179552.8</v>
      </c>
    </row>
    <row r="81" spans="1:14" x14ac:dyDescent="0.2">
      <c r="A81" s="38" t="s">
        <v>17</v>
      </c>
      <c r="B81" s="35">
        <v>0</v>
      </c>
      <c r="C81" s="7"/>
      <c r="D81" s="7"/>
      <c r="E81" s="7"/>
      <c r="F81" s="7"/>
      <c r="G81" s="7"/>
      <c r="H81" s="7"/>
      <c r="I81" s="36"/>
      <c r="J81" s="7"/>
      <c r="K81" s="7"/>
      <c r="L81" s="7"/>
      <c r="M81" s="7"/>
      <c r="N81" s="9">
        <f t="shared" si="23"/>
        <v>0</v>
      </c>
    </row>
    <row r="82" spans="1:14" ht="13.5" thickBot="1" x14ac:dyDescent="0.25">
      <c r="A82" s="39" t="s">
        <v>11</v>
      </c>
      <c r="B82" s="40">
        <f t="shared" ref="B82:N82" si="24">SUM(B74:B81)</f>
        <v>1935621.9200000002</v>
      </c>
      <c r="C82" s="50">
        <f t="shared" si="24"/>
        <v>1674795.0399999998</v>
      </c>
      <c r="D82" s="50">
        <f t="shared" si="24"/>
        <v>1109389.1300000001</v>
      </c>
      <c r="E82" s="50">
        <f t="shared" si="24"/>
        <v>771045.37999999989</v>
      </c>
      <c r="F82" s="50">
        <f t="shared" si="24"/>
        <v>1053484.6099999999</v>
      </c>
      <c r="G82" s="50">
        <f t="shared" si="24"/>
        <v>1197083.5999999999</v>
      </c>
      <c r="H82" s="50">
        <f t="shared" si="24"/>
        <v>1597029.29</v>
      </c>
      <c r="I82" s="42">
        <f>SUM(I74:I81)</f>
        <v>1579128.5599999998</v>
      </c>
      <c r="J82" s="50">
        <f t="shared" si="24"/>
        <v>1302468.3599999999</v>
      </c>
      <c r="K82" s="50">
        <f>SUM(K74:K81)</f>
        <v>862993.08000000007</v>
      </c>
      <c r="L82" s="50">
        <f t="shared" si="24"/>
        <v>1197404.22</v>
      </c>
      <c r="M82" s="50">
        <f t="shared" si="24"/>
        <v>1661164.0299999998</v>
      </c>
      <c r="N82" s="51">
        <f t="shared" si="24"/>
        <v>15941607.219999999</v>
      </c>
    </row>
    <row r="83" spans="1:14" ht="14.25" thickTop="1" thickBot="1" x14ac:dyDescent="0.25">
      <c r="A83" s="61"/>
      <c r="B83" s="62"/>
      <c r="C83" s="63"/>
      <c r="D83" s="63"/>
      <c r="E83" s="63"/>
      <c r="F83" s="63"/>
      <c r="G83" s="63"/>
      <c r="H83" s="63"/>
      <c r="I83" s="64"/>
      <c r="J83" s="63"/>
      <c r="K83" s="63"/>
      <c r="L83" s="63"/>
      <c r="M83" s="63"/>
      <c r="N83" s="63"/>
    </row>
    <row r="84" spans="1:14" ht="13.5" thickTop="1" x14ac:dyDescent="0.2">
      <c r="A84" s="1" t="s">
        <v>22</v>
      </c>
      <c r="B84" s="17" t="s">
        <v>16</v>
      </c>
      <c r="C84" s="17" t="str">
        <f>+B84</f>
        <v>Revenue</v>
      </c>
      <c r="D84" s="17" t="str">
        <f t="shared" ref="D84:K84" si="25">+C84</f>
        <v>Revenue</v>
      </c>
      <c r="E84" s="17" t="str">
        <f t="shared" si="25"/>
        <v>Revenue</v>
      </c>
      <c r="F84" s="17" t="str">
        <f t="shared" si="25"/>
        <v>Revenue</v>
      </c>
      <c r="G84" s="17" t="str">
        <f t="shared" si="25"/>
        <v>Revenue</v>
      </c>
      <c r="H84" s="17" t="str">
        <f t="shared" si="25"/>
        <v>Revenue</v>
      </c>
      <c r="I84" s="18" t="str">
        <f t="shared" si="25"/>
        <v>Revenue</v>
      </c>
      <c r="J84" s="17" t="str">
        <f t="shared" si="25"/>
        <v>Revenue</v>
      </c>
      <c r="K84" s="17" t="str">
        <f t="shared" si="25"/>
        <v>Revenue</v>
      </c>
      <c r="L84" s="17" t="str">
        <f>+K84</f>
        <v>Revenue</v>
      </c>
      <c r="M84" s="17" t="str">
        <f>+L84</f>
        <v>Revenue</v>
      </c>
      <c r="N84" s="3" t="s">
        <v>16</v>
      </c>
    </row>
    <row r="85" spans="1:14" x14ac:dyDescent="0.2">
      <c r="A85" s="33" t="s">
        <v>2</v>
      </c>
      <c r="B85" s="20" t="str">
        <f>+B73</f>
        <v>JANUARY 2022</v>
      </c>
      <c r="C85" s="20" t="str">
        <f t="shared" ref="C85:M85" si="26">+C73</f>
        <v>FEBRUARY 2022</v>
      </c>
      <c r="D85" s="20" t="str">
        <f t="shared" si="26"/>
        <v>MARCH 2022</v>
      </c>
      <c r="E85" s="20" t="str">
        <f t="shared" si="26"/>
        <v>APRIL 2022</v>
      </c>
      <c r="F85" s="20" t="str">
        <f t="shared" si="26"/>
        <v>MAY 2022</v>
      </c>
      <c r="G85" s="20" t="str">
        <f t="shared" si="26"/>
        <v>JUNE 2022</v>
      </c>
      <c r="H85" s="20" t="str">
        <f t="shared" si="26"/>
        <v>JULY 2022</v>
      </c>
      <c r="I85" s="21" t="str">
        <f t="shared" si="26"/>
        <v>AUGUST 2022</v>
      </c>
      <c r="J85" s="20" t="str">
        <f t="shared" si="26"/>
        <v>SEPTEMBER 2022</v>
      </c>
      <c r="K85" s="20" t="str">
        <f t="shared" si="26"/>
        <v>OCTOBER 2022</v>
      </c>
      <c r="L85" s="20" t="str">
        <f t="shared" si="26"/>
        <v>NOVEMBER 2022</v>
      </c>
      <c r="M85" s="20" t="str">
        <f t="shared" si="26"/>
        <v>DECEMBER 2022</v>
      </c>
      <c r="N85" s="5" t="s">
        <v>3</v>
      </c>
    </row>
    <row r="86" spans="1:14" x14ac:dyDescent="0.2">
      <c r="A86" s="34" t="s">
        <v>4</v>
      </c>
      <c r="B86" s="35">
        <v>-130.47</v>
      </c>
      <c r="C86" s="35">
        <v>-1785.44</v>
      </c>
      <c r="D86" s="35">
        <v>-669.98</v>
      </c>
      <c r="E86" s="35">
        <v>-952.65</v>
      </c>
      <c r="F86" s="35">
        <v>-3385.76</v>
      </c>
      <c r="G86" s="35">
        <v>-2248.4300000000003</v>
      </c>
      <c r="H86" s="35">
        <v>-1146.68</v>
      </c>
      <c r="I86" s="36">
        <v>-1566.45</v>
      </c>
      <c r="J86" s="35">
        <v>-3137.2</v>
      </c>
      <c r="K86" s="35">
        <v>-5926.93</v>
      </c>
      <c r="L86" s="35">
        <v>-3145.7200000000003</v>
      </c>
      <c r="M86" s="35">
        <v>-165.97</v>
      </c>
      <c r="N86" s="9">
        <f>SUM(B86:M86)</f>
        <v>-24261.680000000004</v>
      </c>
    </row>
    <row r="87" spans="1:14" x14ac:dyDescent="0.2">
      <c r="A87" s="37" t="s">
        <v>5</v>
      </c>
      <c r="B87" s="35">
        <v>-53.16</v>
      </c>
      <c r="C87" s="35">
        <v>-169.06</v>
      </c>
      <c r="D87" s="35">
        <v>-105.32</v>
      </c>
      <c r="E87" s="35">
        <v>-6.54</v>
      </c>
      <c r="F87" s="35">
        <v>12.41</v>
      </c>
      <c r="G87" s="35">
        <v>-7.57</v>
      </c>
      <c r="H87" s="35">
        <v>25.05</v>
      </c>
      <c r="I87" s="36">
        <v>-15.89</v>
      </c>
      <c r="J87" s="35">
        <v>-14.09</v>
      </c>
      <c r="K87" s="35">
        <v>-9.16</v>
      </c>
      <c r="L87" s="35">
        <v>0</v>
      </c>
      <c r="M87" s="35">
        <v>-40.450000000000003</v>
      </c>
      <c r="N87" s="9">
        <f t="shared" ref="N87:N93" si="27">SUM(B87:M87)</f>
        <v>-383.77999999999992</v>
      </c>
    </row>
    <row r="88" spans="1:14" x14ac:dyDescent="0.2">
      <c r="A88" s="37" t="s">
        <v>6</v>
      </c>
      <c r="B88" s="35">
        <v>-78.89</v>
      </c>
      <c r="C88" s="35">
        <v>124.69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6">
        <v>0</v>
      </c>
      <c r="J88" s="35">
        <v>0</v>
      </c>
      <c r="K88" s="35">
        <v>-2961.64</v>
      </c>
      <c r="L88" s="35">
        <v>0</v>
      </c>
      <c r="M88" s="35">
        <v>0</v>
      </c>
      <c r="N88" s="9">
        <f t="shared" si="27"/>
        <v>-2915.8399999999997</v>
      </c>
    </row>
    <row r="89" spans="1:14" x14ac:dyDescent="0.2">
      <c r="A89" s="37" t="s">
        <v>7</v>
      </c>
      <c r="B89" s="35">
        <v>0</v>
      </c>
      <c r="C89" s="35">
        <v>0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6">
        <v>0</v>
      </c>
      <c r="J89" s="35">
        <v>0</v>
      </c>
      <c r="K89" s="36">
        <v>0</v>
      </c>
      <c r="L89" s="35">
        <v>0</v>
      </c>
      <c r="M89" s="35">
        <v>0</v>
      </c>
      <c r="N89" s="9">
        <f t="shared" si="27"/>
        <v>0</v>
      </c>
    </row>
    <row r="90" spans="1:14" x14ac:dyDescent="0.2">
      <c r="A90" s="37" t="s">
        <v>8</v>
      </c>
      <c r="B90" s="35">
        <v>0</v>
      </c>
      <c r="C90" s="35">
        <v>0</v>
      </c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6">
        <v>0</v>
      </c>
      <c r="J90" s="35">
        <v>0</v>
      </c>
      <c r="K90" s="35">
        <v>0</v>
      </c>
      <c r="L90" s="35">
        <v>0</v>
      </c>
      <c r="M90" s="35">
        <v>0</v>
      </c>
      <c r="N90" s="9">
        <f t="shared" si="27"/>
        <v>0</v>
      </c>
    </row>
    <row r="91" spans="1:14" x14ac:dyDescent="0.2">
      <c r="A91" s="37" t="s">
        <v>9</v>
      </c>
      <c r="B91" s="35">
        <v>0</v>
      </c>
      <c r="C91" s="35">
        <v>0</v>
      </c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6">
        <v>0</v>
      </c>
      <c r="J91" s="35">
        <v>0</v>
      </c>
      <c r="K91" s="35">
        <v>0</v>
      </c>
      <c r="L91" s="35">
        <v>0</v>
      </c>
      <c r="M91" s="35">
        <v>0</v>
      </c>
      <c r="N91" s="9">
        <f t="shared" si="27"/>
        <v>0</v>
      </c>
    </row>
    <row r="92" spans="1:14" x14ac:dyDescent="0.2">
      <c r="A92" s="10" t="s">
        <v>10</v>
      </c>
      <c r="B92" s="35">
        <v>0</v>
      </c>
      <c r="C92" s="35">
        <v>0</v>
      </c>
      <c r="D92" s="35">
        <v>0</v>
      </c>
      <c r="E92" s="35">
        <v>0</v>
      </c>
      <c r="F92" s="35">
        <v>-689.56</v>
      </c>
      <c r="G92" s="35">
        <v>0</v>
      </c>
      <c r="H92" s="35">
        <v>0</v>
      </c>
      <c r="I92" s="36">
        <v>0</v>
      </c>
      <c r="J92" s="35">
        <v>0</v>
      </c>
      <c r="K92" s="35">
        <v>-3.74</v>
      </c>
      <c r="L92" s="35">
        <v>2.39</v>
      </c>
      <c r="M92" s="35">
        <v>0</v>
      </c>
      <c r="N92" s="9">
        <f t="shared" si="27"/>
        <v>-690.91</v>
      </c>
    </row>
    <row r="93" spans="1:14" x14ac:dyDescent="0.2">
      <c r="A93" s="38" t="s">
        <v>17</v>
      </c>
      <c r="B93" s="35">
        <v>0</v>
      </c>
      <c r="C93" s="7"/>
      <c r="D93" s="7"/>
      <c r="E93" s="7"/>
      <c r="F93" s="7"/>
      <c r="G93" s="7"/>
      <c r="H93" s="7"/>
      <c r="I93" s="36"/>
      <c r="J93" s="7"/>
      <c r="K93" s="7"/>
      <c r="L93" s="7"/>
      <c r="M93" s="7"/>
      <c r="N93" s="9">
        <f t="shared" si="27"/>
        <v>0</v>
      </c>
    </row>
    <row r="94" spans="1:14" ht="13.5" thickBot="1" x14ac:dyDescent="0.25">
      <c r="A94" s="39" t="s">
        <v>11</v>
      </c>
      <c r="B94" s="40">
        <f t="shared" ref="B94:N94" si="28">SUM(B86:B93)</f>
        <v>-262.52</v>
      </c>
      <c r="C94" s="50">
        <f t="shared" si="28"/>
        <v>-1829.81</v>
      </c>
      <c r="D94" s="50">
        <f t="shared" si="28"/>
        <v>-775.3</v>
      </c>
      <c r="E94" s="50">
        <f t="shared" si="28"/>
        <v>-959.18999999999994</v>
      </c>
      <c r="F94" s="50">
        <f t="shared" si="28"/>
        <v>-4062.9100000000003</v>
      </c>
      <c r="G94" s="50">
        <f t="shared" si="28"/>
        <v>-2256.0000000000005</v>
      </c>
      <c r="H94" s="50">
        <f t="shared" si="28"/>
        <v>-1121.6300000000001</v>
      </c>
      <c r="I94" s="42">
        <f>SUM(I86:I93)</f>
        <v>-1582.3400000000001</v>
      </c>
      <c r="J94" s="50">
        <f t="shared" si="28"/>
        <v>-3151.29</v>
      </c>
      <c r="K94" s="50">
        <f>SUM(K86:K93)</f>
        <v>-8901.4699999999993</v>
      </c>
      <c r="L94" s="50">
        <f t="shared" si="28"/>
        <v>-3143.3300000000004</v>
      </c>
      <c r="M94" s="50">
        <f t="shared" si="28"/>
        <v>-206.42000000000002</v>
      </c>
      <c r="N94" s="51">
        <f t="shared" si="28"/>
        <v>-28252.210000000003</v>
      </c>
    </row>
    <row r="95" spans="1:14" ht="14.25" thickTop="1" thickBot="1" x14ac:dyDescent="0.25">
      <c r="A95" s="61"/>
      <c r="B95" s="62"/>
      <c r="C95" s="63"/>
      <c r="D95" s="63"/>
      <c r="E95" s="63"/>
      <c r="F95" s="63"/>
      <c r="G95" s="63"/>
      <c r="H95" s="63"/>
      <c r="I95" s="64"/>
      <c r="J95" s="63"/>
      <c r="K95" s="63"/>
      <c r="L95" s="63"/>
      <c r="M95" s="63"/>
      <c r="N95" s="63"/>
    </row>
    <row r="96" spans="1:14" ht="26.25" thickTop="1" x14ac:dyDescent="0.2">
      <c r="A96" s="48" t="s">
        <v>23</v>
      </c>
      <c r="B96" s="17" t="s">
        <v>16</v>
      </c>
      <c r="C96" s="17" t="str">
        <f>+B96</f>
        <v>Revenue</v>
      </c>
      <c r="D96" s="17" t="str">
        <f t="shared" ref="D96:M96" si="29">+C96</f>
        <v>Revenue</v>
      </c>
      <c r="E96" s="17" t="str">
        <f t="shared" si="29"/>
        <v>Revenue</v>
      </c>
      <c r="F96" s="17" t="str">
        <f t="shared" si="29"/>
        <v>Revenue</v>
      </c>
      <c r="G96" s="17" t="str">
        <f t="shared" si="29"/>
        <v>Revenue</v>
      </c>
      <c r="H96" s="17" t="str">
        <f t="shared" si="29"/>
        <v>Revenue</v>
      </c>
      <c r="I96" s="18" t="str">
        <f t="shared" si="29"/>
        <v>Revenue</v>
      </c>
      <c r="J96" s="17" t="str">
        <f t="shared" si="29"/>
        <v>Revenue</v>
      </c>
      <c r="K96" s="17" t="str">
        <f t="shared" si="29"/>
        <v>Revenue</v>
      </c>
      <c r="L96" s="17" t="str">
        <f t="shared" si="29"/>
        <v>Revenue</v>
      </c>
      <c r="M96" s="2" t="str">
        <f t="shared" si="29"/>
        <v>Revenue</v>
      </c>
      <c r="N96" s="3" t="s">
        <v>16</v>
      </c>
    </row>
    <row r="97" spans="1:14" x14ac:dyDescent="0.2">
      <c r="A97" s="33" t="s">
        <v>2</v>
      </c>
      <c r="B97" s="20" t="str">
        <f>+B85</f>
        <v>JANUARY 2022</v>
      </c>
      <c r="C97" s="20" t="str">
        <f t="shared" ref="C97:M97" si="30">+C85</f>
        <v>FEBRUARY 2022</v>
      </c>
      <c r="D97" s="20" t="str">
        <f t="shared" si="30"/>
        <v>MARCH 2022</v>
      </c>
      <c r="E97" s="20" t="str">
        <f t="shared" si="30"/>
        <v>APRIL 2022</v>
      </c>
      <c r="F97" s="20" t="str">
        <f t="shared" si="30"/>
        <v>MAY 2022</v>
      </c>
      <c r="G97" s="20" t="str">
        <f t="shared" si="30"/>
        <v>JUNE 2022</v>
      </c>
      <c r="H97" s="20" t="str">
        <f t="shared" si="30"/>
        <v>JULY 2022</v>
      </c>
      <c r="I97" s="21" t="str">
        <f t="shared" si="30"/>
        <v>AUGUST 2022</v>
      </c>
      <c r="J97" s="20" t="str">
        <f t="shared" si="30"/>
        <v>SEPTEMBER 2022</v>
      </c>
      <c r="K97" s="20" t="str">
        <f t="shared" si="30"/>
        <v>OCTOBER 2022</v>
      </c>
      <c r="L97" s="20" t="str">
        <f t="shared" si="30"/>
        <v>NOVEMBER 2022</v>
      </c>
      <c r="M97" s="20" t="str">
        <f t="shared" si="30"/>
        <v>DECEMBER 2022</v>
      </c>
      <c r="N97" s="5" t="s">
        <v>3</v>
      </c>
    </row>
    <row r="98" spans="1:14" x14ac:dyDescent="0.2">
      <c r="A98" s="34" t="s">
        <v>4</v>
      </c>
      <c r="B98" s="35">
        <v>-229708.06</v>
      </c>
      <c r="C98" s="35">
        <v>-293114.77</v>
      </c>
      <c r="D98" s="35">
        <v>-167687.57999999999</v>
      </c>
      <c r="E98" s="35">
        <v>146875.63</v>
      </c>
      <c r="F98" s="35">
        <v>8810.3700000000008</v>
      </c>
      <c r="G98" s="35">
        <v>167849.05</v>
      </c>
      <c r="H98" s="35">
        <v>38853.879999999997</v>
      </c>
      <c r="I98" s="36">
        <v>-188430.15</v>
      </c>
      <c r="J98" s="35">
        <v>-239687.86</v>
      </c>
      <c r="K98" s="35">
        <v>103706.4</v>
      </c>
      <c r="L98" s="35">
        <v>92961.279999999999</v>
      </c>
      <c r="M98" s="35">
        <v>200212.08</v>
      </c>
      <c r="N98" s="9">
        <f>SUM(B98:M98)</f>
        <v>-359359.73</v>
      </c>
    </row>
    <row r="99" spans="1:14" x14ac:dyDescent="0.2">
      <c r="A99" s="37" t="s">
        <v>5</v>
      </c>
      <c r="B99" s="35">
        <v>-16117.44</v>
      </c>
      <c r="C99" s="35">
        <v>-19487.02</v>
      </c>
      <c r="D99" s="35">
        <v>-13248.1</v>
      </c>
      <c r="E99" s="35">
        <v>12716.15</v>
      </c>
      <c r="F99" s="35">
        <v>920.68</v>
      </c>
      <c r="G99" s="35">
        <v>18548.169999999998</v>
      </c>
      <c r="H99" s="35">
        <v>3998.95</v>
      </c>
      <c r="I99" s="36">
        <v>-19453.04</v>
      </c>
      <c r="J99" s="35">
        <v>-26635.91</v>
      </c>
      <c r="K99" s="35">
        <v>11657.04</v>
      </c>
      <c r="L99" s="35">
        <v>8585.56</v>
      </c>
      <c r="M99" s="35">
        <v>14903.86</v>
      </c>
      <c r="N99" s="9">
        <f t="shared" ref="N99:N105" si="31">SUM(B99:M99)</f>
        <v>-23611.1</v>
      </c>
    </row>
    <row r="100" spans="1:14" x14ac:dyDescent="0.2">
      <c r="A100" s="37" t="s">
        <v>6</v>
      </c>
      <c r="B100" s="35">
        <v>-37325.469999999994</v>
      </c>
      <c r="C100" s="35">
        <v>-44148.83</v>
      </c>
      <c r="D100" s="35">
        <v>-34819.240000000005</v>
      </c>
      <c r="E100" s="35">
        <v>35229.450000000004</v>
      </c>
      <c r="F100" s="35">
        <v>2523.69</v>
      </c>
      <c r="G100" s="35">
        <v>43891.56</v>
      </c>
      <c r="H100" s="35">
        <v>9332.5300000000007</v>
      </c>
      <c r="I100" s="36">
        <v>-45522.909999999996</v>
      </c>
      <c r="J100" s="35">
        <v>-68312.489999999991</v>
      </c>
      <c r="K100" s="35">
        <v>34460.1</v>
      </c>
      <c r="L100" s="35">
        <v>25068.87</v>
      </c>
      <c r="M100" s="35">
        <v>41737.11</v>
      </c>
      <c r="N100" s="9">
        <f t="shared" si="31"/>
        <v>-37885.62999999999</v>
      </c>
    </row>
    <row r="101" spans="1:14" x14ac:dyDescent="0.2">
      <c r="A101" s="37" t="s">
        <v>7</v>
      </c>
      <c r="B101" s="35">
        <v>-38670.410000000003</v>
      </c>
      <c r="C101" s="35">
        <v>-40530.19</v>
      </c>
      <c r="D101" s="35">
        <v>-34663.86</v>
      </c>
      <c r="E101" s="35">
        <v>36847.21</v>
      </c>
      <c r="F101" s="35">
        <v>2598.25</v>
      </c>
      <c r="G101" s="35">
        <v>44144.219999999994</v>
      </c>
      <c r="H101" s="35">
        <v>9112.81</v>
      </c>
      <c r="I101" s="36">
        <v>-42526.210000000006</v>
      </c>
      <c r="J101" s="35">
        <v>-65574.430000000008</v>
      </c>
      <c r="K101" s="35">
        <v>32988.03</v>
      </c>
      <c r="L101" s="35">
        <v>23827.52</v>
      </c>
      <c r="M101" s="35">
        <v>35952.46</v>
      </c>
      <c r="N101" s="9">
        <f t="shared" si="31"/>
        <v>-36494.600000000013</v>
      </c>
    </row>
    <row r="102" spans="1:14" x14ac:dyDescent="0.2">
      <c r="A102" s="37" t="s">
        <v>8</v>
      </c>
      <c r="B102" s="35">
        <v>-2655.89</v>
      </c>
      <c r="C102" s="35">
        <v>-3694.02</v>
      </c>
      <c r="D102" s="35">
        <v>-2706.64</v>
      </c>
      <c r="E102" s="35">
        <v>2394.31</v>
      </c>
      <c r="F102" s="35">
        <v>161.5</v>
      </c>
      <c r="G102" s="35">
        <v>2992.76</v>
      </c>
      <c r="H102" s="35">
        <v>699.13</v>
      </c>
      <c r="I102" s="36">
        <v>-3446.67</v>
      </c>
      <c r="J102" s="35">
        <v>-4832.2299999999996</v>
      </c>
      <c r="K102" s="35">
        <v>2317.5300000000002</v>
      </c>
      <c r="L102" s="35">
        <v>1489.9</v>
      </c>
      <c r="M102" s="35">
        <v>2528.6799999999998</v>
      </c>
      <c r="N102" s="9">
        <f t="shared" si="31"/>
        <v>-4751.6399999999994</v>
      </c>
    </row>
    <row r="103" spans="1:14" x14ac:dyDescent="0.2">
      <c r="A103" s="37" t="s">
        <v>9</v>
      </c>
      <c r="B103" s="35">
        <v>-176.46</v>
      </c>
      <c r="C103" s="35">
        <v>-180.34</v>
      </c>
      <c r="D103" s="35">
        <v>-161.03</v>
      </c>
      <c r="E103" s="35">
        <v>159.62</v>
      </c>
      <c r="F103" s="35">
        <v>12.27</v>
      </c>
      <c r="G103" s="35">
        <v>199.06</v>
      </c>
      <c r="H103" s="35">
        <v>38.35</v>
      </c>
      <c r="I103" s="36">
        <v>-184.01</v>
      </c>
      <c r="J103" s="35">
        <v>-266.37</v>
      </c>
      <c r="K103" s="35">
        <v>152.77000000000001</v>
      </c>
      <c r="L103" s="35">
        <v>112.02</v>
      </c>
      <c r="M103" s="35">
        <v>177.54</v>
      </c>
      <c r="N103" s="9">
        <f t="shared" si="31"/>
        <v>-116.58000000000013</v>
      </c>
    </row>
    <row r="104" spans="1:14" x14ac:dyDescent="0.2">
      <c r="A104" s="10" t="s">
        <v>10</v>
      </c>
      <c r="B104" s="35">
        <v>-3371.67</v>
      </c>
      <c r="C104" s="35">
        <v>-5222.0600000000004</v>
      </c>
      <c r="D104" s="35">
        <v>-2916.38</v>
      </c>
      <c r="E104" s="35">
        <v>2585.44</v>
      </c>
      <c r="F104" s="35">
        <v>112.54</v>
      </c>
      <c r="G104" s="35">
        <v>2523.58</v>
      </c>
      <c r="H104" s="35">
        <v>646.69000000000005</v>
      </c>
      <c r="I104" s="36">
        <v>-3136.23</v>
      </c>
      <c r="J104" s="35">
        <v>-3911.7799999999997</v>
      </c>
      <c r="K104" s="35">
        <v>1634.52</v>
      </c>
      <c r="L104" s="35">
        <v>1322.96</v>
      </c>
      <c r="M104" s="35">
        <v>3149.6600000000003</v>
      </c>
      <c r="N104" s="9">
        <f t="shared" si="31"/>
        <v>-6582.73</v>
      </c>
    </row>
    <row r="105" spans="1:14" x14ac:dyDescent="0.2">
      <c r="A105" s="38" t="s">
        <v>17</v>
      </c>
      <c r="B105" s="35">
        <v>0</v>
      </c>
      <c r="C105" s="35">
        <v>0</v>
      </c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6"/>
      <c r="J105" s="7"/>
      <c r="K105" s="7"/>
      <c r="L105" s="7"/>
      <c r="M105" s="7"/>
      <c r="N105" s="9">
        <f t="shared" si="31"/>
        <v>0</v>
      </c>
    </row>
    <row r="106" spans="1:14" ht="13.5" thickBot="1" x14ac:dyDescent="0.25">
      <c r="A106" s="39" t="s">
        <v>11</v>
      </c>
      <c r="B106" s="65">
        <f t="shared" ref="B106:N106" si="32">SUM(B98:B105)</f>
        <v>-328025.40000000002</v>
      </c>
      <c r="C106" s="50">
        <f t="shared" si="32"/>
        <v>-406377.2300000001</v>
      </c>
      <c r="D106" s="50">
        <f t="shared" si="32"/>
        <v>-256202.83</v>
      </c>
      <c r="E106" s="50">
        <f t="shared" si="32"/>
        <v>236807.81</v>
      </c>
      <c r="F106" s="50">
        <f t="shared" si="32"/>
        <v>15139.300000000003</v>
      </c>
      <c r="G106" s="50">
        <f t="shared" si="32"/>
        <v>280148.39999999997</v>
      </c>
      <c r="H106" s="50">
        <f t="shared" si="32"/>
        <v>62682.339999999989</v>
      </c>
      <c r="I106" s="60">
        <f t="shared" si="32"/>
        <v>-302699.21999999997</v>
      </c>
      <c r="J106" s="50">
        <f t="shared" si="32"/>
        <v>-409221.06999999995</v>
      </c>
      <c r="K106" s="50">
        <f>SUM(K98:K105)</f>
        <v>186916.38999999998</v>
      </c>
      <c r="L106" s="50">
        <f t="shared" si="32"/>
        <v>153368.10999999996</v>
      </c>
      <c r="M106" s="50">
        <f t="shared" si="32"/>
        <v>298661.38999999996</v>
      </c>
      <c r="N106" s="51">
        <f t="shared" si="32"/>
        <v>-468802.01</v>
      </c>
    </row>
    <row r="107" spans="1:14" ht="14.25" thickTop="1" thickBot="1" x14ac:dyDescent="0.25">
      <c r="A107" s="61"/>
      <c r="B107" s="62"/>
      <c r="C107" s="63"/>
      <c r="D107" s="63"/>
      <c r="E107" s="63"/>
      <c r="F107" s="63"/>
      <c r="G107" s="63"/>
      <c r="H107" s="63"/>
      <c r="I107" s="64"/>
      <c r="J107" s="63"/>
      <c r="K107" s="63"/>
      <c r="L107" s="63"/>
      <c r="M107" s="63"/>
      <c r="N107" s="63"/>
    </row>
    <row r="108" spans="1:14" ht="13.5" thickTop="1" x14ac:dyDescent="0.2">
      <c r="A108" s="1" t="s">
        <v>24</v>
      </c>
      <c r="B108" s="17" t="s">
        <v>16</v>
      </c>
      <c r="C108" s="17" t="str">
        <f>+B108</f>
        <v>Revenue</v>
      </c>
      <c r="D108" s="17" t="str">
        <f t="shared" ref="D108:M108" si="33">+C108</f>
        <v>Revenue</v>
      </c>
      <c r="E108" s="17" t="str">
        <f t="shared" si="33"/>
        <v>Revenue</v>
      </c>
      <c r="F108" s="17" t="str">
        <f t="shared" si="33"/>
        <v>Revenue</v>
      </c>
      <c r="G108" s="17" t="str">
        <f t="shared" si="33"/>
        <v>Revenue</v>
      </c>
      <c r="H108" s="17" t="str">
        <f t="shared" si="33"/>
        <v>Revenue</v>
      </c>
      <c r="I108" s="18" t="str">
        <f t="shared" si="33"/>
        <v>Revenue</v>
      </c>
      <c r="J108" s="17" t="str">
        <f t="shared" si="33"/>
        <v>Revenue</v>
      </c>
      <c r="K108" s="17" t="str">
        <f t="shared" si="33"/>
        <v>Revenue</v>
      </c>
      <c r="L108" s="17" t="str">
        <f t="shared" si="33"/>
        <v>Revenue</v>
      </c>
      <c r="M108" s="2" t="str">
        <f t="shared" si="33"/>
        <v>Revenue</v>
      </c>
      <c r="N108" s="3" t="s">
        <v>16</v>
      </c>
    </row>
    <row r="109" spans="1:14" x14ac:dyDescent="0.2">
      <c r="A109" s="33" t="s">
        <v>2</v>
      </c>
      <c r="B109" s="20" t="str">
        <f>+B97</f>
        <v>JANUARY 2022</v>
      </c>
      <c r="C109" s="20" t="str">
        <f t="shared" ref="C109:M109" si="34">+C97</f>
        <v>FEBRUARY 2022</v>
      </c>
      <c r="D109" s="20" t="str">
        <f t="shared" si="34"/>
        <v>MARCH 2022</v>
      </c>
      <c r="E109" s="20" t="str">
        <f t="shared" si="34"/>
        <v>APRIL 2022</v>
      </c>
      <c r="F109" s="20" t="str">
        <f t="shared" si="34"/>
        <v>MAY 2022</v>
      </c>
      <c r="G109" s="20" t="str">
        <f t="shared" si="34"/>
        <v>JUNE 2022</v>
      </c>
      <c r="H109" s="20" t="str">
        <f t="shared" si="34"/>
        <v>JULY 2022</v>
      </c>
      <c r="I109" s="21" t="str">
        <f t="shared" si="34"/>
        <v>AUGUST 2022</v>
      </c>
      <c r="J109" s="20" t="str">
        <f t="shared" si="34"/>
        <v>SEPTEMBER 2022</v>
      </c>
      <c r="K109" s="20" t="str">
        <f t="shared" si="34"/>
        <v>OCTOBER 2022</v>
      </c>
      <c r="L109" s="20" t="str">
        <f t="shared" si="34"/>
        <v>NOVEMBER 2022</v>
      </c>
      <c r="M109" s="20" t="str">
        <f t="shared" si="34"/>
        <v>DECEMBER 2022</v>
      </c>
      <c r="N109" s="5" t="s">
        <v>3</v>
      </c>
    </row>
    <row r="110" spans="1:14" x14ac:dyDescent="0.2">
      <c r="A110" s="34" t="s">
        <v>4</v>
      </c>
      <c r="B110" s="66">
        <f>+B74+B86+B98</f>
        <v>1168343.82</v>
      </c>
      <c r="C110" s="53">
        <f t="shared" ref="C110:M117" si="35">+C74+C86+C98</f>
        <v>940347.89000000013</v>
      </c>
      <c r="D110" s="53">
        <f t="shared" si="35"/>
        <v>591576.49</v>
      </c>
      <c r="E110" s="53">
        <f t="shared" si="35"/>
        <v>655994.7699999999</v>
      </c>
      <c r="F110" s="53">
        <f t="shared" si="35"/>
        <v>665997.04</v>
      </c>
      <c r="G110" s="53">
        <f t="shared" si="35"/>
        <v>932906.15999999992</v>
      </c>
      <c r="H110" s="53">
        <f t="shared" si="35"/>
        <v>1094366.26</v>
      </c>
      <c r="I110" s="54">
        <f t="shared" si="35"/>
        <v>863003.32</v>
      </c>
      <c r="J110" s="53">
        <f t="shared" si="35"/>
        <v>587648.83000000007</v>
      </c>
      <c r="K110" s="53">
        <f t="shared" si="35"/>
        <v>625178.27</v>
      </c>
      <c r="L110" s="53">
        <f t="shared" si="35"/>
        <v>864863.4</v>
      </c>
      <c r="M110" s="56">
        <f t="shared" si="35"/>
        <v>1354984.3</v>
      </c>
      <c r="N110" s="55">
        <f>SUM(B110:M110)</f>
        <v>10345210.550000001</v>
      </c>
    </row>
    <row r="111" spans="1:14" x14ac:dyDescent="0.2">
      <c r="A111" s="37" t="s">
        <v>5</v>
      </c>
      <c r="B111" s="52">
        <f t="shared" ref="B111:B117" si="36">+B75+B87+B99</f>
        <v>102738.67</v>
      </c>
      <c r="C111" s="56">
        <f t="shared" si="35"/>
        <v>78564.600000000006</v>
      </c>
      <c r="D111" s="56">
        <f t="shared" si="35"/>
        <v>59517.88</v>
      </c>
      <c r="E111" s="56">
        <f t="shared" si="35"/>
        <v>65932.58</v>
      </c>
      <c r="F111" s="56">
        <f t="shared" si="35"/>
        <v>80131.570000000007</v>
      </c>
      <c r="G111" s="56">
        <f t="shared" si="35"/>
        <v>115461.47</v>
      </c>
      <c r="H111" s="56">
        <f t="shared" si="35"/>
        <v>126638</v>
      </c>
      <c r="I111" s="57">
        <f t="shared" si="35"/>
        <v>100436.23999999999</v>
      </c>
      <c r="J111" s="56">
        <f t="shared" si="35"/>
        <v>73642.240000000005</v>
      </c>
      <c r="K111" s="56">
        <f t="shared" si="35"/>
        <v>76757.91</v>
      </c>
      <c r="L111" s="56">
        <f t="shared" si="35"/>
        <v>90482.83</v>
      </c>
      <c r="M111" s="56">
        <f t="shared" si="35"/>
        <v>115470.78</v>
      </c>
      <c r="N111" s="55">
        <f t="shared" ref="N111:N117" si="37">SUM(B111:M111)</f>
        <v>1085774.77</v>
      </c>
    </row>
    <row r="112" spans="1:14" x14ac:dyDescent="0.2">
      <c r="A112" s="37" t="s">
        <v>6</v>
      </c>
      <c r="B112" s="52">
        <f t="shared" si="36"/>
        <v>165022.79999999999</v>
      </c>
      <c r="C112" s="56">
        <f t="shared" si="35"/>
        <v>123281.56000000001</v>
      </c>
      <c r="D112" s="56">
        <f t="shared" si="35"/>
        <v>101263.37999999999</v>
      </c>
      <c r="E112" s="56">
        <f t="shared" si="35"/>
        <v>137345.35999999999</v>
      </c>
      <c r="F112" s="56">
        <f t="shared" si="35"/>
        <v>157726.24</v>
      </c>
      <c r="G112" s="56">
        <f t="shared" si="35"/>
        <v>210024.67</v>
      </c>
      <c r="H112" s="56">
        <f t="shared" si="35"/>
        <v>217200.09999999998</v>
      </c>
      <c r="I112" s="57">
        <f t="shared" si="35"/>
        <v>160865.53</v>
      </c>
      <c r="J112" s="56">
        <f t="shared" si="35"/>
        <v>120040.83000000002</v>
      </c>
      <c r="K112" s="56">
        <f t="shared" si="35"/>
        <v>169438.03</v>
      </c>
      <c r="L112" s="56">
        <f t="shared" si="35"/>
        <v>200773.31999999998</v>
      </c>
      <c r="M112" s="56">
        <f t="shared" si="35"/>
        <v>254712.39</v>
      </c>
      <c r="N112" s="55">
        <f t="shared" si="37"/>
        <v>2017694.21</v>
      </c>
    </row>
    <row r="113" spans="1:14" x14ac:dyDescent="0.2">
      <c r="A113" s="37" t="s">
        <v>7</v>
      </c>
      <c r="B113" s="52">
        <f t="shared" si="36"/>
        <v>133503.13</v>
      </c>
      <c r="C113" s="56">
        <f t="shared" si="35"/>
        <v>90619.44</v>
      </c>
      <c r="D113" s="56">
        <f t="shared" si="35"/>
        <v>75850.24000000002</v>
      </c>
      <c r="E113" s="56">
        <f t="shared" si="35"/>
        <v>122009.63</v>
      </c>
      <c r="F113" s="56">
        <f t="shared" si="35"/>
        <v>134824.39000000001</v>
      </c>
      <c r="G113" s="56">
        <f t="shared" si="35"/>
        <v>180633.46</v>
      </c>
      <c r="H113" s="56">
        <f t="shared" si="35"/>
        <v>176767.46</v>
      </c>
      <c r="I113" s="57">
        <f t="shared" si="35"/>
        <v>115119.39</v>
      </c>
      <c r="J113" s="56">
        <f t="shared" si="35"/>
        <v>83321.499999999985</v>
      </c>
      <c r="K113" s="56">
        <f t="shared" si="35"/>
        <v>142773.01</v>
      </c>
      <c r="L113" s="56">
        <f t="shared" si="35"/>
        <v>160930.53999999998</v>
      </c>
      <c r="M113" s="56">
        <f t="shared" si="35"/>
        <v>190501.68999999997</v>
      </c>
      <c r="N113" s="55">
        <f t="shared" si="37"/>
        <v>1606853.88</v>
      </c>
    </row>
    <row r="114" spans="1:14" x14ac:dyDescent="0.2">
      <c r="A114" s="37" t="s">
        <v>8</v>
      </c>
      <c r="B114" s="52">
        <f t="shared" si="36"/>
        <v>16194.970000000001</v>
      </c>
      <c r="C114" s="56">
        <f t="shared" si="35"/>
        <v>14327.25</v>
      </c>
      <c r="D114" s="56">
        <f t="shared" si="35"/>
        <v>11207.380000000001</v>
      </c>
      <c r="E114" s="56">
        <f t="shared" si="35"/>
        <v>11743.41</v>
      </c>
      <c r="F114" s="56">
        <f t="shared" si="35"/>
        <v>13189.32</v>
      </c>
      <c r="G114" s="56">
        <f t="shared" si="35"/>
        <v>18028.7</v>
      </c>
      <c r="H114" s="56">
        <f t="shared" si="35"/>
        <v>21397.43</v>
      </c>
      <c r="I114" s="57">
        <f t="shared" si="35"/>
        <v>17368.29</v>
      </c>
      <c r="J114" s="56">
        <f t="shared" si="35"/>
        <v>12797.79</v>
      </c>
      <c r="K114" s="56">
        <f t="shared" si="35"/>
        <v>14129.220000000001</v>
      </c>
      <c r="L114" s="56">
        <f t="shared" si="35"/>
        <v>14627.359999999999</v>
      </c>
      <c r="M114" s="56">
        <f t="shared" si="35"/>
        <v>18677.11</v>
      </c>
      <c r="N114" s="55">
        <f t="shared" si="37"/>
        <v>183688.23000000004</v>
      </c>
    </row>
    <row r="115" spans="1:14" x14ac:dyDescent="0.2">
      <c r="A115" s="37" t="s">
        <v>9</v>
      </c>
      <c r="B115" s="52">
        <f t="shared" si="36"/>
        <v>3349.49</v>
      </c>
      <c r="C115" s="56">
        <f t="shared" si="35"/>
        <v>2268.83</v>
      </c>
      <c r="D115" s="56">
        <f t="shared" si="35"/>
        <v>2253.27</v>
      </c>
      <c r="E115" s="56">
        <f t="shared" si="35"/>
        <v>2000.1999999999998</v>
      </c>
      <c r="F115" s="56">
        <f t="shared" si="35"/>
        <v>2747.59</v>
      </c>
      <c r="G115" s="56">
        <f t="shared" si="35"/>
        <v>3083.0099999999998</v>
      </c>
      <c r="H115" s="56">
        <f t="shared" si="35"/>
        <v>3401.1</v>
      </c>
      <c r="I115" s="57">
        <f t="shared" si="35"/>
        <v>3078.49</v>
      </c>
      <c r="J115" s="56">
        <f t="shared" si="35"/>
        <v>2504.4100000000003</v>
      </c>
      <c r="K115" s="56">
        <f t="shared" si="35"/>
        <v>2351.8000000000002</v>
      </c>
      <c r="L115" s="56">
        <f t="shared" si="35"/>
        <v>2794.83</v>
      </c>
      <c r="M115" s="56">
        <f t="shared" si="35"/>
        <v>3219.18</v>
      </c>
      <c r="N115" s="55">
        <f t="shared" si="37"/>
        <v>33052.200000000004</v>
      </c>
    </row>
    <row r="116" spans="1:14" x14ac:dyDescent="0.2">
      <c r="A116" s="10" t="s">
        <v>10</v>
      </c>
      <c r="B116" s="52">
        <f t="shared" si="36"/>
        <v>18181.120000000003</v>
      </c>
      <c r="C116" s="56">
        <f t="shared" si="35"/>
        <v>17178.43</v>
      </c>
      <c r="D116" s="56">
        <f t="shared" si="35"/>
        <v>10742.36</v>
      </c>
      <c r="E116" s="56">
        <f t="shared" si="35"/>
        <v>11868.050000000001</v>
      </c>
      <c r="F116" s="56">
        <f t="shared" si="35"/>
        <v>9944.8500000000022</v>
      </c>
      <c r="G116" s="56">
        <f t="shared" si="35"/>
        <v>14838.53</v>
      </c>
      <c r="H116" s="56">
        <f t="shared" si="35"/>
        <v>18819.649999999998</v>
      </c>
      <c r="I116" s="57">
        <f t="shared" si="35"/>
        <v>14975.740000000002</v>
      </c>
      <c r="J116" s="56">
        <f t="shared" si="35"/>
        <v>10140.400000000001</v>
      </c>
      <c r="K116" s="56">
        <f t="shared" si="35"/>
        <v>10379.76</v>
      </c>
      <c r="L116" s="56">
        <f t="shared" si="35"/>
        <v>13156.720000000001</v>
      </c>
      <c r="M116" s="56">
        <f t="shared" si="35"/>
        <v>22053.55</v>
      </c>
      <c r="N116" s="55">
        <f t="shared" si="37"/>
        <v>172279.16</v>
      </c>
    </row>
    <row r="117" spans="1:14" x14ac:dyDescent="0.2">
      <c r="A117" s="38" t="s">
        <v>17</v>
      </c>
      <c r="B117" s="67">
        <f t="shared" si="36"/>
        <v>0</v>
      </c>
      <c r="C117" s="58">
        <f t="shared" si="35"/>
        <v>0</v>
      </c>
      <c r="D117" s="58">
        <f t="shared" si="35"/>
        <v>0</v>
      </c>
      <c r="E117" s="58">
        <f t="shared" si="35"/>
        <v>0</v>
      </c>
      <c r="F117" s="58">
        <f t="shared" si="35"/>
        <v>0</v>
      </c>
      <c r="G117" s="58">
        <f t="shared" si="35"/>
        <v>0</v>
      </c>
      <c r="H117" s="58">
        <f t="shared" si="35"/>
        <v>0</v>
      </c>
      <c r="I117" s="59">
        <f t="shared" si="35"/>
        <v>0</v>
      </c>
      <c r="J117" s="58">
        <f t="shared" si="35"/>
        <v>0</v>
      </c>
      <c r="K117" s="58">
        <f t="shared" si="35"/>
        <v>0</v>
      </c>
      <c r="L117" s="58">
        <f t="shared" si="35"/>
        <v>0</v>
      </c>
      <c r="M117" s="56">
        <f t="shared" si="35"/>
        <v>0</v>
      </c>
      <c r="N117" s="55">
        <f t="shared" si="37"/>
        <v>0</v>
      </c>
    </row>
    <row r="118" spans="1:14" ht="13.5" thickBot="1" x14ac:dyDescent="0.25">
      <c r="A118" s="39" t="s">
        <v>11</v>
      </c>
      <c r="B118" s="40">
        <f t="shared" ref="B118:N118" si="38">SUM(B110:B117)</f>
        <v>1607334</v>
      </c>
      <c r="C118" s="50">
        <f t="shared" si="38"/>
        <v>1266588</v>
      </c>
      <c r="D118" s="50">
        <f t="shared" si="38"/>
        <v>852411</v>
      </c>
      <c r="E118" s="50">
        <f t="shared" si="38"/>
        <v>1006893.9999999999</v>
      </c>
      <c r="F118" s="50">
        <f t="shared" si="38"/>
        <v>1064561.0000000002</v>
      </c>
      <c r="G118" s="50">
        <f t="shared" si="38"/>
        <v>1474975.9999999998</v>
      </c>
      <c r="H118" s="50">
        <f t="shared" si="38"/>
        <v>1658589.9999999998</v>
      </c>
      <c r="I118" s="60">
        <f t="shared" si="38"/>
        <v>1274846.9999999998</v>
      </c>
      <c r="J118" s="50">
        <f t="shared" si="38"/>
        <v>890096.00000000023</v>
      </c>
      <c r="K118" s="50">
        <f t="shared" si="38"/>
        <v>1041008.0000000001</v>
      </c>
      <c r="L118" s="50">
        <f t="shared" si="38"/>
        <v>1347629.0000000002</v>
      </c>
      <c r="M118" s="50">
        <f t="shared" si="38"/>
        <v>1959619.0000000002</v>
      </c>
      <c r="N118" s="51">
        <f t="shared" si="38"/>
        <v>15444553</v>
      </c>
    </row>
    <row r="119" spans="1:14" ht="13.5" thickTop="1" x14ac:dyDescent="0.2">
      <c r="A119" s="61"/>
      <c r="B119" s="62"/>
      <c r="C119" s="63"/>
      <c r="D119" s="63"/>
      <c r="E119" s="63"/>
      <c r="F119" s="63"/>
      <c r="G119" s="63"/>
      <c r="H119" s="63"/>
      <c r="I119" s="64"/>
      <c r="J119" s="63"/>
      <c r="K119" s="63"/>
      <c r="L119" s="63"/>
      <c r="M119" s="63"/>
      <c r="N119" s="63"/>
    </row>
  </sheetData>
  <pageMargins left="0.25" right="0.25" top="0.25" bottom="0.25" header="0" footer="0"/>
  <pageSetup paperSize="5" fitToHeight="3" orientation="portrait" verticalDpi="2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2025</vt:lpstr>
      <vt:lpstr>2024</vt:lpstr>
      <vt:lpstr>2023</vt:lpstr>
      <vt:lpstr>2022</vt:lpstr>
      <vt:lpstr>'2022'!Print_Area</vt:lpstr>
      <vt:lpstr>'2023'!Print_Area</vt:lpstr>
      <vt:lpstr>'2024'!Print_Area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Bessinger</dc:creator>
  <cp:lastModifiedBy>Carrie Bessinger</cp:lastModifiedBy>
  <dcterms:created xsi:type="dcterms:W3CDTF">2025-04-05T15:06:49Z</dcterms:created>
  <dcterms:modified xsi:type="dcterms:W3CDTF">2025-04-08T16:29:10Z</dcterms:modified>
</cp:coreProperties>
</file>