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Rate Case 2024\BC Working Docs - Application\"/>
    </mc:Choice>
  </mc:AlternateContent>
  <xr:revisionPtr revIDLastSave="0" documentId="13_ncr:1_{84113485-FC7D-4998-BBDB-0E776BC511F3}" xr6:coauthVersionLast="47" xr6:coauthVersionMax="47" xr10:uidLastSave="{00000000-0000-0000-0000-000000000000}"/>
  <bookViews>
    <workbookView xWindow="-120" yWindow="-120" windowWidth="29040" windowHeight="15720" tabRatio="812" xr2:uid="{00000000-000D-0000-FFFF-FFFF00000000}"/>
  </bookViews>
  <sheets>
    <sheet name="Acct 426.00 Summary" sheetId="4" r:id="rId1"/>
    <sheet name="Acct 426.00 Detail" sheetId="1" r:id="rId2"/>
  </sheets>
  <definedNames>
    <definedName name="_xlnm._FilterDatabase" localSheetId="1" hidden="1">'Acct 426.00 Detail'!$B$6:$H$53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4" l="1"/>
  <c r="K9" i="4"/>
  <c r="K8" i="4"/>
  <c r="A54" i="1"/>
  <c r="H54" i="1" l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K12" i="4" l="1"/>
</calcChain>
</file>

<file path=xl/sharedStrings.xml><?xml version="1.0" encoding="utf-8"?>
<sst xmlns="http://schemas.openxmlformats.org/spreadsheetml/2006/main" count="163" uniqueCount="68">
  <si>
    <t>Date</t>
  </si>
  <si>
    <t>Amount</t>
  </si>
  <si>
    <t>Vendor Name</t>
  </si>
  <si>
    <t>Journal</t>
  </si>
  <si>
    <t>Journal Desc</t>
  </si>
  <si>
    <t>Invoice</t>
  </si>
  <si>
    <t>Line No.</t>
  </si>
  <si>
    <t>Item</t>
  </si>
  <si>
    <t>(a)</t>
  </si>
  <si>
    <t>(b)</t>
  </si>
  <si>
    <t xml:space="preserve">     TOTAL</t>
  </si>
  <si>
    <t>Description</t>
  </si>
  <si>
    <t xml:space="preserve">(c) </t>
  </si>
  <si>
    <t>(d)</t>
  </si>
  <si>
    <t xml:space="preserve">(e) </t>
  </si>
  <si>
    <t>(f)</t>
  </si>
  <si>
    <t>(g)</t>
  </si>
  <si>
    <t>TOTAL</t>
  </si>
  <si>
    <t>DONATION</t>
  </si>
  <si>
    <t>Cash Register</t>
  </si>
  <si>
    <t>Payment Void</t>
  </si>
  <si>
    <t>KENTUCKY ELECTRIC COOPERATIVES</t>
  </si>
  <si>
    <t>EKY CRUSADERS</t>
  </si>
  <si>
    <t>For the 12 Months Ended December 31, 2023</t>
  </si>
  <si>
    <t>Scholarships</t>
  </si>
  <si>
    <t>CUMBERLAND VALLEY ELECTRIC, INC.</t>
  </si>
  <si>
    <t>Case No. 2024-00388</t>
  </si>
  <si>
    <t>Summary of Accounts 426.00 - Other Income Deductions</t>
  </si>
  <si>
    <t>Detail of Account 426.00 - Other Income Deductions</t>
  </si>
  <si>
    <t>KNOX COUNTY UNITE</t>
  </si>
  <si>
    <t>KY ASSOCIATION FOR ECONOMIC DEV</t>
  </si>
  <si>
    <t>KCMS DANCE TEAM</t>
  </si>
  <si>
    <t>TRI-CITY CHAMBER OF COMMERC</t>
  </si>
  <si>
    <t>SOUTHERN KY CHAMBER OF COMMERC</t>
  </si>
  <si>
    <t>LEADERSHIP KENTUCKY FOUNDATION, INC</t>
  </si>
  <si>
    <t>SOUTHEAST COMMUNITY COLLEGE</t>
  </si>
  <si>
    <t>HARLAN COUNTY HIGH SCHOOL</t>
  </si>
  <si>
    <t>KCEOC COMM ACTION AGENCY</t>
  </si>
  <si>
    <t>KNOX CO CHAMBER OF COMMERCE</t>
  </si>
  <si>
    <t>WHITLEY COUNTY TOURISM BOARD</t>
  </si>
  <si>
    <t>UNIVERSITY OF THE CUMBERLANDS</t>
  </si>
  <si>
    <t>EASTERN KENTUCKY UNIVERSITY</t>
  </si>
  <si>
    <t>UNIVERSITY OF KENTUCKY</t>
  </si>
  <si>
    <t>ALICE LLOYD COLLEGE</t>
  </si>
  <si>
    <t>PUTNEY FIRE DEPARTMENT</t>
  </si>
  <si>
    <t>SPECIAL OLYMPICS KENTUCKY</t>
  </si>
  <si>
    <t>TRI-CITIES HERITAGE DEV</t>
  </si>
  <si>
    <t>RECLAIMING FUTURES</t>
  </si>
  <si>
    <t>HARLAN COUNTY CHRISTIAN SCHOOL</t>
  </si>
  <si>
    <t>KRUS</t>
  </si>
  <si>
    <t>HARLAN CO HIGH SCHOOL GOLF</t>
  </si>
  <si>
    <t>SOUTHEAST KENTUCKY EMPTY STOCKING FUND</t>
  </si>
  <si>
    <t>2023 KAED MSHIP RENWAL</t>
  </si>
  <si>
    <t>MEMBERSHIP DUES 2023</t>
  </si>
  <si>
    <t>MEMBERSHIP RENEWAL 2023</t>
  </si>
  <si>
    <t>MEMBERSHIP RENEWAL</t>
  </si>
  <si>
    <t>DONATIONS</t>
  </si>
  <si>
    <t>MEMBERSHIP DUES</t>
  </si>
  <si>
    <t>MEMBERSHIP 2023</t>
  </si>
  <si>
    <t>ANNUAL DUES</t>
  </si>
  <si>
    <t>Miscellaneous Local Organizations - Donations</t>
  </si>
  <si>
    <t>Memberships</t>
  </si>
  <si>
    <t>void ck #84557</t>
  </si>
  <si>
    <t>KY CHAMBER DUE</t>
  </si>
  <si>
    <t>SCHOLARSHIP</t>
  </si>
  <si>
    <t>2023 DUES</t>
  </si>
  <si>
    <t>SCHOLARSHIP - RETURNED</t>
  </si>
  <si>
    <t>void ck #90537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</si>
</sst>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##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4">
    <xf numFmtId="0" fontId="0" fillId="0" borderId="0" xfId="0"/>
    <xf numFmtId="164" fontId="18" fillId="0" borderId="0" xfId="0" applyNumberFormat="1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9" fillId="0" borderId="0" xfId="0" applyFont="1" applyAlignment="1">
      <alignment horizontal="centerContinuous"/>
    </xf>
    <xf numFmtId="164" fontId="19" fillId="0" borderId="10" xfId="0" applyNumberFormat="1" applyFont="1" applyBorder="1" applyAlignment="1">
      <alignment horizontal="centerContinuous"/>
    </xf>
    <xf numFmtId="0" fontId="18" fillId="0" borderId="11" xfId="0" applyFont="1" applyBorder="1" applyAlignment="1">
      <alignment horizontal="centerContinuous"/>
    </xf>
    <xf numFmtId="164" fontId="18" fillId="0" borderId="11" xfId="0" applyNumberFormat="1" applyFont="1" applyBorder="1" applyAlignment="1">
      <alignment horizontal="centerContinuous"/>
    </xf>
    <xf numFmtId="43" fontId="18" fillId="0" borderId="11" xfId="1" applyFont="1" applyBorder="1" applyAlignment="1">
      <alignment horizontal="centerContinuous"/>
    </xf>
    <xf numFmtId="0" fontId="18" fillId="0" borderId="12" xfId="0" applyFont="1" applyBorder="1" applyAlignment="1">
      <alignment horizontal="centerContinuous"/>
    </xf>
    <xf numFmtId="164" fontId="19" fillId="0" borderId="13" xfId="0" applyNumberFormat="1" applyFont="1" applyBorder="1" applyAlignment="1">
      <alignment horizontal="centerContinuous"/>
    </xf>
    <xf numFmtId="43" fontId="18" fillId="0" borderId="0" xfId="1" applyFont="1" applyBorder="1" applyAlignment="1">
      <alignment horizontal="centerContinuous"/>
    </xf>
    <xf numFmtId="0" fontId="18" fillId="0" borderId="14" xfId="0" applyFont="1" applyBorder="1" applyAlignment="1">
      <alignment horizontal="centerContinuous"/>
    </xf>
    <xf numFmtId="0" fontId="19" fillId="0" borderId="18" xfId="0" applyFont="1" applyBorder="1" applyAlignment="1">
      <alignment horizontal="center"/>
    </xf>
    <xf numFmtId="0" fontId="19" fillId="0" borderId="13" xfId="0" applyFont="1" applyBorder="1" applyAlignment="1">
      <alignment horizontal="centerContinuous"/>
    </xf>
    <xf numFmtId="164" fontId="19" fillId="0" borderId="11" xfId="0" applyNumberFormat="1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43" fontId="19" fillId="0" borderId="11" xfId="1" applyFont="1" applyBorder="1" applyAlignment="1">
      <alignment horizontal="centerContinuous"/>
    </xf>
    <xf numFmtId="0" fontId="19" fillId="0" borderId="12" xfId="0" applyFont="1" applyBorder="1" applyAlignment="1">
      <alignment horizontal="centerContinuous"/>
    </xf>
    <xf numFmtId="0" fontId="18" fillId="0" borderId="19" xfId="0" applyFont="1" applyBorder="1"/>
    <xf numFmtId="164" fontId="19" fillId="0" borderId="15" xfId="0" applyNumberFormat="1" applyFont="1" applyBorder="1" applyAlignment="1">
      <alignment horizontal="centerContinuous"/>
    </xf>
    <xf numFmtId="164" fontId="19" fillId="0" borderId="16" xfId="0" applyNumberFormat="1" applyFont="1" applyBorder="1" applyAlignment="1">
      <alignment horizontal="centerContinuous"/>
    </xf>
    <xf numFmtId="0" fontId="19" fillId="0" borderId="16" xfId="0" applyFont="1" applyBorder="1" applyAlignment="1">
      <alignment horizontal="centerContinuous"/>
    </xf>
    <xf numFmtId="43" fontId="19" fillId="0" borderId="16" xfId="1" applyFont="1" applyBorder="1" applyAlignment="1">
      <alignment horizontal="centerContinuous"/>
    </xf>
    <xf numFmtId="0" fontId="19" fillId="0" borderId="17" xfId="0" applyFont="1" applyBorder="1" applyAlignment="1">
      <alignment horizontal="centerContinuous"/>
    </xf>
    <xf numFmtId="0" fontId="19" fillId="0" borderId="19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22" xfId="0" applyFont="1" applyBorder="1"/>
    <xf numFmtId="43" fontId="18" fillId="0" borderId="22" xfId="1" applyFont="1" applyBorder="1" applyAlignment="1"/>
    <xf numFmtId="0" fontId="18" fillId="0" borderId="23" xfId="0" applyFont="1" applyBorder="1"/>
    <xf numFmtId="43" fontId="18" fillId="0" borderId="20" xfId="1" applyFont="1" applyBorder="1"/>
    <xf numFmtId="0" fontId="18" fillId="0" borderId="22" xfId="0" applyFont="1" applyBorder="1" applyAlignment="1">
      <alignment horizontal="left"/>
    </xf>
    <xf numFmtId="43" fontId="18" fillId="0" borderId="22" xfId="1" applyFont="1" applyBorder="1"/>
    <xf numFmtId="0" fontId="18" fillId="0" borderId="23" xfId="0" applyFont="1" applyBorder="1" applyAlignment="1">
      <alignment horizontal="left"/>
    </xf>
    <xf numFmtId="0" fontId="19" fillId="0" borderId="21" xfId="0" applyFont="1" applyBorder="1" applyAlignment="1">
      <alignment horizontal="left"/>
    </xf>
    <xf numFmtId="43" fontId="19" fillId="0" borderId="20" xfId="1" applyFont="1" applyBorder="1"/>
    <xf numFmtId="0" fontId="20" fillId="0" borderId="0" xfId="0" applyFont="1"/>
    <xf numFmtId="0" fontId="22" fillId="0" borderId="0" xfId="0" applyFont="1"/>
    <xf numFmtId="0" fontId="22" fillId="0" borderId="15" xfId="0" applyFont="1" applyBorder="1"/>
    <xf numFmtId="0" fontId="22" fillId="0" borderId="16" xfId="0" applyFont="1" applyBorder="1"/>
    <xf numFmtId="0" fontId="22" fillId="0" borderId="17" xfId="0" applyFont="1" applyBorder="1"/>
    <xf numFmtId="0" fontId="18" fillId="0" borderId="21" xfId="0" applyFont="1" applyBorder="1" applyAlignment="1">
      <alignment horizontal="left"/>
    </xf>
    <xf numFmtId="0" fontId="20" fillId="0" borderId="15" xfId="0" applyFont="1" applyBorder="1"/>
    <xf numFmtId="0" fontId="20" fillId="0" borderId="16" xfId="0" applyFont="1" applyBorder="1"/>
    <xf numFmtId="0" fontId="20" fillId="0" borderId="17" xfId="0" applyFont="1" applyBorder="1"/>
    <xf numFmtId="0" fontId="21" fillId="0" borderId="20" xfId="0" applyFont="1" applyBorder="1"/>
    <xf numFmtId="0" fontId="20" fillId="0" borderId="20" xfId="0" applyFont="1" applyBorder="1" applyAlignment="1">
      <alignment horizontal="center"/>
    </xf>
    <xf numFmtId="0" fontId="20" fillId="0" borderId="20" xfId="0" applyFont="1" applyBorder="1"/>
    <xf numFmtId="0" fontId="21" fillId="0" borderId="20" xfId="0" applyFont="1" applyBorder="1" applyAlignment="1">
      <alignment horizontal="center"/>
    </xf>
    <xf numFmtId="14" fontId="0" fillId="0" borderId="20" xfId="0" applyNumberFormat="1" applyBorder="1"/>
    <xf numFmtId="0" fontId="0" fillId="0" borderId="20" xfId="0" applyBorder="1"/>
    <xf numFmtId="1" fontId="0" fillId="0" borderId="20" xfId="0" applyNumberFormat="1" applyBorder="1"/>
    <xf numFmtId="43" fontId="0" fillId="0" borderId="20" xfId="1" applyFont="1" applyBorder="1"/>
    <xf numFmtId="43" fontId="21" fillId="0" borderId="20" xfId="0" applyNumberFormat="1" applyFont="1" applyBorder="1"/>
    <xf numFmtId="43" fontId="18" fillId="0" borderId="0" xfId="1" applyFont="1" applyFill="1" applyBorder="1" applyAlignment="1">
      <alignment horizontal="centerContinuous"/>
    </xf>
    <xf numFmtId="164" fontId="19" fillId="0" borderId="10" xfId="0" applyNumberFormat="1" applyFont="1" applyBorder="1" applyAlignment="1">
      <alignment horizontal="center"/>
    </xf>
    <xf numFmtId="164" fontId="19" fillId="0" borderId="11" xfId="0" applyNumberFormat="1" applyFont="1" applyBorder="1" applyAlignment="1">
      <alignment horizontal="center"/>
    </xf>
    <xf numFmtId="164" fontId="19" fillId="0" borderId="12" xfId="0" applyNumberFormat="1" applyFont="1" applyBorder="1" applyAlignment="1">
      <alignment horizontal="center"/>
    </xf>
    <xf numFmtId="164" fontId="19" fillId="0" borderId="13" xfId="0" applyNumberFormat="1" applyFont="1" applyBorder="1" applyAlignment="1">
      <alignment horizontal="center"/>
    </xf>
    <xf numFmtId="164" fontId="19" fillId="0" borderId="0" xfId="0" applyNumberFormat="1" applyFont="1" applyAlignment="1">
      <alignment horizontal="center"/>
    </xf>
    <xf numFmtId="164" fontId="19" fillId="0" borderId="14" xfId="0" applyNumberFormat="1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4" xfId="0" applyFont="1" applyBorder="1" applyAlignment="1">
      <alignment horizontal="center"/>
    </xf>
    <xf numFmtId="43" fontId="0" fillId="0" borderId="20" xfId="1" applyFont="1" applyFill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workbookViewId="0">
      <selection activeCell="E28" sqref="E28"/>
    </sheetView>
  </sheetViews>
  <sheetFormatPr defaultColWidth="9.140625" defaultRowHeight="12.75" x14ac:dyDescent="0.2"/>
  <cols>
    <col min="1" max="10" width="9.140625" style="36"/>
    <col min="11" max="11" width="11" style="36" bestFit="1" customWidth="1"/>
    <col min="12" max="16384" width="9.140625" style="36"/>
  </cols>
  <sheetData>
    <row r="1" spans="1:11" x14ac:dyDescent="0.2">
      <c r="A1" s="4" t="s">
        <v>25</v>
      </c>
      <c r="B1" s="6"/>
      <c r="C1" s="6"/>
      <c r="D1" s="5"/>
      <c r="E1" s="5"/>
      <c r="F1" s="5"/>
      <c r="G1" s="5"/>
      <c r="H1" s="7"/>
      <c r="I1" s="7"/>
      <c r="J1" s="5"/>
      <c r="K1" s="8"/>
    </row>
    <row r="2" spans="1:11" x14ac:dyDescent="0.2">
      <c r="A2" s="9" t="s">
        <v>26</v>
      </c>
      <c r="B2" s="1"/>
      <c r="C2" s="1"/>
      <c r="D2" s="2"/>
      <c r="E2" s="2"/>
      <c r="F2" s="2"/>
      <c r="G2" s="2"/>
      <c r="H2" s="53"/>
      <c r="I2" s="53"/>
      <c r="J2" s="2"/>
      <c r="K2" s="11"/>
    </row>
    <row r="3" spans="1:11" x14ac:dyDescent="0.2">
      <c r="A3" s="9" t="s">
        <v>27</v>
      </c>
      <c r="B3" s="1"/>
      <c r="C3" s="1"/>
      <c r="D3" s="2"/>
      <c r="E3" s="2"/>
      <c r="F3" s="2"/>
      <c r="G3" s="2"/>
      <c r="H3" s="10"/>
      <c r="I3" s="10"/>
      <c r="J3" s="2"/>
      <c r="K3" s="11"/>
    </row>
    <row r="4" spans="1:11" x14ac:dyDescent="0.2">
      <c r="A4" s="13" t="s">
        <v>23</v>
      </c>
      <c r="B4" s="3"/>
      <c r="C4" s="3"/>
      <c r="D4" s="2"/>
      <c r="E4" s="2"/>
      <c r="F4" s="2"/>
      <c r="G4" s="2"/>
      <c r="H4" s="10"/>
      <c r="I4" s="10"/>
      <c r="J4" s="2"/>
      <c r="K4" s="11"/>
    </row>
    <row r="5" spans="1:11" x14ac:dyDescent="0.2">
      <c r="A5" s="37"/>
      <c r="B5" s="38"/>
      <c r="C5" s="38"/>
      <c r="D5" s="38"/>
      <c r="E5" s="38"/>
      <c r="F5" s="38"/>
      <c r="G5" s="38"/>
      <c r="H5" s="38"/>
      <c r="I5" s="38"/>
      <c r="J5" s="38"/>
      <c r="K5" s="39"/>
    </row>
    <row r="6" spans="1:11" x14ac:dyDescent="0.2">
      <c r="A6" s="12" t="s">
        <v>6</v>
      </c>
      <c r="B6" s="4" t="s">
        <v>7</v>
      </c>
      <c r="C6" s="14"/>
      <c r="D6" s="15"/>
      <c r="E6" s="15"/>
      <c r="F6" s="15"/>
      <c r="G6" s="15"/>
      <c r="H6" s="16"/>
      <c r="I6" s="16"/>
      <c r="J6" s="17"/>
      <c r="K6" s="12" t="s">
        <v>1</v>
      </c>
    </row>
    <row r="7" spans="1:11" x14ac:dyDescent="0.2">
      <c r="A7" s="18"/>
      <c r="B7" s="19" t="s">
        <v>8</v>
      </c>
      <c r="C7" s="20"/>
      <c r="D7" s="21"/>
      <c r="E7" s="21"/>
      <c r="F7" s="21"/>
      <c r="G7" s="21"/>
      <c r="H7" s="22"/>
      <c r="I7" s="22"/>
      <c r="J7" s="23"/>
      <c r="K7" s="24" t="s">
        <v>9</v>
      </c>
    </row>
    <row r="8" spans="1:11" x14ac:dyDescent="0.2">
      <c r="A8" s="25">
        <v>1</v>
      </c>
      <c r="B8" s="40" t="s">
        <v>60</v>
      </c>
      <c r="C8" s="26"/>
      <c r="D8" s="26"/>
      <c r="E8" s="26"/>
      <c r="F8" s="26"/>
      <c r="G8" s="26"/>
      <c r="H8" s="27"/>
      <c r="I8" s="27"/>
      <c r="J8" s="28"/>
      <c r="K8" s="29">
        <f>'Acct 426.00 Detail'!H8+'Acct 426.00 Detail'!H10+'Acct 426.00 Detail'!H16+'Acct 426.00 Detail'!H17+'Acct 426.00 Detail'!H20+'Acct 426.00 Detail'!H22+'Acct 426.00 Detail'!H32+'Acct 426.00 Detail'!H33+'Acct 426.00 Detail'!H35+'Acct 426.00 Detail'!H36+'Acct 426.00 Detail'!H37+'Acct 426.00 Detail'!H38+'Acct 426.00 Detail'!H41+'Acct 426.00 Detail'!H42+'Acct 426.00 Detail'!H43</f>
        <v>1977</v>
      </c>
    </row>
    <row r="9" spans="1:11" x14ac:dyDescent="0.2">
      <c r="A9" s="25">
        <v>2</v>
      </c>
      <c r="B9" s="40" t="s">
        <v>61</v>
      </c>
      <c r="C9" s="26"/>
      <c r="D9" s="26"/>
      <c r="E9" s="26"/>
      <c r="F9" s="26"/>
      <c r="G9" s="26"/>
      <c r="H9" s="27"/>
      <c r="I9" s="27"/>
      <c r="J9" s="28"/>
      <c r="K9" s="29">
        <f>'Acct 426.00 Detail'!H9+'Acct 426.00 Detail'!H11+'Acct 426.00 Detail'!H12+'Acct 426.00 Detail'!H13+'Acct 426.00 Detail'!H15+'Acct 426.00 Detail'!H19+'Acct 426.00 Detail'!H21+'Acct 426.00 Detail'!H34+'Acct 426.00 Detail'!H40</f>
        <v>2230.1</v>
      </c>
    </row>
    <row r="10" spans="1:11" x14ac:dyDescent="0.2">
      <c r="A10" s="25">
        <v>3</v>
      </c>
      <c r="B10" s="40" t="s">
        <v>24</v>
      </c>
      <c r="C10" s="26"/>
      <c r="D10" s="30"/>
      <c r="E10" s="30"/>
      <c r="F10" s="30"/>
      <c r="G10" s="30"/>
      <c r="H10" s="31"/>
      <c r="I10" s="31"/>
      <c r="J10" s="32"/>
      <c r="K10" s="29">
        <f>'Acct 426.00 Detail'!H14+'Acct 426.00 Detail'!H23+'Acct 426.00 Detail'!H24+'Acct 426.00 Detail'!H25+'Acct 426.00 Detail'!H26+'Acct 426.00 Detail'!H27+'Acct 426.00 Detail'!H28+'Acct 426.00 Detail'!H29+'Acct 426.00 Detail'!H30+'Acct 426.00 Detail'!H31+'Acct 426.00 Detail'!H39+'Acct 426.00 Detail'!H44+'Acct 426.00 Detail'!H45+'Acct 426.00 Detail'!H46+'Acct 426.00 Detail'!H47+'Acct 426.00 Detail'!H48+'Acct 426.00 Detail'!H49+'Acct 426.00 Detail'!H50+'Acct 426.00 Detail'!H51+'Acct 426.00 Detail'!H18</f>
        <v>7000</v>
      </c>
    </row>
    <row r="11" spans="1:11" x14ac:dyDescent="0.2">
      <c r="A11" s="25">
        <v>4</v>
      </c>
      <c r="B11" s="40"/>
      <c r="C11" s="26"/>
      <c r="D11" s="30"/>
      <c r="E11" s="30"/>
      <c r="F11" s="30"/>
      <c r="G11" s="30"/>
      <c r="H11" s="31"/>
      <c r="I11" s="31"/>
      <c r="J11" s="32"/>
      <c r="K11" s="29"/>
    </row>
    <row r="12" spans="1:11" x14ac:dyDescent="0.2">
      <c r="A12" s="25">
        <v>5</v>
      </c>
      <c r="B12" s="33" t="s">
        <v>10</v>
      </c>
      <c r="C12" s="26"/>
      <c r="D12" s="30"/>
      <c r="E12" s="30"/>
      <c r="F12" s="30"/>
      <c r="G12" s="30"/>
      <c r="H12" s="31"/>
      <c r="I12" s="31"/>
      <c r="J12" s="32"/>
      <c r="K12" s="34">
        <f>SUM(K8:K11)</f>
        <v>11207.1</v>
      </c>
    </row>
  </sheetData>
  <sortState xmlns:xlrd2="http://schemas.microsoft.com/office/spreadsheetml/2017/richdata2" ref="B8:K10">
    <sortCondition descending="1" ref="K8:K1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4"/>
  <sheetViews>
    <sheetView zoomScale="85" zoomScaleNormal="85" workbookViewId="0">
      <selection activeCell="Q35" sqref="Q35"/>
    </sheetView>
  </sheetViews>
  <sheetFormatPr defaultColWidth="9.140625" defaultRowHeight="12.75" x14ac:dyDescent="0.2"/>
  <cols>
    <col min="1" max="1" width="8.5703125" style="35" bestFit="1" customWidth="1"/>
    <col min="2" max="2" width="10.7109375" style="35" bestFit="1" customWidth="1"/>
    <col min="3" max="3" width="42.85546875" style="35" bestFit="1" customWidth="1"/>
    <col min="4" max="4" width="22.5703125" style="35" bestFit="1" customWidth="1"/>
    <col min="5" max="5" width="8" style="35" bestFit="1" customWidth="1"/>
    <col min="6" max="6" width="28.42578125" style="35" bestFit="1" customWidth="1"/>
    <col min="7" max="7" width="47.7109375" style="35" bestFit="1" customWidth="1"/>
    <col min="8" max="8" width="11.5703125" style="35" bestFit="1" customWidth="1"/>
    <col min="9" max="16384" width="9.140625" style="35"/>
  </cols>
  <sheetData>
    <row r="1" spans="1:8" x14ac:dyDescent="0.2">
      <c r="A1" s="54" t="s">
        <v>25</v>
      </c>
      <c r="B1" s="55"/>
      <c r="C1" s="55"/>
      <c r="D1" s="55"/>
      <c r="E1" s="55"/>
      <c r="F1" s="55"/>
      <c r="G1" s="55"/>
      <c r="H1" s="56"/>
    </row>
    <row r="2" spans="1:8" x14ac:dyDescent="0.2">
      <c r="A2" s="57" t="s">
        <v>26</v>
      </c>
      <c r="B2" s="58"/>
      <c r="C2" s="58"/>
      <c r="D2" s="58"/>
      <c r="E2" s="58"/>
      <c r="F2" s="58"/>
      <c r="G2" s="58"/>
      <c r="H2" s="59"/>
    </row>
    <row r="3" spans="1:8" x14ac:dyDescent="0.2">
      <c r="A3" s="57" t="s">
        <v>28</v>
      </c>
      <c r="B3" s="58"/>
      <c r="C3" s="58"/>
      <c r="D3" s="58"/>
      <c r="E3" s="58"/>
      <c r="F3" s="58"/>
      <c r="G3" s="58"/>
      <c r="H3" s="59"/>
    </row>
    <row r="4" spans="1:8" x14ac:dyDescent="0.2">
      <c r="A4" s="60" t="s">
        <v>23</v>
      </c>
      <c r="B4" s="61"/>
      <c r="C4" s="61"/>
      <c r="D4" s="61"/>
      <c r="E4" s="61"/>
      <c r="F4" s="61"/>
      <c r="G4" s="61"/>
      <c r="H4" s="62"/>
    </row>
    <row r="5" spans="1:8" x14ac:dyDescent="0.2">
      <c r="A5" s="41"/>
      <c r="B5" s="42"/>
      <c r="C5" s="42"/>
      <c r="D5" s="42"/>
      <c r="E5" s="42"/>
      <c r="F5" s="42"/>
      <c r="G5" s="42"/>
      <c r="H5" s="43"/>
    </row>
    <row r="6" spans="1:8" x14ac:dyDescent="0.2">
      <c r="A6" s="47" t="s">
        <v>6</v>
      </c>
      <c r="B6" s="47" t="s">
        <v>0</v>
      </c>
      <c r="C6" s="47" t="s">
        <v>2</v>
      </c>
      <c r="D6" s="47" t="s">
        <v>5</v>
      </c>
      <c r="E6" s="47" t="s">
        <v>3</v>
      </c>
      <c r="F6" s="47" t="s">
        <v>4</v>
      </c>
      <c r="G6" s="47" t="s">
        <v>11</v>
      </c>
      <c r="H6" s="47" t="s">
        <v>1</v>
      </c>
    </row>
    <row r="7" spans="1:8" x14ac:dyDescent="0.2">
      <c r="A7" s="44"/>
      <c r="B7" s="47" t="s">
        <v>8</v>
      </c>
      <c r="C7" s="47" t="s">
        <v>9</v>
      </c>
      <c r="D7" s="47" t="s">
        <v>12</v>
      </c>
      <c r="E7" s="47" t="s">
        <v>13</v>
      </c>
      <c r="F7" s="47" t="s">
        <v>14</v>
      </c>
      <c r="G7" s="47" t="s">
        <v>15</v>
      </c>
      <c r="H7" s="47" t="s">
        <v>16</v>
      </c>
    </row>
    <row r="8" spans="1:8" ht="15" x14ac:dyDescent="0.25">
      <c r="A8" s="45">
        <v>1</v>
      </c>
      <c r="B8" s="48">
        <v>44929</v>
      </c>
      <c r="C8" s="49" t="s">
        <v>29</v>
      </c>
      <c r="D8" s="50">
        <v>132310</v>
      </c>
      <c r="E8" s="49">
        <v>117448</v>
      </c>
      <c r="F8" s="49" t="s">
        <v>5</v>
      </c>
      <c r="G8" s="49" t="s">
        <v>18</v>
      </c>
      <c r="H8" s="63">
        <v>25</v>
      </c>
    </row>
    <row r="9" spans="1:8" ht="15" x14ac:dyDescent="0.25">
      <c r="A9" s="45">
        <f>A8+1</f>
        <v>2</v>
      </c>
      <c r="B9" s="48">
        <v>44931</v>
      </c>
      <c r="C9" s="49" t="s">
        <v>30</v>
      </c>
      <c r="D9" s="50">
        <v>31230</v>
      </c>
      <c r="E9" s="49">
        <v>117522</v>
      </c>
      <c r="F9" s="49" t="s">
        <v>5</v>
      </c>
      <c r="G9" s="49" t="s">
        <v>52</v>
      </c>
      <c r="H9" s="63">
        <v>275</v>
      </c>
    </row>
    <row r="10" spans="1:8" ht="15" x14ac:dyDescent="0.25">
      <c r="A10" s="45">
        <f t="shared" ref="A10:A54" si="0">A9+1</f>
        <v>3</v>
      </c>
      <c r="B10" s="48">
        <v>44951</v>
      </c>
      <c r="C10" s="49" t="s">
        <v>31</v>
      </c>
      <c r="D10" s="50">
        <v>1252313</v>
      </c>
      <c r="E10" s="49">
        <v>118151</v>
      </c>
      <c r="F10" s="49" t="s">
        <v>5</v>
      </c>
      <c r="G10" s="49" t="s">
        <v>18</v>
      </c>
      <c r="H10" s="63">
        <v>100</v>
      </c>
    </row>
    <row r="11" spans="1:8" ht="15" x14ac:dyDescent="0.25">
      <c r="A11" s="45">
        <f t="shared" si="0"/>
        <v>4</v>
      </c>
      <c r="B11" s="48">
        <v>44951</v>
      </c>
      <c r="C11" s="49" t="s">
        <v>32</v>
      </c>
      <c r="D11" s="50">
        <v>1252316</v>
      </c>
      <c r="E11" s="49">
        <v>118151</v>
      </c>
      <c r="F11" s="49" t="s">
        <v>5</v>
      </c>
      <c r="G11" s="49" t="s">
        <v>53</v>
      </c>
      <c r="H11" s="63">
        <v>150</v>
      </c>
    </row>
    <row r="12" spans="1:8" ht="15" x14ac:dyDescent="0.25">
      <c r="A12" s="45">
        <f t="shared" si="0"/>
        <v>5</v>
      </c>
      <c r="B12" s="48">
        <v>44957</v>
      </c>
      <c r="C12" s="49" t="s">
        <v>33</v>
      </c>
      <c r="D12" s="50">
        <v>7046</v>
      </c>
      <c r="E12" s="49">
        <v>118831</v>
      </c>
      <c r="F12" s="49" t="s">
        <v>5</v>
      </c>
      <c r="G12" s="49" t="s">
        <v>54</v>
      </c>
      <c r="H12" s="63">
        <v>500</v>
      </c>
    </row>
    <row r="13" spans="1:8" ht="15" x14ac:dyDescent="0.25">
      <c r="A13" s="45">
        <f t="shared" si="0"/>
        <v>6</v>
      </c>
      <c r="B13" s="48">
        <v>44957</v>
      </c>
      <c r="C13" s="49" t="s">
        <v>34</v>
      </c>
      <c r="D13" s="50">
        <v>1312310</v>
      </c>
      <c r="E13" s="49">
        <v>118263</v>
      </c>
      <c r="F13" s="49" t="s">
        <v>5</v>
      </c>
      <c r="G13" s="49" t="s">
        <v>55</v>
      </c>
      <c r="H13" s="63">
        <v>100</v>
      </c>
    </row>
    <row r="14" spans="1:8" ht="15" x14ac:dyDescent="0.25">
      <c r="A14" s="45">
        <f t="shared" si="0"/>
        <v>7</v>
      </c>
      <c r="B14" s="48">
        <v>44984</v>
      </c>
      <c r="C14" s="49" t="s">
        <v>35</v>
      </c>
      <c r="D14" s="50">
        <v>721211</v>
      </c>
      <c r="E14" s="49">
        <v>119042</v>
      </c>
      <c r="F14" s="49" t="s">
        <v>20</v>
      </c>
      <c r="G14" s="49" t="s">
        <v>62</v>
      </c>
      <c r="H14" s="63">
        <v>-500</v>
      </c>
    </row>
    <row r="15" spans="1:8" ht="15" x14ac:dyDescent="0.25">
      <c r="A15" s="45">
        <f t="shared" si="0"/>
        <v>8</v>
      </c>
      <c r="B15" s="48">
        <v>44985</v>
      </c>
      <c r="C15" s="49" t="s">
        <v>21</v>
      </c>
      <c r="D15" s="50">
        <v>11695191</v>
      </c>
      <c r="E15" s="49">
        <v>119493</v>
      </c>
      <c r="F15" s="49" t="s">
        <v>5</v>
      </c>
      <c r="G15" s="49" t="s">
        <v>65</v>
      </c>
      <c r="H15" s="63">
        <v>300</v>
      </c>
    </row>
    <row r="16" spans="1:8" ht="15" x14ac:dyDescent="0.25">
      <c r="A16" s="45">
        <f t="shared" si="0"/>
        <v>9</v>
      </c>
      <c r="B16" s="48">
        <v>45006</v>
      </c>
      <c r="C16" s="49" t="s">
        <v>36</v>
      </c>
      <c r="D16" s="50">
        <v>321234</v>
      </c>
      <c r="E16" s="49">
        <v>119767</v>
      </c>
      <c r="F16" s="49" t="s">
        <v>5</v>
      </c>
      <c r="G16" s="49" t="s">
        <v>18</v>
      </c>
      <c r="H16" s="63">
        <v>200</v>
      </c>
    </row>
    <row r="17" spans="1:8" ht="15" x14ac:dyDescent="0.25">
      <c r="A17" s="45">
        <f t="shared" si="0"/>
        <v>10</v>
      </c>
      <c r="B17" s="48">
        <v>45007</v>
      </c>
      <c r="C17" s="49" t="s">
        <v>37</v>
      </c>
      <c r="D17" s="50">
        <v>3222311</v>
      </c>
      <c r="E17" s="49">
        <v>119785</v>
      </c>
      <c r="F17" s="49" t="s">
        <v>5</v>
      </c>
      <c r="G17" s="49" t="s">
        <v>18</v>
      </c>
      <c r="H17" s="63">
        <v>250</v>
      </c>
    </row>
    <row r="18" spans="1:8" ht="15" x14ac:dyDescent="0.25">
      <c r="A18" s="45">
        <f t="shared" si="0"/>
        <v>11</v>
      </c>
      <c r="B18" s="48">
        <v>45007</v>
      </c>
      <c r="C18" s="49"/>
      <c r="D18" s="50"/>
      <c r="E18" s="49">
        <v>119779</v>
      </c>
      <c r="F18" s="49" t="s">
        <v>19</v>
      </c>
      <c r="G18" s="49" t="s">
        <v>64</v>
      </c>
      <c r="H18" s="63">
        <v>-500</v>
      </c>
    </row>
    <row r="19" spans="1:8" ht="15" x14ac:dyDescent="0.25">
      <c r="A19" s="45">
        <f t="shared" si="0"/>
        <v>12</v>
      </c>
      <c r="B19" s="48">
        <v>45007</v>
      </c>
      <c r="C19" s="49" t="s">
        <v>38</v>
      </c>
      <c r="D19" s="50">
        <v>3222310</v>
      </c>
      <c r="E19" s="49">
        <v>119785</v>
      </c>
      <c r="F19" s="49" t="s">
        <v>5</v>
      </c>
      <c r="G19" s="49" t="s">
        <v>57</v>
      </c>
      <c r="H19" s="63">
        <v>300</v>
      </c>
    </row>
    <row r="20" spans="1:8" ht="15" x14ac:dyDescent="0.25">
      <c r="A20" s="45">
        <f t="shared" si="0"/>
        <v>13</v>
      </c>
      <c r="B20" s="48">
        <v>45021</v>
      </c>
      <c r="C20" s="49" t="s">
        <v>38</v>
      </c>
      <c r="D20" s="50">
        <v>452314</v>
      </c>
      <c r="E20" s="49">
        <v>120111</v>
      </c>
      <c r="F20" s="49" t="s">
        <v>5</v>
      </c>
      <c r="G20" s="49" t="s">
        <v>18</v>
      </c>
      <c r="H20" s="63">
        <v>150</v>
      </c>
    </row>
    <row r="21" spans="1:8" ht="15" x14ac:dyDescent="0.25">
      <c r="A21" s="45">
        <f t="shared" si="0"/>
        <v>14</v>
      </c>
      <c r="B21" s="48">
        <v>45077</v>
      </c>
      <c r="C21" s="49" t="s">
        <v>21</v>
      </c>
      <c r="D21" s="50">
        <v>11702380</v>
      </c>
      <c r="E21" s="49">
        <v>122144</v>
      </c>
      <c r="F21" s="49" t="s">
        <v>5</v>
      </c>
      <c r="G21" s="49" t="s">
        <v>63</v>
      </c>
      <c r="H21" s="63">
        <v>305.10000000000002</v>
      </c>
    </row>
    <row r="22" spans="1:8" ht="15" x14ac:dyDescent="0.25">
      <c r="A22" s="45">
        <f t="shared" si="0"/>
        <v>15</v>
      </c>
      <c r="B22" s="48">
        <v>45091</v>
      </c>
      <c r="C22" s="49" t="s">
        <v>39</v>
      </c>
      <c r="D22" s="50">
        <v>614233</v>
      </c>
      <c r="E22" s="49">
        <v>122163</v>
      </c>
      <c r="F22" s="49" t="s">
        <v>5</v>
      </c>
      <c r="G22" s="49" t="s">
        <v>18</v>
      </c>
      <c r="H22" s="63">
        <v>100</v>
      </c>
    </row>
    <row r="23" spans="1:8" ht="15" x14ac:dyDescent="0.25">
      <c r="A23" s="45">
        <f t="shared" si="0"/>
        <v>16</v>
      </c>
      <c r="B23" s="48">
        <v>45097</v>
      </c>
      <c r="C23" s="49" t="s">
        <v>40</v>
      </c>
      <c r="D23" s="50">
        <v>6202310</v>
      </c>
      <c r="E23" s="49">
        <v>122331</v>
      </c>
      <c r="F23" s="49" t="s">
        <v>5</v>
      </c>
      <c r="G23" s="49" t="s">
        <v>66</v>
      </c>
      <c r="H23" s="63">
        <v>500</v>
      </c>
    </row>
    <row r="24" spans="1:8" ht="15" x14ac:dyDescent="0.25">
      <c r="A24" s="45">
        <f t="shared" si="0"/>
        <v>17</v>
      </c>
      <c r="B24" s="48">
        <v>45097</v>
      </c>
      <c r="C24" s="49" t="s">
        <v>41</v>
      </c>
      <c r="D24" s="50">
        <v>620236</v>
      </c>
      <c r="E24" s="49">
        <v>122331</v>
      </c>
      <c r="F24" s="49" t="s">
        <v>5</v>
      </c>
      <c r="G24" s="49" t="s">
        <v>64</v>
      </c>
      <c r="H24" s="63">
        <v>500</v>
      </c>
    </row>
    <row r="25" spans="1:8" ht="15" x14ac:dyDescent="0.25">
      <c r="A25" s="45">
        <f t="shared" si="0"/>
        <v>18</v>
      </c>
      <c r="B25" s="48">
        <v>45097</v>
      </c>
      <c r="C25" s="49" t="s">
        <v>40</v>
      </c>
      <c r="D25" s="50">
        <v>6202312</v>
      </c>
      <c r="E25" s="49">
        <v>122331</v>
      </c>
      <c r="F25" s="49" t="s">
        <v>5</v>
      </c>
      <c r="G25" s="49" t="s">
        <v>64</v>
      </c>
      <c r="H25" s="63">
        <v>500</v>
      </c>
    </row>
    <row r="26" spans="1:8" ht="15" x14ac:dyDescent="0.25">
      <c r="A26" s="45">
        <f t="shared" si="0"/>
        <v>19</v>
      </c>
      <c r="B26" s="48">
        <v>45097</v>
      </c>
      <c r="C26" s="49" t="s">
        <v>42</v>
      </c>
      <c r="D26" s="50">
        <v>620235</v>
      </c>
      <c r="E26" s="49">
        <v>122331</v>
      </c>
      <c r="F26" s="49" t="s">
        <v>5</v>
      </c>
      <c r="G26" s="49" t="s">
        <v>64</v>
      </c>
      <c r="H26" s="63">
        <v>500</v>
      </c>
    </row>
    <row r="27" spans="1:8" ht="15" x14ac:dyDescent="0.25">
      <c r="A27" s="45">
        <f t="shared" si="0"/>
        <v>20</v>
      </c>
      <c r="B27" s="48">
        <v>45097</v>
      </c>
      <c r="C27" s="49" t="s">
        <v>41</v>
      </c>
      <c r="D27" s="50">
        <v>620237</v>
      </c>
      <c r="E27" s="49">
        <v>122331</v>
      </c>
      <c r="F27" s="49" t="s">
        <v>5</v>
      </c>
      <c r="G27" s="49" t="s">
        <v>64</v>
      </c>
      <c r="H27" s="63">
        <v>500</v>
      </c>
    </row>
    <row r="28" spans="1:8" ht="15" x14ac:dyDescent="0.25">
      <c r="A28" s="45">
        <f t="shared" si="0"/>
        <v>21</v>
      </c>
      <c r="B28" s="48">
        <v>45097</v>
      </c>
      <c r="C28" s="49" t="s">
        <v>40</v>
      </c>
      <c r="D28" s="50">
        <v>620239</v>
      </c>
      <c r="E28" s="49">
        <v>122331</v>
      </c>
      <c r="F28" s="49" t="s">
        <v>5</v>
      </c>
      <c r="G28" s="49" t="s">
        <v>64</v>
      </c>
      <c r="H28" s="63">
        <v>500</v>
      </c>
    </row>
    <row r="29" spans="1:8" ht="15" x14ac:dyDescent="0.25">
      <c r="A29" s="45">
        <f t="shared" si="0"/>
        <v>22</v>
      </c>
      <c r="B29" s="48">
        <v>45097</v>
      </c>
      <c r="C29" s="49" t="s">
        <v>40</v>
      </c>
      <c r="D29" s="50">
        <v>6202311</v>
      </c>
      <c r="E29" s="49">
        <v>122331</v>
      </c>
      <c r="F29" s="49" t="s">
        <v>5</v>
      </c>
      <c r="G29" s="49" t="s">
        <v>64</v>
      </c>
      <c r="H29" s="63">
        <v>500</v>
      </c>
    </row>
    <row r="30" spans="1:8" ht="15" x14ac:dyDescent="0.25">
      <c r="A30" s="45">
        <f t="shared" si="0"/>
        <v>23</v>
      </c>
      <c r="B30" s="48">
        <v>45097</v>
      </c>
      <c r="C30" s="49" t="s">
        <v>40</v>
      </c>
      <c r="D30" s="50">
        <v>620238</v>
      </c>
      <c r="E30" s="49">
        <v>122331</v>
      </c>
      <c r="F30" s="49" t="s">
        <v>5</v>
      </c>
      <c r="G30" s="49" t="s">
        <v>64</v>
      </c>
      <c r="H30" s="63">
        <v>500</v>
      </c>
    </row>
    <row r="31" spans="1:8" ht="15" x14ac:dyDescent="0.25">
      <c r="A31" s="45">
        <f t="shared" si="0"/>
        <v>24</v>
      </c>
      <c r="B31" s="48">
        <v>45097</v>
      </c>
      <c r="C31" s="49" t="s">
        <v>43</v>
      </c>
      <c r="D31" s="50">
        <v>6202313</v>
      </c>
      <c r="E31" s="49">
        <v>122331</v>
      </c>
      <c r="F31" s="49" t="s">
        <v>5</v>
      </c>
      <c r="G31" s="49" t="s">
        <v>64</v>
      </c>
      <c r="H31" s="63">
        <v>500</v>
      </c>
    </row>
    <row r="32" spans="1:8" ht="15" x14ac:dyDescent="0.25">
      <c r="A32" s="45">
        <f t="shared" si="0"/>
        <v>25</v>
      </c>
      <c r="B32" s="48">
        <v>45098</v>
      </c>
      <c r="C32" s="49" t="s">
        <v>44</v>
      </c>
      <c r="D32" s="50">
        <v>62123</v>
      </c>
      <c r="E32" s="49">
        <v>122345</v>
      </c>
      <c r="F32" s="49" t="s">
        <v>5</v>
      </c>
      <c r="G32" s="49" t="s">
        <v>18</v>
      </c>
      <c r="H32" s="63">
        <v>100</v>
      </c>
    </row>
    <row r="33" spans="1:8" ht="15" x14ac:dyDescent="0.25">
      <c r="A33" s="45">
        <f t="shared" si="0"/>
        <v>26</v>
      </c>
      <c r="B33" s="48">
        <v>45105</v>
      </c>
      <c r="C33" s="49" t="s">
        <v>45</v>
      </c>
      <c r="D33" s="50">
        <v>62823</v>
      </c>
      <c r="E33" s="49">
        <v>122479</v>
      </c>
      <c r="F33" s="49" t="s">
        <v>5</v>
      </c>
      <c r="G33" s="49" t="s">
        <v>18</v>
      </c>
      <c r="H33" s="63">
        <v>145</v>
      </c>
    </row>
    <row r="34" spans="1:8" ht="15" x14ac:dyDescent="0.25">
      <c r="A34" s="45">
        <f t="shared" si="0"/>
        <v>27</v>
      </c>
      <c r="B34" s="48">
        <v>45107</v>
      </c>
      <c r="C34" s="49" t="s">
        <v>46</v>
      </c>
      <c r="D34" s="50">
        <v>752311</v>
      </c>
      <c r="E34" s="49">
        <v>122663</v>
      </c>
      <c r="F34" s="49" t="s">
        <v>5</v>
      </c>
      <c r="G34" s="49" t="s">
        <v>58</v>
      </c>
      <c r="H34" s="63">
        <v>150</v>
      </c>
    </row>
    <row r="35" spans="1:8" ht="15" x14ac:dyDescent="0.25">
      <c r="A35" s="45">
        <f t="shared" si="0"/>
        <v>28</v>
      </c>
      <c r="B35" s="48">
        <v>45168</v>
      </c>
      <c r="C35" s="49" t="s">
        <v>47</v>
      </c>
      <c r="D35" s="50">
        <v>83023</v>
      </c>
      <c r="E35" s="49">
        <v>124309</v>
      </c>
      <c r="F35" s="49" t="s">
        <v>5</v>
      </c>
      <c r="G35" s="49" t="s">
        <v>18</v>
      </c>
      <c r="H35" s="63">
        <v>75</v>
      </c>
    </row>
    <row r="36" spans="1:8" ht="15" x14ac:dyDescent="0.25">
      <c r="A36" s="45">
        <f t="shared" si="0"/>
        <v>29</v>
      </c>
      <c r="B36" s="48">
        <v>45168</v>
      </c>
      <c r="C36" s="49" t="s">
        <v>22</v>
      </c>
      <c r="D36" s="50">
        <v>830231</v>
      </c>
      <c r="E36" s="49">
        <v>124309</v>
      </c>
      <c r="F36" s="49" t="s">
        <v>5</v>
      </c>
      <c r="G36" s="49" t="s">
        <v>18</v>
      </c>
      <c r="H36" s="63">
        <v>100</v>
      </c>
    </row>
    <row r="37" spans="1:8" ht="15" x14ac:dyDescent="0.25">
      <c r="A37" s="45">
        <f t="shared" si="0"/>
        <v>30</v>
      </c>
      <c r="B37" s="48">
        <v>45187</v>
      </c>
      <c r="C37" s="49" t="s">
        <v>22</v>
      </c>
      <c r="D37" s="50">
        <v>830231</v>
      </c>
      <c r="E37" s="49">
        <v>124945</v>
      </c>
      <c r="F37" s="49" t="s">
        <v>20</v>
      </c>
      <c r="G37" s="49" t="s">
        <v>67</v>
      </c>
      <c r="H37" s="63">
        <v>-100</v>
      </c>
    </row>
    <row r="38" spans="1:8" ht="15" x14ac:dyDescent="0.25">
      <c r="A38" s="45">
        <f t="shared" si="0"/>
        <v>31</v>
      </c>
      <c r="B38" s="48">
        <v>45230</v>
      </c>
      <c r="C38" s="49" t="s">
        <v>48</v>
      </c>
      <c r="D38" s="50">
        <v>1122312</v>
      </c>
      <c r="E38" s="49">
        <v>126156</v>
      </c>
      <c r="F38" s="49" t="s">
        <v>5</v>
      </c>
      <c r="G38" s="49" t="s">
        <v>18</v>
      </c>
      <c r="H38" s="63">
        <v>132</v>
      </c>
    </row>
    <row r="39" spans="1:8" ht="15" x14ac:dyDescent="0.25">
      <c r="A39" s="45">
        <f t="shared" si="0"/>
        <v>32</v>
      </c>
      <c r="B39" s="48">
        <v>45236</v>
      </c>
      <c r="C39" s="49"/>
      <c r="D39" s="50"/>
      <c r="E39" s="49">
        <v>126226</v>
      </c>
      <c r="F39" s="49" t="s">
        <v>19</v>
      </c>
      <c r="G39" s="49" t="s">
        <v>66</v>
      </c>
      <c r="H39" s="63">
        <v>-500</v>
      </c>
    </row>
    <row r="40" spans="1:8" ht="15" x14ac:dyDescent="0.25">
      <c r="A40" s="45">
        <f t="shared" si="0"/>
        <v>33</v>
      </c>
      <c r="B40" s="48">
        <v>45237</v>
      </c>
      <c r="C40" s="49" t="s">
        <v>49</v>
      </c>
      <c r="D40" s="50">
        <v>117232</v>
      </c>
      <c r="E40" s="49">
        <v>126260</v>
      </c>
      <c r="F40" s="49" t="s">
        <v>5</v>
      </c>
      <c r="G40" s="49" t="s">
        <v>59</v>
      </c>
      <c r="H40" s="63">
        <v>150</v>
      </c>
    </row>
    <row r="41" spans="1:8" ht="15" x14ac:dyDescent="0.25">
      <c r="A41" s="45">
        <f t="shared" si="0"/>
        <v>34</v>
      </c>
      <c r="B41" s="48">
        <v>45245</v>
      </c>
      <c r="C41" s="49" t="s">
        <v>38</v>
      </c>
      <c r="D41" s="50">
        <v>1115236</v>
      </c>
      <c r="E41" s="49">
        <v>126615</v>
      </c>
      <c r="F41" s="49" t="s">
        <v>5</v>
      </c>
      <c r="G41" s="49" t="s">
        <v>18</v>
      </c>
      <c r="H41" s="63">
        <v>400</v>
      </c>
    </row>
    <row r="42" spans="1:8" ht="15" x14ac:dyDescent="0.25">
      <c r="A42" s="45">
        <f t="shared" si="0"/>
        <v>35</v>
      </c>
      <c r="B42" s="48">
        <v>45252</v>
      </c>
      <c r="C42" s="49" t="s">
        <v>50</v>
      </c>
      <c r="D42" s="50">
        <v>1122231</v>
      </c>
      <c r="E42" s="49">
        <v>126773</v>
      </c>
      <c r="F42" s="49" t="s">
        <v>5</v>
      </c>
      <c r="G42" s="49" t="s">
        <v>18</v>
      </c>
      <c r="H42" s="63">
        <v>250</v>
      </c>
    </row>
    <row r="43" spans="1:8" ht="15" x14ac:dyDescent="0.25">
      <c r="A43" s="45">
        <f t="shared" si="0"/>
        <v>36</v>
      </c>
      <c r="B43" s="48">
        <v>45266</v>
      </c>
      <c r="C43" s="49" t="s">
        <v>51</v>
      </c>
      <c r="D43" s="50">
        <v>1262311</v>
      </c>
      <c r="E43" s="49">
        <v>127086</v>
      </c>
      <c r="F43" s="49" t="s">
        <v>5</v>
      </c>
      <c r="G43" s="49" t="s">
        <v>56</v>
      </c>
      <c r="H43" s="63">
        <v>50</v>
      </c>
    </row>
    <row r="44" spans="1:8" ht="15" x14ac:dyDescent="0.25">
      <c r="A44" s="45">
        <f t="shared" si="0"/>
        <v>37</v>
      </c>
      <c r="B44" s="48">
        <v>45291</v>
      </c>
      <c r="C44" s="49" t="s">
        <v>40</v>
      </c>
      <c r="D44" s="50">
        <v>142411</v>
      </c>
      <c r="E44" s="49">
        <v>127805</v>
      </c>
      <c r="F44" s="49" t="s">
        <v>5</v>
      </c>
      <c r="G44" s="49" t="s">
        <v>64</v>
      </c>
      <c r="H44" s="63">
        <v>500</v>
      </c>
    </row>
    <row r="45" spans="1:8" ht="15" x14ac:dyDescent="0.25">
      <c r="A45" s="45">
        <f t="shared" si="0"/>
        <v>38</v>
      </c>
      <c r="B45" s="48">
        <v>45291</v>
      </c>
      <c r="C45" s="49" t="s">
        <v>41</v>
      </c>
      <c r="D45" s="50">
        <v>142415</v>
      </c>
      <c r="E45" s="49">
        <v>127805</v>
      </c>
      <c r="F45" s="49" t="s">
        <v>5</v>
      </c>
      <c r="G45" s="49" t="s">
        <v>64</v>
      </c>
      <c r="H45" s="63">
        <v>500</v>
      </c>
    </row>
    <row r="46" spans="1:8" ht="15" x14ac:dyDescent="0.25">
      <c r="A46" s="45">
        <f t="shared" si="0"/>
        <v>39</v>
      </c>
      <c r="B46" s="48">
        <v>45291</v>
      </c>
      <c r="C46" s="49" t="s">
        <v>40</v>
      </c>
      <c r="D46" s="50">
        <v>142412</v>
      </c>
      <c r="E46" s="49">
        <v>127805</v>
      </c>
      <c r="F46" s="49" t="s">
        <v>5</v>
      </c>
      <c r="G46" s="49" t="s">
        <v>64</v>
      </c>
      <c r="H46" s="63">
        <v>500</v>
      </c>
    </row>
    <row r="47" spans="1:8" ht="15" x14ac:dyDescent="0.25">
      <c r="A47" s="45">
        <f t="shared" si="0"/>
        <v>40</v>
      </c>
      <c r="B47" s="48">
        <v>45291</v>
      </c>
      <c r="C47" s="49" t="s">
        <v>42</v>
      </c>
      <c r="D47" s="50">
        <v>14249</v>
      </c>
      <c r="E47" s="49">
        <v>127805</v>
      </c>
      <c r="F47" s="49" t="s">
        <v>5</v>
      </c>
      <c r="G47" s="49" t="s">
        <v>64</v>
      </c>
      <c r="H47" s="63">
        <v>500</v>
      </c>
    </row>
    <row r="48" spans="1:8" ht="15" x14ac:dyDescent="0.25">
      <c r="A48" s="45">
        <f t="shared" si="0"/>
        <v>41</v>
      </c>
      <c r="B48" s="48">
        <v>45291</v>
      </c>
      <c r="C48" s="49" t="s">
        <v>41</v>
      </c>
      <c r="D48" s="50">
        <v>142414</v>
      </c>
      <c r="E48" s="49">
        <v>127805</v>
      </c>
      <c r="F48" s="49" t="s">
        <v>5</v>
      </c>
      <c r="G48" s="49" t="s">
        <v>64</v>
      </c>
      <c r="H48" s="63">
        <v>500</v>
      </c>
    </row>
    <row r="49" spans="1:8" ht="15" x14ac:dyDescent="0.25">
      <c r="A49" s="45">
        <f t="shared" si="0"/>
        <v>42</v>
      </c>
      <c r="B49" s="48">
        <v>45291</v>
      </c>
      <c r="C49" s="49" t="s">
        <v>40</v>
      </c>
      <c r="D49" s="50">
        <v>142413</v>
      </c>
      <c r="E49" s="49">
        <v>127805</v>
      </c>
      <c r="F49" s="49" t="s">
        <v>5</v>
      </c>
      <c r="G49" s="49" t="s">
        <v>64</v>
      </c>
      <c r="H49" s="63">
        <v>500</v>
      </c>
    </row>
    <row r="50" spans="1:8" ht="15" x14ac:dyDescent="0.25">
      <c r="A50" s="45">
        <f t="shared" si="0"/>
        <v>43</v>
      </c>
      <c r="B50" s="48">
        <v>45291</v>
      </c>
      <c r="C50" s="49" t="s">
        <v>40</v>
      </c>
      <c r="D50" s="50">
        <v>142410</v>
      </c>
      <c r="E50" s="49">
        <v>127805</v>
      </c>
      <c r="F50" s="49" t="s">
        <v>5</v>
      </c>
      <c r="G50" s="49" t="s">
        <v>64</v>
      </c>
      <c r="H50" s="63">
        <v>500</v>
      </c>
    </row>
    <row r="51" spans="1:8" ht="15" x14ac:dyDescent="0.25">
      <c r="A51" s="45">
        <f t="shared" si="0"/>
        <v>44</v>
      </c>
      <c r="B51" s="48">
        <v>45291</v>
      </c>
      <c r="C51" s="49" t="s">
        <v>43</v>
      </c>
      <c r="D51" s="50">
        <v>142416</v>
      </c>
      <c r="E51" s="49">
        <v>127805</v>
      </c>
      <c r="F51" s="49" t="s">
        <v>5</v>
      </c>
      <c r="G51" s="49" t="s">
        <v>64</v>
      </c>
      <c r="H51" s="63">
        <v>500</v>
      </c>
    </row>
    <row r="52" spans="1:8" ht="15" x14ac:dyDescent="0.25">
      <c r="A52" s="45">
        <f t="shared" si="0"/>
        <v>45</v>
      </c>
      <c r="B52" s="48"/>
      <c r="C52" s="49"/>
      <c r="D52" s="50"/>
      <c r="E52" s="49"/>
      <c r="F52" s="49"/>
      <c r="G52" s="49"/>
      <c r="H52" s="51"/>
    </row>
    <row r="53" spans="1:8" ht="15" x14ac:dyDescent="0.25">
      <c r="A53" s="45">
        <f t="shared" si="0"/>
        <v>46</v>
      </c>
      <c r="B53" s="48"/>
      <c r="C53" s="49"/>
      <c r="D53" s="50"/>
      <c r="E53" s="49"/>
      <c r="F53" s="49"/>
      <c r="G53" s="49"/>
      <c r="H53" s="51"/>
    </row>
    <row r="54" spans="1:8" x14ac:dyDescent="0.2">
      <c r="A54" s="45">
        <f t="shared" si="0"/>
        <v>47</v>
      </c>
      <c r="B54" s="46"/>
      <c r="C54" s="46"/>
      <c r="D54" s="46"/>
      <c r="E54" s="46"/>
      <c r="F54" s="46"/>
      <c r="G54" s="44" t="s">
        <v>17</v>
      </c>
      <c r="H54" s="52">
        <f>SUM(H8:H53)</f>
        <v>11207.1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Acct 426.00 Summary</vt:lpstr>
      <vt:lpstr>Acct 426.00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Moriarty</dc:creator>
  <cp:lastModifiedBy>Brian Chaney</cp:lastModifiedBy>
  <dcterms:created xsi:type="dcterms:W3CDTF">2023-07-07T15:24:54Z</dcterms:created>
  <dcterms:modified xsi:type="dcterms:W3CDTF">2025-03-03T15:23:47Z</dcterms:modified>
</cp:coreProperties>
</file>