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 Power Supply\PSC\New Gen\DR4\"/>
    </mc:Choice>
  </mc:AlternateContent>
  <bookViews>
    <workbookView xWindow="0" yWindow="0" windowWidth="2577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B31" i="1" l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D31" i="1" s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G31" i="1" s="1"/>
  <c r="D5" i="1"/>
  <c r="G4" i="1"/>
  <c r="D4" i="1"/>
</calcChain>
</file>

<file path=xl/sharedStrings.xml><?xml version="1.0" encoding="utf-8"?>
<sst xmlns="http://schemas.openxmlformats.org/spreadsheetml/2006/main" count="39" uniqueCount="38">
  <si>
    <t xml:space="preserve">Unit </t>
  </si>
  <si>
    <t>eFORd</t>
  </si>
  <si>
    <t>Performance Adjustment</t>
  </si>
  <si>
    <t>Spurlock 1</t>
  </si>
  <si>
    <t>Spurlock 2</t>
  </si>
  <si>
    <t>Spurlock 3</t>
  </si>
  <si>
    <t>Spurlock 4</t>
  </si>
  <si>
    <t>Cooper 1</t>
  </si>
  <si>
    <t>Cooper 2</t>
  </si>
  <si>
    <t>Smith 1</t>
  </si>
  <si>
    <t>Smith 2</t>
  </si>
  <si>
    <t>Smith 3</t>
  </si>
  <si>
    <t>Smith 4</t>
  </si>
  <si>
    <t>Smith 5</t>
  </si>
  <si>
    <t>Smith 6</t>
  </si>
  <si>
    <t>Smith 7</t>
  </si>
  <si>
    <t>Smith 9</t>
  </si>
  <si>
    <t>Smith 10</t>
  </si>
  <si>
    <t>Bluegrass 1</t>
  </si>
  <si>
    <t>Bluegrass 2</t>
  </si>
  <si>
    <t>Bluegrass 3</t>
  </si>
  <si>
    <t xml:space="preserve">Laurel </t>
  </si>
  <si>
    <t>Barkley</t>
  </si>
  <si>
    <t>Center Hill</t>
  </si>
  <si>
    <t>Cheatham</t>
  </si>
  <si>
    <t>Cordell Hull</t>
  </si>
  <si>
    <t>Dale Hollow</t>
  </si>
  <si>
    <t>JP Priest</t>
  </si>
  <si>
    <t>Old Hickory</t>
  </si>
  <si>
    <t>Wolf Creek</t>
  </si>
  <si>
    <t>Totals</t>
  </si>
  <si>
    <t>24/25 BRA eFORD</t>
  </si>
  <si>
    <t>25/26 BRA ELCC</t>
  </si>
  <si>
    <t>Class Rating</t>
  </si>
  <si>
    <t>Unforced Capacity MW</t>
  </si>
  <si>
    <t>Installed Capacity MW</t>
  </si>
  <si>
    <t>eFORD vs. ELCC Capacity (MW)</t>
  </si>
  <si>
    <t>eFORD vs. ELCC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</si>
</sst>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64" fontId="0" fillId="0" borderId="2" xfId="2" applyNumberFormat="1" applyFont="1" applyBorder="1"/>
    <xf numFmtId="165" fontId="0" fillId="0" borderId="3" xfId="1" applyNumberFormat="1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0" fontId="0" fillId="0" borderId="4" xfId="0" applyBorder="1"/>
    <xf numFmtId="164" fontId="0" fillId="0" borderId="0" xfId="2" applyNumberFormat="1" applyFont="1" applyBorder="1"/>
    <xf numFmtId="165" fontId="0" fillId="0" borderId="5" xfId="1" applyNumberFormat="1" applyFont="1" applyBorder="1"/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5" xfId="1" applyNumberFormat="1" applyFont="1" applyBorder="1" applyAlignment="1">
      <alignment horizontal="right"/>
    </xf>
    <xf numFmtId="0" fontId="0" fillId="0" borderId="6" xfId="0" applyBorder="1"/>
    <xf numFmtId="164" fontId="0" fillId="0" borderId="7" xfId="2" applyNumberFormat="1" applyFont="1" applyBorder="1"/>
    <xf numFmtId="165" fontId="0" fillId="0" borderId="8" xfId="1" applyNumberFormat="1" applyFont="1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43" fontId="0" fillId="0" borderId="0" xfId="0" applyNumberFormat="1"/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66" fontId="0" fillId="0" borderId="0" xfId="1" applyNumberFormat="1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9" fontId="0" fillId="0" borderId="0" xfId="2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workbookViewId="0">
      <selection activeCell="G41" sqref="G41"/>
    </sheetView>
  </sheetViews>
  <sheetFormatPr defaultRowHeight="15" x14ac:dyDescent="0.25"/>
  <cols>
    <col min="1" max="1" width="11.7109375" bestFit="1" customWidth="1"/>
    <col min="2" max="7" width="12.28515625" customWidth="1"/>
    <col min="8" max="9" width="20.140625" customWidth="1"/>
  </cols>
  <sheetData>
    <row r="2" spans="1:7" ht="15.75" x14ac:dyDescent="0.25">
      <c r="B2" s="29" t="s">
        <v>31</v>
      </c>
      <c r="C2" s="30"/>
      <c r="D2" s="31"/>
      <c r="E2" s="26" t="s">
        <v>32</v>
      </c>
      <c r="F2" s="27"/>
      <c r="G2" s="28"/>
    </row>
    <row r="3" spans="1:7" ht="39" x14ac:dyDescent="0.25">
      <c r="A3" s="1" t="s">
        <v>0</v>
      </c>
      <c r="B3" s="32" t="s">
        <v>35</v>
      </c>
      <c r="C3" s="33" t="s">
        <v>1</v>
      </c>
      <c r="D3" s="34" t="s">
        <v>34</v>
      </c>
      <c r="E3" s="32" t="s">
        <v>33</v>
      </c>
      <c r="F3" s="33" t="s">
        <v>2</v>
      </c>
      <c r="G3" s="34" t="s">
        <v>34</v>
      </c>
    </row>
    <row r="4" spans="1:7" x14ac:dyDescent="0.25">
      <c r="A4" s="2" t="s">
        <v>3</v>
      </c>
      <c r="B4" s="2">
        <v>300</v>
      </c>
      <c r="C4" s="3">
        <v>2.3970000000000002E-2</v>
      </c>
      <c r="D4" s="4">
        <f>B4*(1-C4)</f>
        <v>292.80899999999997</v>
      </c>
      <c r="E4" s="5">
        <v>0.84</v>
      </c>
      <c r="F4" s="6">
        <v>1.06</v>
      </c>
      <c r="G4" s="7">
        <f>B4*E4*F4</f>
        <v>267.12</v>
      </c>
    </row>
    <row r="5" spans="1:7" x14ac:dyDescent="0.25">
      <c r="A5" s="8" t="s">
        <v>4</v>
      </c>
      <c r="B5" s="8">
        <v>510</v>
      </c>
      <c r="C5" s="9">
        <v>0.03</v>
      </c>
      <c r="D5" s="10">
        <f t="shared" ref="D5:D30" si="0">B5*(1-C5)</f>
        <v>494.7</v>
      </c>
      <c r="E5" s="11">
        <v>0.84</v>
      </c>
      <c r="F5" s="12">
        <v>1.06</v>
      </c>
      <c r="G5" s="13">
        <f t="shared" ref="G5:G30" si="1">B5*E5*F5</f>
        <v>454.10399999999998</v>
      </c>
    </row>
    <row r="6" spans="1:7" x14ac:dyDescent="0.25">
      <c r="A6" s="8" t="s">
        <v>5</v>
      </c>
      <c r="B6" s="8">
        <v>268</v>
      </c>
      <c r="C6" s="9">
        <v>1.3440000000000001E-2</v>
      </c>
      <c r="D6" s="10">
        <f t="shared" si="0"/>
        <v>264.39807999999999</v>
      </c>
      <c r="E6" s="11">
        <v>0.84</v>
      </c>
      <c r="F6" s="12">
        <v>1.07</v>
      </c>
      <c r="G6" s="13">
        <f t="shared" si="1"/>
        <v>240.87840000000003</v>
      </c>
    </row>
    <row r="7" spans="1:7" x14ac:dyDescent="0.25">
      <c r="A7" s="14" t="s">
        <v>6</v>
      </c>
      <c r="B7" s="14">
        <v>268</v>
      </c>
      <c r="C7" s="15">
        <v>0.03</v>
      </c>
      <c r="D7" s="16">
        <f t="shared" si="0"/>
        <v>259.95999999999998</v>
      </c>
      <c r="E7" s="17">
        <v>0.84</v>
      </c>
      <c r="F7" s="18">
        <v>1.07</v>
      </c>
      <c r="G7" s="19">
        <f t="shared" si="1"/>
        <v>240.87840000000003</v>
      </c>
    </row>
    <row r="8" spans="1:7" x14ac:dyDescent="0.25">
      <c r="A8" s="2" t="s">
        <v>7</v>
      </c>
      <c r="B8" s="2">
        <v>116</v>
      </c>
      <c r="C8" s="3">
        <v>0.03</v>
      </c>
      <c r="D8" s="4">
        <f t="shared" si="0"/>
        <v>112.52</v>
      </c>
      <c r="E8" s="5">
        <v>0.84</v>
      </c>
      <c r="F8" s="6">
        <v>1.0900000000000001</v>
      </c>
      <c r="G8" s="7">
        <f t="shared" si="1"/>
        <v>106.20960000000001</v>
      </c>
    </row>
    <row r="9" spans="1:7" x14ac:dyDescent="0.25">
      <c r="A9" s="14" t="s">
        <v>8</v>
      </c>
      <c r="B9" s="14">
        <v>225</v>
      </c>
      <c r="C9" s="15">
        <v>2.01E-2</v>
      </c>
      <c r="D9" s="16">
        <f t="shared" si="0"/>
        <v>220.47749999999999</v>
      </c>
      <c r="E9" s="17">
        <v>0.84</v>
      </c>
      <c r="F9" s="18">
        <v>1.08</v>
      </c>
      <c r="G9" s="19">
        <f t="shared" si="1"/>
        <v>204.12</v>
      </c>
    </row>
    <row r="10" spans="1:7" x14ac:dyDescent="0.25">
      <c r="A10" s="2" t="s">
        <v>9</v>
      </c>
      <c r="B10" s="2">
        <v>110</v>
      </c>
      <c r="C10" s="3">
        <v>1.125E-2</v>
      </c>
      <c r="D10" s="4">
        <f t="shared" si="0"/>
        <v>108.7625</v>
      </c>
      <c r="E10" s="5">
        <v>0.79</v>
      </c>
      <c r="F10" s="6">
        <v>0.88</v>
      </c>
      <c r="G10" s="7">
        <f t="shared" si="1"/>
        <v>76.472000000000008</v>
      </c>
    </row>
    <row r="11" spans="1:7" x14ac:dyDescent="0.25">
      <c r="A11" s="8" t="s">
        <v>10</v>
      </c>
      <c r="B11" s="8">
        <v>105</v>
      </c>
      <c r="C11" s="9">
        <v>2.5000000000000001E-2</v>
      </c>
      <c r="D11" s="10">
        <f t="shared" si="0"/>
        <v>102.375</v>
      </c>
      <c r="E11" s="11">
        <v>0.79</v>
      </c>
      <c r="F11" s="12">
        <v>1.0900000000000001</v>
      </c>
      <c r="G11" s="13">
        <f t="shared" si="1"/>
        <v>90.415500000000009</v>
      </c>
    </row>
    <row r="12" spans="1:7" x14ac:dyDescent="0.25">
      <c r="A12" s="8" t="s">
        <v>11</v>
      </c>
      <c r="B12" s="8">
        <v>106</v>
      </c>
      <c r="C12" s="9">
        <v>2.5000000000000001E-2</v>
      </c>
      <c r="D12" s="10">
        <f t="shared" si="0"/>
        <v>103.35</v>
      </c>
      <c r="E12" s="11">
        <v>0.79</v>
      </c>
      <c r="F12" s="12">
        <v>1.06</v>
      </c>
      <c r="G12" s="13">
        <f t="shared" si="1"/>
        <v>88.764400000000009</v>
      </c>
    </row>
    <row r="13" spans="1:7" x14ac:dyDescent="0.25">
      <c r="A13" s="8" t="s">
        <v>12</v>
      </c>
      <c r="B13" s="8">
        <v>71</v>
      </c>
      <c r="C13" s="9">
        <v>1.6570000000000001E-2</v>
      </c>
      <c r="D13" s="10">
        <f t="shared" si="0"/>
        <v>69.823530000000005</v>
      </c>
      <c r="E13" s="11">
        <v>0.79</v>
      </c>
      <c r="F13" s="12">
        <v>1.05</v>
      </c>
      <c r="G13" s="13">
        <f t="shared" si="1"/>
        <v>58.894500000000008</v>
      </c>
    </row>
    <row r="14" spans="1:7" x14ac:dyDescent="0.25">
      <c r="A14" s="8" t="s">
        <v>13</v>
      </c>
      <c r="B14" s="8">
        <v>70.599999999999994</v>
      </c>
      <c r="C14" s="9">
        <v>7.43E-3</v>
      </c>
      <c r="D14" s="10">
        <f t="shared" si="0"/>
        <v>70.075441999999995</v>
      </c>
      <c r="E14" s="11">
        <v>0.79</v>
      </c>
      <c r="F14" s="12">
        <v>1.0900000000000001</v>
      </c>
      <c r="G14" s="13">
        <f t="shared" si="1"/>
        <v>60.793660000000003</v>
      </c>
    </row>
    <row r="15" spans="1:7" x14ac:dyDescent="0.25">
      <c r="A15" s="8" t="s">
        <v>14</v>
      </c>
      <c r="B15" s="8">
        <v>69</v>
      </c>
      <c r="C15" s="9">
        <v>2.5000000000000001E-2</v>
      </c>
      <c r="D15" s="10">
        <f t="shared" si="0"/>
        <v>67.274999999999991</v>
      </c>
      <c r="E15" s="11">
        <v>0.79</v>
      </c>
      <c r="F15" s="12">
        <v>1.0900000000000001</v>
      </c>
      <c r="G15" s="13">
        <f t="shared" si="1"/>
        <v>59.415900000000008</v>
      </c>
    </row>
    <row r="16" spans="1:7" x14ac:dyDescent="0.25">
      <c r="A16" s="8" t="s">
        <v>15</v>
      </c>
      <c r="B16" s="8">
        <v>69</v>
      </c>
      <c r="C16" s="9">
        <v>5.1200000000000004E-3</v>
      </c>
      <c r="D16" s="10">
        <f t="shared" si="0"/>
        <v>68.646720000000002</v>
      </c>
      <c r="E16" s="11">
        <v>0.79</v>
      </c>
      <c r="F16" s="12">
        <v>1.0900000000000001</v>
      </c>
      <c r="G16" s="13">
        <f t="shared" si="1"/>
        <v>59.415900000000008</v>
      </c>
    </row>
    <row r="17" spans="1:9" x14ac:dyDescent="0.25">
      <c r="A17" s="8" t="s">
        <v>16</v>
      </c>
      <c r="B17" s="8">
        <v>76</v>
      </c>
      <c r="C17" s="9">
        <v>2.5000000000000001E-2</v>
      </c>
      <c r="D17" s="10">
        <f t="shared" si="0"/>
        <v>74.099999999999994</v>
      </c>
      <c r="E17" s="11">
        <v>0.62</v>
      </c>
      <c r="F17" s="12">
        <v>1.1499999999999999</v>
      </c>
      <c r="G17" s="13">
        <f t="shared" si="1"/>
        <v>54.187999999999995</v>
      </c>
    </row>
    <row r="18" spans="1:9" x14ac:dyDescent="0.25">
      <c r="A18" s="14" t="s">
        <v>17</v>
      </c>
      <c r="B18" s="14">
        <v>76</v>
      </c>
      <c r="C18" s="15">
        <v>2.5000000000000001E-2</v>
      </c>
      <c r="D18" s="16">
        <f t="shared" si="0"/>
        <v>74.099999999999994</v>
      </c>
      <c r="E18" s="11">
        <v>0.62</v>
      </c>
      <c r="F18" s="18">
        <v>1.1299999999999999</v>
      </c>
      <c r="G18" s="19">
        <f t="shared" si="1"/>
        <v>53.245599999999989</v>
      </c>
    </row>
    <row r="19" spans="1:9" x14ac:dyDescent="0.25">
      <c r="A19" s="2" t="s">
        <v>18</v>
      </c>
      <c r="B19" s="2">
        <v>165</v>
      </c>
      <c r="C19" s="3">
        <v>1.256E-2</v>
      </c>
      <c r="D19" s="4">
        <f t="shared" si="0"/>
        <v>162.92759999999998</v>
      </c>
      <c r="E19" s="5">
        <v>0.79</v>
      </c>
      <c r="F19" s="6">
        <v>0.88</v>
      </c>
      <c r="G19" s="7">
        <f t="shared" si="1"/>
        <v>114.708</v>
      </c>
    </row>
    <row r="20" spans="1:9" x14ac:dyDescent="0.25">
      <c r="A20" s="8" t="s">
        <v>19</v>
      </c>
      <c r="B20" s="8">
        <v>165</v>
      </c>
      <c r="C20" s="9">
        <v>1.7600000000000001E-2</v>
      </c>
      <c r="D20" s="10">
        <f t="shared" si="0"/>
        <v>162.096</v>
      </c>
      <c r="E20" s="11">
        <v>0.79</v>
      </c>
      <c r="F20" s="12">
        <v>0.89</v>
      </c>
      <c r="G20" s="13">
        <f t="shared" si="1"/>
        <v>116.0115</v>
      </c>
    </row>
    <row r="21" spans="1:9" x14ac:dyDescent="0.25">
      <c r="A21" s="14" t="s">
        <v>20</v>
      </c>
      <c r="B21" s="14">
        <v>165</v>
      </c>
      <c r="C21" s="15">
        <v>7.7999999999999999E-4</v>
      </c>
      <c r="D21" s="16">
        <f t="shared" si="0"/>
        <v>164.87129999999999</v>
      </c>
      <c r="E21" s="17">
        <v>0.79</v>
      </c>
      <c r="F21" s="18">
        <v>0.89</v>
      </c>
      <c r="G21" s="19">
        <f t="shared" si="1"/>
        <v>116.0115</v>
      </c>
    </row>
    <row r="22" spans="1:9" x14ac:dyDescent="0.25">
      <c r="A22" t="s">
        <v>21</v>
      </c>
      <c r="B22" s="8">
        <v>70</v>
      </c>
      <c r="C22" s="9">
        <v>0</v>
      </c>
      <c r="D22" s="10">
        <f t="shared" si="0"/>
        <v>70</v>
      </c>
      <c r="E22" s="11">
        <v>1</v>
      </c>
      <c r="F22" s="12">
        <v>0.74202999999999997</v>
      </c>
      <c r="G22" s="13">
        <f t="shared" si="1"/>
        <v>51.942099999999996</v>
      </c>
    </row>
    <row r="23" spans="1:9" x14ac:dyDescent="0.25">
      <c r="A23" t="s">
        <v>22</v>
      </c>
      <c r="B23" s="8">
        <v>16</v>
      </c>
      <c r="C23" s="9">
        <v>0.05</v>
      </c>
      <c r="D23" s="10">
        <f t="shared" si="0"/>
        <v>15.2</v>
      </c>
      <c r="E23" s="21">
        <v>1</v>
      </c>
      <c r="F23" s="22">
        <v>0.95877999999999997</v>
      </c>
      <c r="G23" s="13">
        <f t="shared" si="1"/>
        <v>15.340479999999999</v>
      </c>
    </row>
    <row r="24" spans="1:9" x14ac:dyDescent="0.25">
      <c r="A24" t="s">
        <v>23</v>
      </c>
      <c r="B24" s="8">
        <v>15</v>
      </c>
      <c r="C24" s="9">
        <v>4.4389999999999999E-2</v>
      </c>
      <c r="D24" s="10">
        <f t="shared" si="0"/>
        <v>14.334149999999999</v>
      </c>
      <c r="E24" s="21">
        <v>1</v>
      </c>
      <c r="F24" s="22">
        <v>0.94628000000000001</v>
      </c>
      <c r="G24" s="13">
        <f t="shared" si="1"/>
        <v>14.1942</v>
      </c>
    </row>
    <row r="25" spans="1:9" x14ac:dyDescent="0.25">
      <c r="A25" t="s">
        <v>24</v>
      </c>
      <c r="B25" s="8">
        <v>6</v>
      </c>
      <c r="C25" s="9">
        <v>0.05</v>
      </c>
      <c r="D25" s="10">
        <f t="shared" si="0"/>
        <v>5.6999999999999993</v>
      </c>
      <c r="E25" s="21">
        <v>1</v>
      </c>
      <c r="F25" s="22">
        <v>0.98631999999999997</v>
      </c>
      <c r="G25" s="13">
        <f t="shared" si="1"/>
        <v>5.9179199999999996</v>
      </c>
    </row>
    <row r="26" spans="1:9" x14ac:dyDescent="0.25">
      <c r="A26" t="s">
        <v>25</v>
      </c>
      <c r="B26" s="8">
        <v>12</v>
      </c>
      <c r="C26" s="9">
        <v>3.8999999999999998E-3</v>
      </c>
      <c r="D26" s="10">
        <f t="shared" si="0"/>
        <v>11.953199999999999</v>
      </c>
      <c r="E26" s="21">
        <v>1</v>
      </c>
      <c r="F26" s="22">
        <v>0.98929</v>
      </c>
      <c r="G26" s="13">
        <f t="shared" si="1"/>
        <v>11.87148</v>
      </c>
    </row>
    <row r="27" spans="1:9" x14ac:dyDescent="0.25">
      <c r="A27" t="s">
        <v>26</v>
      </c>
      <c r="B27" s="8">
        <v>6</v>
      </c>
      <c r="C27" s="9">
        <v>7.4000000000000003E-3</v>
      </c>
      <c r="D27" s="10">
        <f t="shared" si="0"/>
        <v>5.9556000000000004</v>
      </c>
      <c r="E27" s="21">
        <v>1</v>
      </c>
      <c r="F27" s="22">
        <v>0.99219999999999997</v>
      </c>
      <c r="G27" s="13">
        <f t="shared" si="1"/>
        <v>5.9531999999999998</v>
      </c>
    </row>
    <row r="28" spans="1:9" x14ac:dyDescent="0.25">
      <c r="A28" t="s">
        <v>27</v>
      </c>
      <c r="B28" s="8">
        <v>3</v>
      </c>
      <c r="C28" s="9">
        <v>4.4220000000000002E-2</v>
      </c>
      <c r="D28" s="10">
        <f t="shared" si="0"/>
        <v>2.86734</v>
      </c>
      <c r="E28" s="21">
        <v>1</v>
      </c>
      <c r="F28" s="22">
        <v>0.98962000000000006</v>
      </c>
      <c r="G28" s="13">
        <f t="shared" si="1"/>
        <v>2.9688600000000003</v>
      </c>
    </row>
    <row r="29" spans="1:9" x14ac:dyDescent="0.25">
      <c r="A29" t="s">
        <v>28</v>
      </c>
      <c r="B29" s="8">
        <v>12</v>
      </c>
      <c r="C29" s="9">
        <v>0.05</v>
      </c>
      <c r="D29" s="10">
        <f t="shared" si="0"/>
        <v>11.399999999999999</v>
      </c>
      <c r="E29" s="21">
        <v>1</v>
      </c>
      <c r="F29" s="22">
        <v>0.94704999999999995</v>
      </c>
      <c r="G29" s="13">
        <f t="shared" si="1"/>
        <v>11.364599999999999</v>
      </c>
    </row>
    <row r="30" spans="1:9" x14ac:dyDescent="0.25">
      <c r="A30" t="s">
        <v>29</v>
      </c>
      <c r="B30" s="14">
        <v>30</v>
      </c>
      <c r="C30" s="15">
        <v>0.05</v>
      </c>
      <c r="D30" s="16">
        <f t="shared" si="0"/>
        <v>28.5</v>
      </c>
      <c r="E30" s="23">
        <v>1</v>
      </c>
      <c r="F30" s="24">
        <v>0.97807999999999995</v>
      </c>
      <c r="G30" s="19">
        <f t="shared" si="1"/>
        <v>29.342399999999998</v>
      </c>
    </row>
    <row r="31" spans="1:9" x14ac:dyDescent="0.25">
      <c r="A31" t="s">
        <v>30</v>
      </c>
      <c r="B31">
        <f>SUM(B4:B30)</f>
        <v>3104.6</v>
      </c>
      <c r="D31" s="25">
        <f>SUM(D4:D30)</f>
        <v>3039.1779619999988</v>
      </c>
      <c r="G31" s="25">
        <f>SUM(G4:G30)</f>
        <v>2610.5420999999997</v>
      </c>
      <c r="I31" s="20"/>
    </row>
    <row r="33" spans="6:7" ht="60" customHeight="1" x14ac:dyDescent="0.25">
      <c r="F33" s="1" t="s">
        <v>36</v>
      </c>
      <c r="G33" s="20">
        <f>G31-D31</f>
        <v>-428.63586199999918</v>
      </c>
    </row>
    <row r="34" spans="6:7" ht="60" customHeight="1" x14ac:dyDescent="0.25">
      <c r="F34" s="1" t="s">
        <v>37</v>
      </c>
      <c r="G34" s="35">
        <f>(G31/D31)-1</f>
        <v>-0.14103677618072941</v>
      </c>
    </row>
  </sheetData>
  <mergeCells count="2">
    <mergeCell ref="B2:D2"/>
    <mergeCell ref="E2:G2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1DF105-0E39-4A27-990F-4FEE90862EB4}"/>
</file>

<file path=customXml/itemProps2.xml><?xml version="1.0" encoding="utf-8"?>
<ds:datastoreItem xmlns:ds="http://schemas.openxmlformats.org/officeDocument/2006/customXml" ds:itemID="{E8E2D759-ADBB-4340-B35D-DEA4A54D0525}"/>
</file>

<file path=customXml/itemProps3.xml><?xml version="1.0" encoding="utf-8"?>
<ds:datastoreItem xmlns:ds="http://schemas.openxmlformats.org/officeDocument/2006/customXml" ds:itemID="{6B096838-F6D4-46F6-93BA-6209C0B1F6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 Kentcuky Power Cooperative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Adams</dc:creator>
  <cp:lastModifiedBy>Chris Adams</cp:lastModifiedBy>
  <dcterms:created xsi:type="dcterms:W3CDTF">2025-03-04T17:48:11Z</dcterms:created>
  <dcterms:modified xsi:type="dcterms:W3CDTF">2025-03-05T17:54:05Z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</Properties>
</file>