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3357CD1A-3C5E-4F7B-8843-24451623C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 25" sheetId="3" r:id="rId1"/>
    <sheet name="Feb 23" sheetId="1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C22" i="1"/>
  <c r="C19" i="3" l="1"/>
</calcChain>
</file>

<file path=xl/sharedStrings.xml><?xml version="1.0" encoding="utf-8"?>
<sst xmlns="http://schemas.openxmlformats.org/spreadsheetml/2006/main" count="37" uniqueCount="21">
  <si>
    <t>DUKE ENERGY KENTUCKY, INC.</t>
  </si>
  <si>
    <t>Construction Projects</t>
  </si>
  <si>
    <t>Line No.</t>
  </si>
  <si>
    <t>Project Class</t>
  </si>
  <si>
    <t>Accumulated Costs</t>
  </si>
  <si>
    <t>Fossil Steam Plants</t>
  </si>
  <si>
    <t>Other Production Plant</t>
  </si>
  <si>
    <t>Transmission Stations</t>
  </si>
  <si>
    <t>Transmission Lines</t>
  </si>
  <si>
    <t>Distribution Substation</t>
  </si>
  <si>
    <t>Distrib Lines OH/UG (Line Ext)</t>
  </si>
  <si>
    <t>Street Lights</t>
  </si>
  <si>
    <t>Distribution Improvements</t>
  </si>
  <si>
    <t>Communication</t>
  </si>
  <si>
    <t>Equipment &amp; Tools</t>
  </si>
  <si>
    <t>Intangible Plant - Software</t>
  </si>
  <si>
    <t>Gen. Bldg. &amp; Oper. Centers</t>
  </si>
  <si>
    <t>Distribution Right Of Way</t>
  </si>
  <si>
    <t>Fossil Ash Basin Initiative</t>
  </si>
  <si>
    <t>As of February 28, 2023</t>
  </si>
  <si>
    <t>As of February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</si>
</sst>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/>
    <xf numFmtId="0" fontId="3" fillId="0" borderId="1" xfId="1" applyBorder="1" applyAlignment="1">
      <alignment horizontal="center" wrapText="1"/>
    </xf>
    <xf numFmtId="0" fontId="3" fillId="0" borderId="1" xfId="1" applyBorder="1" applyAlignment="1">
      <alignment horizontal="left" wrapText="1"/>
    </xf>
    <xf numFmtId="0" fontId="3" fillId="0" borderId="0" xfId="1" applyAlignment="1">
      <alignment horizontal="center"/>
    </xf>
    <xf numFmtId="0" fontId="2" fillId="0" borderId="0" xfId="2"/>
    <xf numFmtId="164" fontId="3" fillId="0" borderId="0" xfId="1" applyNumberFormat="1"/>
    <xf numFmtId="0" fontId="3" fillId="0" borderId="2" xfId="1" applyBorder="1" applyAlignment="1">
      <alignment horizontal="center"/>
    </xf>
    <xf numFmtId="164" fontId="3" fillId="0" borderId="2" xfId="1" applyNumberFormat="1" applyBorder="1"/>
    <xf numFmtId="43" fontId="5" fillId="0" borderId="0" xfId="1" applyNumberFormat="1" applyFont="1"/>
    <xf numFmtId="0" fontId="0" fillId="0" borderId="0" xfId="0" applyAlignment="1">
      <alignment horizontal="left"/>
    </xf>
    <xf numFmtId="0" fontId="1" fillId="0" borderId="2" xfId="2" applyFont="1" applyBorder="1"/>
    <xf numFmtId="164" fontId="4" fillId="0" borderId="0" xfId="1" applyNumberFormat="1" applyFont="1"/>
    <xf numFmtId="9" fontId="3" fillId="0" borderId="0" xfId="3"/>
    <xf numFmtId="0" fontId="3" fillId="2" borderId="0" xfId="1" applyFill="1" applyAlignment="1">
      <alignment horizontal="center"/>
    </xf>
    <xf numFmtId="0" fontId="2" fillId="2" borderId="0" xfId="2" applyFill="1"/>
    <xf numFmtId="164" fontId="3" fillId="2" borderId="0" xfId="1" applyNumberFormat="1" applyFill="1"/>
    <xf numFmtId="9" fontId="3" fillId="2" borderId="0" xfId="3" applyFill="1"/>
    <xf numFmtId="0" fontId="3" fillId="2" borderId="2" xfId="1" applyFill="1" applyBorder="1" applyAlignment="1">
      <alignment horizontal="center"/>
    </xf>
    <xf numFmtId="0" fontId="2" fillId="2" borderId="2" xfId="2" applyFill="1" applyBorder="1"/>
    <xf numFmtId="164" fontId="3" fillId="2" borderId="2" xfId="1" applyNumberFormat="1" applyFill="1" applyBorder="1"/>
    <xf numFmtId="9" fontId="3" fillId="0" borderId="0" xfId="1" applyNumberFormat="1"/>
  </cellXfs>
  <cellStyles count="4">
    <cellStyle name="Normal" xfId="0" builtinId="0"/>
    <cellStyle name="Normal 3" xfId="1" xr:uid="{00000000-0005-0000-0000-000001000000}"/>
    <cellStyle name="Normal 4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48FC-9120-491B-B57B-8931060EDFB0}">
  <sheetPr codeName="Sheet1">
    <tabColor rgb="FFFFFF00"/>
  </sheetPr>
  <dimension ref="A1:F20"/>
  <sheetViews>
    <sheetView tabSelected="1" view="pageLayout" zoomScaleNormal="100" workbookViewId="0">
      <selection activeCell="F8" sqref="F8"/>
    </sheetView>
  </sheetViews>
  <sheetFormatPr defaultColWidth="9.28515625" defaultRowHeight="15" x14ac:dyDescent="0.25"/>
  <cols>
    <col min="1" max="1" width="8.28515625" style="4" customWidth="1"/>
    <col min="2" max="2" width="33.42578125" style="4" customWidth="1"/>
    <col min="3" max="3" width="12.42578125" style="4" customWidth="1"/>
    <col min="4" max="16384" width="9.28515625" style="4"/>
  </cols>
  <sheetData>
    <row r="1" spans="1:6" x14ac:dyDescent="0.25">
      <c r="A1" s="1" t="s">
        <v>0</v>
      </c>
      <c r="B1" s="2"/>
      <c r="C1" s="3"/>
    </row>
    <row r="2" spans="1:6" x14ac:dyDescent="0.25">
      <c r="A2" s="2" t="s">
        <v>1</v>
      </c>
      <c r="B2" s="2"/>
      <c r="C2" s="3"/>
    </row>
    <row r="3" spans="1:6" x14ac:dyDescent="0.25">
      <c r="A3" s="2" t="s">
        <v>20</v>
      </c>
      <c r="B3" s="2"/>
      <c r="C3" s="3"/>
    </row>
    <row r="7" spans="1:6" ht="30" x14ac:dyDescent="0.25">
      <c r="A7" s="5" t="s">
        <v>2</v>
      </c>
      <c r="B7" s="6" t="s">
        <v>3</v>
      </c>
      <c r="C7" s="5" t="s">
        <v>4</v>
      </c>
    </row>
    <row r="8" spans="1:6" x14ac:dyDescent="0.25">
      <c r="A8" s="7">
        <v>1</v>
      </c>
      <c r="B8" s="8" t="s">
        <v>13</v>
      </c>
      <c r="C8" s="9">
        <v>7264055.979026326</v>
      </c>
      <c r="D8" s="16"/>
      <c r="E8" s="24"/>
      <c r="F8" s="13"/>
    </row>
    <row r="9" spans="1:6" x14ac:dyDescent="0.25">
      <c r="A9" s="7">
        <v>2</v>
      </c>
      <c r="B9" s="8" t="s">
        <v>10</v>
      </c>
      <c r="C9" s="9">
        <v>21161629.619417582</v>
      </c>
      <c r="D9" s="16"/>
      <c r="E9" s="24"/>
      <c r="F9" s="13"/>
    </row>
    <row r="10" spans="1:6" x14ac:dyDescent="0.25">
      <c r="A10" s="7">
        <v>3</v>
      </c>
      <c r="B10" s="8" t="s">
        <v>12</v>
      </c>
      <c r="C10" s="9">
        <v>43369.493144773944</v>
      </c>
      <c r="D10" s="16"/>
      <c r="E10" s="24"/>
      <c r="F10" s="13"/>
    </row>
    <row r="11" spans="1:6" x14ac:dyDescent="0.25">
      <c r="A11" s="7">
        <v>4</v>
      </c>
      <c r="B11" s="8" t="s">
        <v>9</v>
      </c>
      <c r="C11" s="9">
        <v>6497472.9888320314</v>
      </c>
      <c r="D11" s="16"/>
      <c r="E11" s="24"/>
      <c r="F11" s="13"/>
    </row>
    <row r="12" spans="1:6" x14ac:dyDescent="0.25">
      <c r="A12" s="7">
        <v>5</v>
      </c>
      <c r="B12" s="8" t="s">
        <v>11</v>
      </c>
      <c r="C12" s="9">
        <v>117636.72442012145</v>
      </c>
      <c r="D12" s="16"/>
      <c r="E12" s="24"/>
      <c r="F12" s="13"/>
    </row>
    <row r="13" spans="1:6" x14ac:dyDescent="0.25">
      <c r="A13" s="7">
        <v>6</v>
      </c>
      <c r="B13" s="8" t="s">
        <v>16</v>
      </c>
      <c r="C13" s="9">
        <v>4356306.3938993979</v>
      </c>
      <c r="D13" s="16"/>
      <c r="E13" s="24"/>
      <c r="F13" s="13"/>
    </row>
    <row r="14" spans="1:6" x14ac:dyDescent="0.25">
      <c r="A14" s="7">
        <v>7</v>
      </c>
      <c r="B14" s="8" t="s">
        <v>18</v>
      </c>
      <c r="C14" s="9">
        <v>-347231.11980520497</v>
      </c>
      <c r="D14" s="16"/>
      <c r="E14" s="24"/>
      <c r="F14" s="13"/>
    </row>
    <row r="15" spans="1:6" x14ac:dyDescent="0.25">
      <c r="A15" s="7">
        <v>8</v>
      </c>
      <c r="B15" s="8" t="s">
        <v>5</v>
      </c>
      <c r="C15" s="9">
        <v>16536118.51630418</v>
      </c>
      <c r="D15" s="16"/>
      <c r="E15" s="24"/>
      <c r="F15" s="13"/>
    </row>
    <row r="16" spans="1:6" x14ac:dyDescent="0.25">
      <c r="A16" s="7">
        <v>9</v>
      </c>
      <c r="B16" s="8" t="s">
        <v>6</v>
      </c>
      <c r="C16" s="9">
        <v>9514443.5777961724</v>
      </c>
      <c r="D16" s="16"/>
      <c r="E16" s="24"/>
      <c r="F16" s="13"/>
    </row>
    <row r="17" spans="1:6" x14ac:dyDescent="0.25">
      <c r="A17" s="7">
        <v>10</v>
      </c>
      <c r="B17" s="8" t="s">
        <v>8</v>
      </c>
      <c r="C17" s="9">
        <v>16836660.678095628</v>
      </c>
      <c r="D17" s="16"/>
      <c r="E17" s="24"/>
      <c r="F17" s="13"/>
    </row>
    <row r="18" spans="1:6" ht="15.75" thickBot="1" x14ac:dyDescent="0.3">
      <c r="A18" s="10">
        <v>11</v>
      </c>
      <c r="B18" s="14" t="s">
        <v>7</v>
      </c>
      <c r="C18" s="11">
        <v>3113947.8220907655</v>
      </c>
      <c r="D18" s="16"/>
      <c r="E18" s="24"/>
    </row>
    <row r="19" spans="1:6" ht="15.75" thickTop="1" x14ac:dyDescent="0.25">
      <c r="C19" s="15">
        <f>SUM(C8:C18)</f>
        <v>85094410.673221767</v>
      </c>
    </row>
    <row r="20" spans="1:6" x14ac:dyDescent="0.25">
      <c r="C20" s="12"/>
    </row>
  </sheetData>
  <pageMargins left="0.7" right="0.7" top="0.75" bottom="0.75" header="0.3" footer="0.3"/>
  <pageSetup orientation="portrait" r:id="rId1"/>
  <headerFooter>
    <oddHeader>&amp;R&amp;"Times New Roman,Bold"&amp;10KyPSC Case No. 2024-00354
STAFF-DR-01-025(b)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23"/>
  <sheetViews>
    <sheetView zoomScaleNormal="100" workbookViewId="0">
      <selection activeCell="G6" sqref="G6"/>
    </sheetView>
  </sheetViews>
  <sheetFormatPr defaultColWidth="9.28515625" defaultRowHeight="15" x14ac:dyDescent="0.25"/>
  <cols>
    <col min="1" max="1" width="8.28515625" style="4" customWidth="1"/>
    <col min="2" max="2" width="33.42578125" style="4" customWidth="1"/>
    <col min="3" max="3" width="12.42578125" style="4" customWidth="1"/>
    <col min="4" max="16384" width="9.28515625" style="4"/>
  </cols>
  <sheetData>
    <row r="1" spans="1:4" x14ac:dyDescent="0.25">
      <c r="A1" s="1" t="s">
        <v>0</v>
      </c>
      <c r="B1" s="2"/>
      <c r="C1" s="3"/>
    </row>
    <row r="2" spans="1:4" x14ac:dyDescent="0.25">
      <c r="A2" s="2" t="s">
        <v>1</v>
      </c>
      <c r="B2" s="2"/>
      <c r="C2" s="3"/>
    </row>
    <row r="3" spans="1:4" x14ac:dyDescent="0.25">
      <c r="A3" s="2" t="s">
        <v>19</v>
      </c>
      <c r="B3" s="2"/>
      <c r="C3" s="3"/>
    </row>
    <row r="7" spans="1:4" ht="30" x14ac:dyDescent="0.25">
      <c r="A7" s="5" t="s">
        <v>2</v>
      </c>
      <c r="B7" s="6" t="s">
        <v>3</v>
      </c>
      <c r="C7" s="5" t="s">
        <v>4</v>
      </c>
    </row>
    <row r="8" spans="1:4" x14ac:dyDescent="0.25">
      <c r="A8" s="7">
        <v>1</v>
      </c>
      <c r="B8" s="8" t="s">
        <v>13</v>
      </c>
      <c r="C8" s="9">
        <v>585317.66136183823</v>
      </c>
      <c r="D8" s="16">
        <f>C8/$C$22</f>
        <v>1.6483059639091333E-2</v>
      </c>
    </row>
    <row r="9" spans="1:4" x14ac:dyDescent="0.25">
      <c r="A9" s="7">
        <v>2</v>
      </c>
      <c r="B9" s="8" t="s">
        <v>10</v>
      </c>
      <c r="C9" s="9">
        <v>7437861.4514234792</v>
      </c>
      <c r="D9" s="16">
        <f t="shared" ref="D9:D21" si="0">C9/$C$22</f>
        <v>0.20945671382248313</v>
      </c>
    </row>
    <row r="10" spans="1:4" x14ac:dyDescent="0.25">
      <c r="A10" s="7">
        <v>3</v>
      </c>
      <c r="B10" s="8" t="s">
        <v>12</v>
      </c>
      <c r="C10" s="9">
        <v>17638.671881470145</v>
      </c>
      <c r="D10" s="16">
        <f t="shared" si="0"/>
        <v>4.9672049857539373E-4</v>
      </c>
    </row>
    <row r="11" spans="1:4" x14ac:dyDescent="0.25">
      <c r="A11" s="17">
        <v>4</v>
      </c>
      <c r="B11" s="18" t="s">
        <v>17</v>
      </c>
      <c r="C11" s="19">
        <v>20958.447459999996</v>
      </c>
      <c r="D11" s="20">
        <f t="shared" si="0"/>
        <v>5.9020829582038235E-4</v>
      </c>
    </row>
    <row r="12" spans="1:4" x14ac:dyDescent="0.25">
      <c r="A12" s="7">
        <v>5</v>
      </c>
      <c r="B12" s="8" t="s">
        <v>9</v>
      </c>
      <c r="C12" s="9">
        <v>4000881.3220924609</v>
      </c>
      <c r="D12" s="16">
        <f t="shared" si="0"/>
        <v>0.11266833344399788</v>
      </c>
    </row>
    <row r="13" spans="1:4" x14ac:dyDescent="0.25">
      <c r="A13" s="7">
        <v>6</v>
      </c>
      <c r="B13" s="8" t="s">
        <v>11</v>
      </c>
      <c r="C13" s="9">
        <v>64340.638999999996</v>
      </c>
      <c r="D13" s="16">
        <f t="shared" si="0"/>
        <v>1.8118889277776893E-3</v>
      </c>
    </row>
    <row r="14" spans="1:4" x14ac:dyDescent="0.25">
      <c r="A14" s="17">
        <v>7</v>
      </c>
      <c r="B14" s="18" t="s">
        <v>14</v>
      </c>
      <c r="C14" s="19">
        <v>69515.692479536738</v>
      </c>
      <c r="D14" s="20">
        <f t="shared" si="0"/>
        <v>1.9576229808732767E-3</v>
      </c>
    </row>
    <row r="15" spans="1:4" x14ac:dyDescent="0.25">
      <c r="A15" s="7">
        <v>8</v>
      </c>
      <c r="B15" s="8" t="s">
        <v>16</v>
      </c>
      <c r="C15" s="9">
        <v>4307538.4828455988</v>
      </c>
      <c r="D15" s="16">
        <f t="shared" si="0"/>
        <v>0.12130406853814815</v>
      </c>
    </row>
    <row r="16" spans="1:4" x14ac:dyDescent="0.25">
      <c r="A16" s="7">
        <v>9</v>
      </c>
      <c r="B16" s="8" t="s">
        <v>18</v>
      </c>
      <c r="C16" s="9">
        <v>15224.180597862414</v>
      </c>
      <c r="D16" s="16">
        <f t="shared" si="0"/>
        <v>4.2872630251239555E-4</v>
      </c>
    </row>
    <row r="17" spans="1:4" x14ac:dyDescent="0.25">
      <c r="A17" s="7">
        <v>10</v>
      </c>
      <c r="B17" s="8" t="s">
        <v>5</v>
      </c>
      <c r="C17" s="9">
        <v>9807236.6746738702</v>
      </c>
      <c r="D17" s="16">
        <f t="shared" si="0"/>
        <v>0.27618040198414678</v>
      </c>
    </row>
    <row r="18" spans="1:4" x14ac:dyDescent="0.25">
      <c r="A18" s="7">
        <v>11</v>
      </c>
      <c r="B18" s="8" t="s">
        <v>6</v>
      </c>
      <c r="C18" s="9">
        <v>1150059.2003831239</v>
      </c>
      <c r="D18" s="16">
        <f t="shared" si="0"/>
        <v>3.2386677593659666E-2</v>
      </c>
    </row>
    <row r="19" spans="1:4" x14ac:dyDescent="0.25">
      <c r="A19" s="7">
        <v>12</v>
      </c>
      <c r="B19" s="8" t="s">
        <v>8</v>
      </c>
      <c r="C19" s="9">
        <v>3201772.6014260286</v>
      </c>
      <c r="D19" s="16">
        <f t="shared" si="0"/>
        <v>9.0164729725264167E-2</v>
      </c>
    </row>
    <row r="20" spans="1:4" x14ac:dyDescent="0.25">
      <c r="A20" s="7">
        <v>13</v>
      </c>
      <c r="B20" s="8" t="s">
        <v>7</v>
      </c>
      <c r="C20" s="9">
        <v>1554181.4191737038</v>
      </c>
      <c r="D20" s="16">
        <f t="shared" si="0"/>
        <v>4.3767114360779819E-2</v>
      </c>
    </row>
    <row r="21" spans="1:4" ht="15.75" thickBot="1" x14ac:dyDescent="0.3">
      <c r="A21" s="21">
        <v>14</v>
      </c>
      <c r="B21" s="22" t="s">
        <v>15</v>
      </c>
      <c r="C21" s="23">
        <v>3277729.1859999998</v>
      </c>
      <c r="D21" s="20">
        <f t="shared" si="0"/>
        <v>9.2303733886870146E-2</v>
      </c>
    </row>
    <row r="22" spans="1:4" ht="15.75" thickTop="1" x14ac:dyDescent="0.25">
      <c r="C22" s="9">
        <f>SUM(C8:C21)</f>
        <v>35510255.630798966</v>
      </c>
    </row>
    <row r="23" spans="1:4" x14ac:dyDescent="0.25">
      <c r="C23" s="12"/>
    </row>
  </sheetData>
  <pageMargins left="0.7" right="0.7" top="0.75" bottom="0.75" header="0.3" footer="0.3"/>
  <pageSetup orientation="portrait" r:id="rId1"/>
  <headerFooter>
    <oddHeader>&amp;R&amp;"Times New Roman,Bold"&amp;10KyPSC Case No. 2019-00271
STAFF-DR-01-025(b)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i:0#.f|membership|tripp.carpenter@duke-energy.com,#i:0#.f|membership|tripp.carpenter@duke-energy.com,#Tripp.Carpenter@duke-energy.com,#Tripp.Carpenter@duke-energy.com,#Carpenter, Tripp,#,#43612,#Dir Regional Fin Forecasting</DisplayName>
        <AccountId>25</AccountId>
        <AccountType/>
      </UserInfo>
    </Witness>
    <Comments xmlns="9d26d66c-7442-4f2f-84b5-fd9d62aa56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2B2D8-C4FD-4E1E-A5AE-7B549F177506}">
  <ds:schemaRefs>
    <ds:schemaRef ds:uri="9d26d66c-7442-4f2f-84b5-fd9d62aa5613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21A027-2D6A-448D-B390-4C87B723C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EB73C-EF20-4D4F-AF3F-646F76A51B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25</vt:lpstr>
      <vt:lpstr>Feb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CWIP</dc:subject>
  <dc:creator>Carpenter, Tripp</dc:creator>
  <cp:lastModifiedBy>Sunderman, Minna</cp:lastModifiedBy>
  <cp:lastPrinted>2019-09-13T14:25:49Z</cp:lastPrinted>
  <dcterms:created xsi:type="dcterms:W3CDTF">2019-09-06T14:00:24Z</dcterms:created>
  <dcterms:modified xsi:type="dcterms:W3CDTF">2024-12-16T14:19:46Z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