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8FAA1A51-120A-4963-96F2-45EA22AF2E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TD - 23(a)" sheetId="1" r:id="rId1"/>
  </sheets>
  <externalReferences>
    <externalReference r:id="rId2"/>
  </externalReferences>
  <definedNames>
    <definedName name="\0">#REF!</definedName>
    <definedName name="\B">#REF!</definedName>
    <definedName name="\C">#REF!</definedName>
    <definedName name="\K">#REF!</definedName>
    <definedName name="\L">#REF!</definedName>
    <definedName name="\P">#REF!</definedName>
    <definedName name="\U">#REF!</definedName>
    <definedName name="_Dist_Bin" hidden="1">#REF!</definedName>
    <definedName name="_Dist_Values" hidden="1">#REF!</definedName>
    <definedName name="_Fill" hidden="1">#REF!</definedName>
    <definedName name="_WIT4">[1]LOGO!$G$9</definedName>
    <definedName name="_WIT7">[1]LOGO!$G$12</definedName>
    <definedName name="AccountBP">#REF!</definedName>
    <definedName name="AccountPP">#REF!</definedName>
    <definedName name="AccountRange">#REF!</definedName>
    <definedName name="ACCT">#REF!</definedName>
    <definedName name="AcctTAb1">#REF!</definedName>
    <definedName name="ALLOCTABLE">#REF!</definedName>
    <definedName name="AmountBP">#REF!</definedName>
    <definedName name="AmountFP">#REF!</definedName>
    <definedName name="Base1">#REF!</definedName>
    <definedName name="Base10">#REF!</definedName>
    <definedName name="Base11">#REF!</definedName>
    <definedName name="Base12">#REF!</definedName>
    <definedName name="Base2">#REF!</definedName>
    <definedName name="Base3">#REF!</definedName>
    <definedName name="Base4">#REF!</definedName>
    <definedName name="Base5">#REF!</definedName>
    <definedName name="Base6">#REF!</definedName>
    <definedName name="Base7">#REF!</definedName>
    <definedName name="Base8">#REF!</definedName>
    <definedName name="Base9">#REF!</definedName>
    <definedName name="BasePeriod">#REF!</definedName>
    <definedName name="BPTotal">#REF!</definedName>
    <definedName name="Budget07">#N/A</definedName>
    <definedName name="C_1_PROEXP">#REF!</definedName>
    <definedName name="CalebBase">#N/A</definedName>
    <definedName name="CalebPrior">#N/A</definedName>
    <definedName name="CASE">[1]LOGO!$B$6</definedName>
    <definedName name="CheckTotal">#REF!</definedName>
    <definedName name="CODE">#REF!</definedName>
    <definedName name="CodeF">#REF!</definedName>
    <definedName name="CodePr">#REF!</definedName>
    <definedName name="COMPANY">[1]LOGO!$B$5</definedName>
    <definedName name="D_1_DEPR">#REF!</definedName>
    <definedName name="D_1_INTADJ">#N/A</definedName>
    <definedName name="D_1_OMEXP">#REF!</definedName>
    <definedName name="D_1_OTHTX">#REF!</definedName>
    <definedName name="D_1_REV">#REF!</definedName>
    <definedName name="Data">[1]LOGO!$B$12</definedName>
    <definedName name="DataB">[1]LOGO!$B$14</definedName>
    <definedName name="_xlnm.Database">#REF!</definedName>
    <definedName name="DataF">[1]LOGO!$B$13</definedName>
    <definedName name="DEFTAX">#REF!</definedName>
    <definedName name="DUKE_ENERGY_KENTUCKY">#REF!</definedName>
    <definedName name="ERBR_BP">#REF!</definedName>
    <definedName name="ERBR_FP">#REF!</definedName>
    <definedName name="FERCBP">#REF!</definedName>
    <definedName name="FERCFP">#REF!</definedName>
    <definedName name="FERCPP">#REF!</definedName>
    <definedName name="FIT">#REF!</definedName>
    <definedName name="Forecast">[1]LOGO!$B$11</definedName>
    <definedName name="Forecast1">#REF!</definedName>
    <definedName name="Forecast10">#REF!</definedName>
    <definedName name="Forecast11">#REF!</definedName>
    <definedName name="Forecast12">#REF!</definedName>
    <definedName name="Forecast2">#REF!</definedName>
    <definedName name="Forecast3">#REF!</definedName>
    <definedName name="forecast4">#REF!</definedName>
    <definedName name="Forecast5">#REF!</definedName>
    <definedName name="Forecast6">#REF!</definedName>
    <definedName name="Forecast7">#REF!</definedName>
    <definedName name="Forecast8">#REF!</definedName>
    <definedName name="Forecast9">#REF!</definedName>
    <definedName name="FPERIOD">#REF!</definedName>
    <definedName name="FPunbilled">#REF!</definedName>
    <definedName name="GRBR_BP">#REF!</definedName>
    <definedName name="GRBR_FP">#REF!</definedName>
    <definedName name="GROSS_REVENUE_CONVERSION_FACTOR">#REF!</definedName>
    <definedName name="LaborIncrease">#REF!</definedName>
    <definedName name="LoadingRate">#REF!</definedName>
    <definedName name="MINCR">#REF!</definedName>
    <definedName name="PayrollTax">#REF!</definedName>
    <definedName name="PLANT_IN_SERVICE">#REF!</definedName>
    <definedName name="Prior1">#REF!</definedName>
    <definedName name="Prior10">#REF!</definedName>
    <definedName name="Prior11">#REF!</definedName>
    <definedName name="Prior12">#REF!</definedName>
    <definedName name="Prior2">#REF!</definedName>
    <definedName name="Prior3">#REF!</definedName>
    <definedName name="Prior4">#REF!</definedName>
    <definedName name="Prior5">#REF!</definedName>
    <definedName name="Prior6">#REF!</definedName>
    <definedName name="Prior7">#REF!</definedName>
    <definedName name="Prior8">#REF!</definedName>
    <definedName name="Prior9">#REF!</definedName>
    <definedName name="PriorPeriod">#REF!</definedName>
    <definedName name="RBvsCAP_BP">#N/A</definedName>
    <definedName name="RBvsCAP_FP">#REF!</definedName>
    <definedName name="SCH_A">#REF!</definedName>
    <definedName name="SCH_B1">#REF!</definedName>
    <definedName name="SCH_B2.1P1">#REF!</definedName>
    <definedName name="SCH_B2.1P10">#REF!</definedName>
    <definedName name="SCH_B2.1P11">#REF!</definedName>
    <definedName name="SCH_B2.1P12">#REF!</definedName>
    <definedName name="SCH_B2.1P2">#REF!</definedName>
    <definedName name="SCH_B2.1P3">#REF!</definedName>
    <definedName name="SCH_B2.1P4">#REF!</definedName>
    <definedName name="SCH_B2.1P5">#REF!</definedName>
    <definedName name="SCH_B2.1P6">#REF!</definedName>
    <definedName name="SCH_B2.1P7">#REF!</definedName>
    <definedName name="SCH_B2.1P8">#REF!</definedName>
    <definedName name="SCH_B2.1P9">#REF!</definedName>
    <definedName name="SCH_B2.2P1">#REF!</definedName>
    <definedName name="SCH_B2.2P2">#REF!</definedName>
    <definedName name="SCH_B2.3P1">#REF!</definedName>
    <definedName name="SCH_B2.3P10">#REF!</definedName>
    <definedName name="SCH_B2.3P11">#REF!</definedName>
    <definedName name="SCH_B2.3P12">#REF!</definedName>
    <definedName name="SCH_B2.3P2">#REF!</definedName>
    <definedName name="SCH_B2.3P3">#REF!</definedName>
    <definedName name="SCH_B2.3P4">#REF!</definedName>
    <definedName name="SCH_B2.3P5">#REF!</definedName>
    <definedName name="SCH_B2.3P6">#REF!</definedName>
    <definedName name="SCH_B2.3P7">#REF!</definedName>
    <definedName name="SCH_B2.3P8">#REF!</definedName>
    <definedName name="SCH_B2.3P9">#REF!</definedName>
    <definedName name="SCH_B2.4P1">#REF!</definedName>
    <definedName name="SCH_B2.4P2">#REF!</definedName>
    <definedName name="SCH_B2.5P1">#REF!</definedName>
    <definedName name="SCH_B2.5P2">#REF!</definedName>
    <definedName name="SCH_B2.6">#REF!</definedName>
    <definedName name="SCH_B2.7P1">#REF!</definedName>
    <definedName name="SCH_B2P1">#REF!</definedName>
    <definedName name="SCH_B2P2">#REF!</definedName>
    <definedName name="SCH_B3.1P1">#REF!</definedName>
    <definedName name="SCH_B3.1P2">#REF!</definedName>
    <definedName name="SCH_B3.2P1">#REF!</definedName>
    <definedName name="SCH_B3.2P2">#REF!</definedName>
    <definedName name="SCH_B3.2P3">#REF!</definedName>
    <definedName name="SCH_B3.2P4">#REF!</definedName>
    <definedName name="SCH_B3.2P5">#REF!</definedName>
    <definedName name="SCH_B3.2P6">#REF!</definedName>
    <definedName name="SCH_B3P1">#REF!</definedName>
    <definedName name="SCH_B3P10">#REF!</definedName>
    <definedName name="SCH_B3P11">#REF!</definedName>
    <definedName name="SCH_B3P12">#REF!</definedName>
    <definedName name="SCH_B3P2">#REF!</definedName>
    <definedName name="SCH_B3P3">#REF!</definedName>
    <definedName name="SCH_B3P4">#REF!</definedName>
    <definedName name="SCH_B3P5">#REF!</definedName>
    <definedName name="SCH_B3P6">#REF!</definedName>
    <definedName name="SCH_B3P7">#REF!</definedName>
    <definedName name="SCH_B3P8">#REF!</definedName>
    <definedName name="SCH_B3P9">#REF!</definedName>
    <definedName name="SCH_B4.1">#REF!</definedName>
    <definedName name="SCH_B4.1P2">#REF!</definedName>
    <definedName name="SCH_B4.1P3">#REF!</definedName>
    <definedName name="SCH_B4.1P4">#REF!</definedName>
    <definedName name="SCH_B4P1">#REF!</definedName>
    <definedName name="SCH_B4P2">#REF!</definedName>
    <definedName name="SCH_B5">#REF!</definedName>
    <definedName name="SCH_B5.1">#REF!</definedName>
    <definedName name="SCH_B5.1P2">#REF!</definedName>
    <definedName name="SCH_B6P1">#REF!</definedName>
    <definedName name="SCH_B6P2">#REF!</definedName>
    <definedName name="SCH_B7.1">#REF!</definedName>
    <definedName name="SCH_B7.2">#REF!</definedName>
    <definedName name="SCH_B7P1">#REF!</definedName>
    <definedName name="SCH_B8P1">#REF!</definedName>
    <definedName name="SCH_B8P2">#REF!</definedName>
    <definedName name="SCH_C1">#REF!</definedName>
    <definedName name="SCH_C2">#REF!</definedName>
    <definedName name="SCH_C2.1FP1">#REF!</definedName>
    <definedName name="SCH_C2.1FP2">#REF!</definedName>
    <definedName name="SCH_C2.1FP3">#REF!</definedName>
    <definedName name="SCH_C2.1FP4">#REF!</definedName>
    <definedName name="SCH_C2.1FP5">#REF!</definedName>
    <definedName name="SCH_C2.1FP6">#REF!</definedName>
    <definedName name="SCH_C2.1FP7">#REF!</definedName>
    <definedName name="SCH_C2.1P1">#REF!</definedName>
    <definedName name="SCH_C2.1P2">#REF!</definedName>
    <definedName name="SCH_C2.1P3">#REF!</definedName>
    <definedName name="SCH_C2.1P4">#REF!</definedName>
    <definedName name="SCH_C2.1P5">#REF!</definedName>
    <definedName name="SCH_C2.1P6">#REF!</definedName>
    <definedName name="SCH_C2.1P7">#REF!</definedName>
    <definedName name="SCH_C2.2">#N/A</definedName>
    <definedName name="SCH_D1P1">#REF!</definedName>
    <definedName name="SCH_D1P2">#REF!</definedName>
    <definedName name="SCH_D1P3">#REF!</definedName>
    <definedName name="SCH_D1P4">#REF!</definedName>
    <definedName name="SCH_D1P5">#REF!</definedName>
    <definedName name="SCH_D1P6">#REF!</definedName>
    <definedName name="SCH_D1P7">#REF!</definedName>
    <definedName name="SCH_D1P8">#REF!</definedName>
    <definedName name="SCH_D2.1">#REF!</definedName>
    <definedName name="SCH_D2.10">#REF!</definedName>
    <definedName name="SCH_D2.11">#REF!</definedName>
    <definedName name="SCH_D2.12">#REF!</definedName>
    <definedName name="SCH_D2.13">#REF!</definedName>
    <definedName name="SCH_D2.14">#N/A</definedName>
    <definedName name="SCH_D2.15">#REF!</definedName>
    <definedName name="SCH_D2.16">#REF!</definedName>
    <definedName name="SCH_D2.17">#REF!</definedName>
    <definedName name="SCH_D2.17P2">#REF!</definedName>
    <definedName name="SCH_D2.17P3">#REF!</definedName>
    <definedName name="SCH_D2.18P1">#N/A</definedName>
    <definedName name="SCH_D2.18P2">#N/A</definedName>
    <definedName name="SCH_D2.19">#REF!</definedName>
    <definedName name="SCH_D2.19P2">#REF!</definedName>
    <definedName name="SCH_D2.19P3">#REF!</definedName>
    <definedName name="SCH_D2.2">#REF!</definedName>
    <definedName name="SCH_D2.20">#REF!</definedName>
    <definedName name="SCH_D2.21">#REF!</definedName>
    <definedName name="SCH_D2.21P2">#REF!</definedName>
    <definedName name="SCH_D2.21P3">#REF!</definedName>
    <definedName name="SCH_D2.22">#N/A</definedName>
    <definedName name="SCH_D2.23P1">#N/A</definedName>
    <definedName name="SCH_D2.23P2">#N/A</definedName>
    <definedName name="SCH_D2.23P3">#N/A</definedName>
    <definedName name="SCH_D2.24">#N/A</definedName>
    <definedName name="SCH_D2.24P2">#N/A</definedName>
    <definedName name="SCH_D2.24P3">#N/A</definedName>
    <definedName name="SCH_D2.25">#N/A</definedName>
    <definedName name="SCH_D2.26">#N/A</definedName>
    <definedName name="SCH_D2.27">#N/A</definedName>
    <definedName name="SCH_D2.28">#N/A</definedName>
    <definedName name="SCH_D2.29">#N/A</definedName>
    <definedName name="SCH_D2.3">#REF!</definedName>
    <definedName name="SCH_D2.30">#N/A</definedName>
    <definedName name="SCH_D2.31">#N/A</definedName>
    <definedName name="SCH_D2.32">#N/A</definedName>
    <definedName name="SCH_D2.33P1">#N/A</definedName>
    <definedName name="SCH_D2.34">#N/A</definedName>
    <definedName name="SCH_D2.35">#N/A</definedName>
    <definedName name="SCH_D2.4">#REF!</definedName>
    <definedName name="SCH_D2.5">#N/A</definedName>
    <definedName name="SCH_D2.6">#REF!</definedName>
    <definedName name="SCH_D2.7">#REF!</definedName>
    <definedName name="SCH_D2.8">#REF!</definedName>
    <definedName name="SCH_D2.9">#REF!</definedName>
    <definedName name="SCH_D3">#REF!</definedName>
    <definedName name="SCH_D3P3">#N/A</definedName>
    <definedName name="SCH_D4">#REF!</definedName>
    <definedName name="SCH_D5">#REF!</definedName>
    <definedName name="Sch_E1P1">#REF!</definedName>
    <definedName name="Sch_E1P2">#REF!</definedName>
    <definedName name="Sch_E1P3">#REF!</definedName>
    <definedName name="Sch_E2P1">#REF!</definedName>
    <definedName name="Sch_F1">#REF!</definedName>
    <definedName name="SCH_F2.1">#REF!</definedName>
    <definedName name="SCH_F2.2">#REF!</definedName>
    <definedName name="SCH_F2.3">#REF!</definedName>
    <definedName name="SCH_F3P1">#REF!</definedName>
    <definedName name="SCH_F4P1">#REF!</definedName>
    <definedName name="SCH_F4P2">#REF!</definedName>
    <definedName name="SCH_F5">#REF!</definedName>
    <definedName name="SCH_F5P2">#REF!</definedName>
    <definedName name="SCH_F6">#REF!</definedName>
    <definedName name="SCH_F7">#REF!</definedName>
    <definedName name="SCH_G1">#REF!</definedName>
    <definedName name="SCH_G2P1">#REF!</definedName>
    <definedName name="SCH_G2P2">#REF!</definedName>
    <definedName name="SCH_G2P3">#REF!</definedName>
    <definedName name="SCH_G2P4">#REF!</definedName>
    <definedName name="SCH_G2P5">#REF!</definedName>
    <definedName name="SCH_G2P6">#REF!</definedName>
    <definedName name="SCH_G2P7">#REF!</definedName>
    <definedName name="SCH_G2P8">#REF!</definedName>
    <definedName name="SCH_G3">#REF!</definedName>
    <definedName name="Sch_G3p2">#REF!</definedName>
    <definedName name="Sch_G3p3">#REF!</definedName>
    <definedName name="Sch_G3p4">#REF!</definedName>
    <definedName name="Sch_G3p5">#REF!</definedName>
    <definedName name="SCH_H">#REF!</definedName>
    <definedName name="SCH_H_FP">#REF!</definedName>
    <definedName name="SCH_I1">#REF!</definedName>
    <definedName name="SCH_I2.1">#REF!</definedName>
    <definedName name="SCH_I3">#REF!</definedName>
    <definedName name="SCH_I4">#REF!</definedName>
    <definedName name="SCH_I5">#REF!</definedName>
    <definedName name="SCH_J3_Base">#REF!</definedName>
    <definedName name="SCH_K1P1">#N/A</definedName>
    <definedName name="SCH_K1P2">#N/A</definedName>
    <definedName name="SCH_K1P3">#N/A</definedName>
    <definedName name="SCH_K1P4">#N/A</definedName>
    <definedName name="SCH_K1p5">#N/A</definedName>
    <definedName name="SIT">#REF!</definedName>
    <definedName name="SITFP">#REF!</definedName>
    <definedName name="SlippageFactor">#REF!</definedName>
    <definedName name="TAXRECONTABLE">#REF!</definedName>
    <definedName name="TESTYR">[1]LOGO!$B$10</definedName>
    <definedName name="Type">[1]LOGO!$B$15</definedName>
    <definedName name="WORKING_CAPITAL">#REF!</definedName>
    <definedName name="WPA_1a">#REF!</definedName>
    <definedName name="WPA_1b">#REF!</definedName>
    <definedName name="WPA_1c">#REF!</definedName>
    <definedName name="WPA_1d">#REF!</definedName>
    <definedName name="WPB_2.2a">#REF!</definedName>
    <definedName name="WPB_3.1a">#REF!</definedName>
    <definedName name="WPB_3.1b">#REF!</definedName>
    <definedName name="WPB_5.1a">#REF!</definedName>
    <definedName name="WPB_5.1b">#REF!</definedName>
    <definedName name="WPB_5.1c">#REF!</definedName>
    <definedName name="WPB_5.1d">#REF!</definedName>
    <definedName name="WPB_5.1dP2">#REF!</definedName>
    <definedName name="WPB_5.1e">#REF!</definedName>
    <definedName name="WPB_5.1f">#REF!</definedName>
    <definedName name="WPB_5.1g">#REF!</definedName>
    <definedName name="WPB_5.1h">#REF!</definedName>
    <definedName name="WPB_5.1i">#REF!</definedName>
    <definedName name="WPB_5.1j">#REF!</definedName>
    <definedName name="WPB_6a">#REF!</definedName>
    <definedName name="WPB_6b">#REF!</definedName>
    <definedName name="WPB_6c">#REF!</definedName>
    <definedName name="WPB_6d">#REF!</definedName>
    <definedName name="WPB_6e">#REF!</definedName>
    <definedName name="WPC_1a">#REF!</definedName>
    <definedName name="WPC_2.1a">#REF!</definedName>
    <definedName name="WPC_2a">#REF!</definedName>
    <definedName name="WPC_2b">#REF!</definedName>
    <definedName name="WPC_2c">#REF!</definedName>
    <definedName name="WPC_2d">#REF!</definedName>
    <definedName name="WPC_2e">#REF!</definedName>
    <definedName name="WPD_2.10a">#REF!</definedName>
    <definedName name="WPD_2.11a">#REF!</definedName>
    <definedName name="WPD_2.12a">#REF!</definedName>
    <definedName name="WPD_2.13a">#REF!</definedName>
    <definedName name="WPD_2.13b">#REF!</definedName>
    <definedName name="WPD_2.14a">#N/A</definedName>
    <definedName name="WPD_2.15a">#REF!</definedName>
    <definedName name="WPD_2.16a">#REF!</definedName>
    <definedName name="WPD_2.17a">#REF!</definedName>
    <definedName name="WPD_2.18a">#N/A</definedName>
    <definedName name="WPD_2.18b">#N/A</definedName>
    <definedName name="WPD_2.1a">#REF!</definedName>
    <definedName name="WPD_2.1e">#N/A</definedName>
    <definedName name="WPD_2.1f">#N/A</definedName>
    <definedName name="WPD_2.20a">#REF!</definedName>
    <definedName name="WPD_2.22a">#N/A</definedName>
    <definedName name="WPD_2.23a">#N/A</definedName>
    <definedName name="WPD_2.23b">#N/A</definedName>
    <definedName name="WPD_2.25a">#N/A</definedName>
    <definedName name="WPD_2.26a">#N/A</definedName>
    <definedName name="WPD_2.27a">#N/A</definedName>
    <definedName name="WPD_2.28a">#N/A</definedName>
    <definedName name="WPD_2.29a">#N/A</definedName>
    <definedName name="WPD_2.29b">#N/A</definedName>
    <definedName name="WPD_2.29c">#N/A</definedName>
    <definedName name="WPD_2.2a">#REF!</definedName>
    <definedName name="WPD_2.30a">#N/A</definedName>
    <definedName name="WPD_2.31a">#N/A</definedName>
    <definedName name="WPD_2.32a">#N/A</definedName>
    <definedName name="WPD_2.35a">#N/A</definedName>
    <definedName name="WPD_2.3a">#REF!</definedName>
    <definedName name="WPD_2.5a">#N/A</definedName>
    <definedName name="WPD_2.6a">#REF!</definedName>
    <definedName name="WPD_2.7a">#REF!</definedName>
    <definedName name="WPD_2.7b">#N/A</definedName>
    <definedName name="WPD_2.8a">#REF!</definedName>
    <definedName name="WPD_2.9a">#REF!</definedName>
    <definedName name="WPD_D2.35a">#N/A</definedName>
    <definedName name="WPE_1a">#REF!</definedName>
    <definedName name="WPE_1b">#REF!</definedName>
    <definedName name="WPF_4a">#REF!</definedName>
    <definedName name="WPF_4b">#REF!</definedName>
    <definedName name="WPF_5a">#REF!</definedName>
    <definedName name="WPF_5b">#REF!</definedName>
    <definedName name="WPG_2a">#REF!</definedName>
    <definedName name="WPG_2b">#REF!</definedName>
    <definedName name="WPG_2c">#REF!</definedName>
    <definedName name="WPG_2d">#REF!</definedName>
    <definedName name="WPG_2e">#REF!</definedName>
    <definedName name="WPG_2f">#REF!</definedName>
    <definedName name="WPH_a">#REF!</definedName>
    <definedName name="WPI_1a">#REF!</definedName>
    <definedName name="WPI_1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  <c r="L30" i="1"/>
  <c r="L31" i="1"/>
  <c r="L32" i="1"/>
  <c r="L29" i="1"/>
  <c r="A13" i="1"/>
  <c r="A14" i="1" s="1"/>
  <c r="L26" i="1" l="1"/>
  <c r="L27" i="1"/>
  <c r="L28" i="1"/>
  <c r="L23" i="1" l="1"/>
  <c r="L24" i="1"/>
  <c r="L25" i="1"/>
  <c r="L18" i="1" l="1"/>
  <c r="E37" i="1" l="1"/>
  <c r="L17" i="1" l="1"/>
  <c r="L19" i="1" l="1"/>
  <c r="L20" i="1"/>
  <c r="L21" i="1"/>
  <c r="L22" i="1"/>
  <c r="A16" i="1" l="1"/>
  <c r="A17" i="1" s="1"/>
  <c r="A19" i="1" s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L37" i="1"/>
  <c r="L40" i="1" l="1"/>
  <c r="A37" i="1" l="1"/>
  <c r="A39" i="1" s="1"/>
  <c r="A40" i="1" s="1"/>
  <c r="A42" i="1" l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<sst xmlns="http://schemas.openxmlformats.org/spreadsheetml/2006/main" count="120" uniqueCount="66">
  <si>
    <t>Cost Rate</t>
  </si>
  <si>
    <t>Type of</t>
  </si>
  <si>
    <t>Debt Issue</t>
  </si>
  <si>
    <t xml:space="preserve">Date of </t>
  </si>
  <si>
    <t>Issue</t>
  </si>
  <si>
    <t>(a)</t>
  </si>
  <si>
    <t>(b)</t>
  </si>
  <si>
    <t>Date of</t>
  </si>
  <si>
    <t>Maturity</t>
  </si>
  <si>
    <t xml:space="preserve">Amount </t>
  </si>
  <si>
    <t>(c)</t>
  </si>
  <si>
    <t>(d)</t>
  </si>
  <si>
    <t>Interest</t>
  </si>
  <si>
    <t>(f)</t>
  </si>
  <si>
    <t>(g)</t>
  </si>
  <si>
    <t>at Time</t>
  </si>
  <si>
    <t>(e)</t>
  </si>
  <si>
    <t>Bond Rating</t>
  </si>
  <si>
    <t>Obligation</t>
  </si>
  <si>
    <t>(i)</t>
  </si>
  <si>
    <t>Cost</t>
  </si>
  <si>
    <t>Col. (d) x Col. (g)</t>
  </si>
  <si>
    <t>Cost Rate to</t>
  </si>
  <si>
    <t>(h)</t>
  </si>
  <si>
    <t>Line</t>
  </si>
  <si>
    <t>No.</t>
  </si>
  <si>
    <t>Annualized</t>
  </si>
  <si>
    <t>Col. (j) / Total col. (d)]</t>
  </si>
  <si>
    <t>Annualized Cost Rate [total</t>
  </si>
  <si>
    <t>(j)</t>
  </si>
  <si>
    <t>Coupon</t>
  </si>
  <si>
    <t>DUKE ENERGY KENTUCKY, INC.</t>
  </si>
  <si>
    <t>Schedule of Outstanding Long-Term Debt</t>
  </si>
  <si>
    <t>Long-Term Debt:</t>
  </si>
  <si>
    <t>Unamortized Loss on Reacquired Debt:</t>
  </si>
  <si>
    <t>Debentures</t>
  </si>
  <si>
    <t>(2) Nominal Rate</t>
  </si>
  <si>
    <t>(3) Nominal Rate Plus Discount or Premium Amortization</t>
  </si>
  <si>
    <t>(4) Nominal Rate Plus Discount or Premium Amortization, and Issuance Cost</t>
  </si>
  <si>
    <t>(5) Standard &amp; Poor's, Moody, etc.</t>
  </si>
  <si>
    <r>
      <t xml:space="preserve">Rate </t>
    </r>
    <r>
      <rPr>
        <u/>
        <vertAlign val="superscript"/>
        <sz val="10"/>
        <rFont val="Arial"/>
        <family val="2"/>
      </rPr>
      <t>(2)</t>
    </r>
  </si>
  <si>
    <r>
      <t xml:space="preserve">At Issue </t>
    </r>
    <r>
      <rPr>
        <u/>
        <vertAlign val="superscript"/>
        <sz val="10"/>
        <rFont val="Arial"/>
        <family val="2"/>
      </rPr>
      <t>(3)</t>
    </r>
  </si>
  <si>
    <r>
      <t xml:space="preserve">Maturity </t>
    </r>
    <r>
      <rPr>
        <u/>
        <vertAlign val="superscript"/>
        <sz val="10"/>
        <rFont val="Arial"/>
        <family val="2"/>
      </rPr>
      <t>(4)</t>
    </r>
  </si>
  <si>
    <r>
      <t xml:space="preserve">of Issue </t>
    </r>
    <r>
      <rPr>
        <u/>
        <vertAlign val="superscript"/>
        <sz val="10"/>
        <rFont val="Arial"/>
        <family val="2"/>
      </rPr>
      <t>(5)</t>
    </r>
  </si>
  <si>
    <r>
      <t xml:space="preserve">Outstanding </t>
    </r>
    <r>
      <rPr>
        <u/>
        <vertAlign val="superscript"/>
        <sz val="10"/>
        <rFont val="Arial"/>
        <family val="2"/>
      </rPr>
      <t>(1)</t>
    </r>
  </si>
  <si>
    <t>(1) Represents Carrying Value</t>
  </si>
  <si>
    <t>Long-Term Notes Payable</t>
  </si>
  <si>
    <t>7.65 due July 2025</t>
  </si>
  <si>
    <t>MCF Fees</t>
  </si>
  <si>
    <t>Other Fees</t>
  </si>
  <si>
    <t>Long Term Commercial Paper</t>
  </si>
  <si>
    <t>Pollution Control Bond</t>
  </si>
  <si>
    <t>Unsecured Debenture</t>
  </si>
  <si>
    <t>S&amp;P</t>
  </si>
  <si>
    <t>Moody's</t>
  </si>
  <si>
    <t>Not Rated</t>
  </si>
  <si>
    <t>Baa1</t>
  </si>
  <si>
    <t>Aa3</t>
  </si>
  <si>
    <t>BBB</t>
  </si>
  <si>
    <t>A+/A-1</t>
  </si>
  <si>
    <t>A-2</t>
  </si>
  <si>
    <t>P-2</t>
  </si>
  <si>
    <t>For The Period Ended December 31, 2023</t>
  </si>
  <si>
    <t>Variable Rate PCB, due August 2027</t>
  </si>
  <si>
    <t>BBB+</t>
  </si>
  <si>
    <t>CASE NO. 2024-00354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</si>
</sst>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%"/>
    <numFmt numFmtId="165" formatCode="dd\-mmm\-yy_)"/>
    <numFmt numFmtId="166" formatCode="_(* #,##0_);_(* \(#,##0\);_(* &quot;-&quot;??_);_(@_)"/>
    <numFmt numFmtId="167" formatCode="m/d/yy;@"/>
  </numFmts>
  <fonts count="17" x14ac:knownFonts="1">
    <font>
      <sz val="10"/>
      <name val="Times New Roman"/>
    </font>
    <font>
      <sz val="10"/>
      <name val="Times New Roman"/>
      <family val="1"/>
    </font>
    <font>
      <sz val="10"/>
      <name val="Arial"/>
      <family val="2"/>
    </font>
    <font>
      <i/>
      <sz val="8"/>
      <color indexed="10"/>
      <name val="Arial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rgb="FF0000FF"/>
      <name val="Arial"/>
      <family val="2"/>
    </font>
    <font>
      <i/>
      <sz val="14"/>
      <color indexed="10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4" fontId="9" fillId="0" borderId="0" applyFont="0" applyFill="0" applyBorder="0" applyAlignment="0" applyProtection="0"/>
    <xf numFmtId="0" fontId="10" fillId="0" borderId="5">
      <alignment horizontal="center"/>
    </xf>
    <xf numFmtId="0" fontId="14" fillId="0" borderId="0"/>
  </cellStyleXfs>
  <cellXfs count="57">
    <xf numFmtId="0" fontId="0" fillId="0" borderId="0" xfId="0"/>
    <xf numFmtId="164" fontId="2" fillId="0" borderId="0" xfId="2" applyNumberFormat="1" applyFont="1" applyFill="1"/>
    <xf numFmtId="166" fontId="2" fillId="0" borderId="1" xfId="1" applyNumberFormat="1" applyFont="1" applyFill="1" applyBorder="1" applyProtection="1"/>
    <xf numFmtId="0" fontId="2" fillId="0" borderId="1" xfId="0" applyFont="1" applyBorder="1"/>
    <xf numFmtId="37" fontId="2" fillId="0" borderId="1" xfId="0" applyNumberFormat="1" applyFont="1" applyBorder="1"/>
    <xf numFmtId="166" fontId="2" fillId="0" borderId="1" xfId="1" applyNumberFormat="1" applyFont="1" applyFill="1" applyBorder="1" applyAlignment="1" applyProtection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37" fontId="2" fillId="0" borderId="2" xfId="0" applyNumberFormat="1" applyFont="1" applyBorder="1" applyAlignment="1">
      <alignment horizontal="left"/>
    </xf>
    <xf numFmtId="165" fontId="2" fillId="0" borderId="2" xfId="0" applyNumberFormat="1" applyFont="1" applyBorder="1" applyAlignment="1" applyProtection="1">
      <alignment horizontal="left"/>
      <protection locked="0"/>
    </xf>
    <xf numFmtId="37" fontId="2" fillId="0" borderId="0" xfId="0" applyNumberFormat="1" applyFont="1" applyAlignment="1">
      <alignment horizontal="left"/>
    </xf>
    <xf numFmtId="165" fontId="2" fillId="0" borderId="0" xfId="0" applyNumberFormat="1" applyFont="1" applyAlignment="1" applyProtection="1">
      <alignment horizontal="left"/>
      <protection locked="0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2" fillId="0" borderId="2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2" fillId="0" borderId="0" xfId="1" applyNumberFormat="1" applyFont="1" applyFill="1"/>
    <xf numFmtId="0" fontId="3" fillId="0" borderId="0" xfId="0" applyFont="1" applyAlignment="1">
      <alignment horizontal="righ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165" fontId="2" fillId="0" borderId="0" xfId="0" applyNumberFormat="1" applyFont="1" applyAlignment="1" applyProtection="1">
      <alignment horizontal="center"/>
      <protection locked="0"/>
    </xf>
    <xf numFmtId="39" fontId="2" fillId="0" borderId="0" xfId="0" applyNumberFormat="1" applyFont="1"/>
    <xf numFmtId="43" fontId="3" fillId="0" borderId="0" xfId="1" applyFont="1" applyFill="1"/>
    <xf numFmtId="0" fontId="2" fillId="0" borderId="0" xfId="0" applyFont="1" applyAlignment="1" applyProtection="1">
      <alignment horizontal="centerContinuous"/>
      <protection locked="0"/>
    </xf>
    <xf numFmtId="37" fontId="2" fillId="0" borderId="0" xfId="0" applyNumberFormat="1" applyFont="1" applyAlignment="1" applyProtection="1">
      <alignment horizontal="centerContinuous"/>
      <protection locked="0"/>
    </xf>
    <xf numFmtId="165" fontId="2" fillId="0" borderId="0" xfId="0" applyNumberFormat="1" applyFont="1" applyAlignment="1" applyProtection="1">
      <alignment horizontal="centerContinuous"/>
      <protection locked="0"/>
    </xf>
    <xf numFmtId="164" fontId="2" fillId="0" borderId="3" xfId="2" applyNumberFormat="1" applyFont="1" applyFill="1" applyBorder="1"/>
    <xf numFmtId="0" fontId="2" fillId="0" borderId="0" xfId="0" quotePrefix="1" applyFont="1" applyAlignment="1">
      <alignment horizontal="center"/>
    </xf>
    <xf numFmtId="164" fontId="2" fillId="0" borderId="0" xfId="2" applyNumberFormat="1" applyFont="1" applyFill="1" applyAlignment="1">
      <alignment horizontal="left" indent="2"/>
    </xf>
    <xf numFmtId="166" fontId="11" fillId="0" borderId="0" xfId="1" applyNumberFormat="1" applyFont="1" applyFill="1"/>
    <xf numFmtId="164" fontId="11" fillId="0" borderId="0" xfId="2" applyNumberFormat="1" applyFont="1" applyFill="1"/>
    <xf numFmtId="167" fontId="11" fillId="0" borderId="0" xfId="4" applyNumberFormat="1" applyFont="1" applyProtection="1">
      <protection locked="0"/>
    </xf>
    <xf numFmtId="0" fontId="11" fillId="0" borderId="0" xfId="0" applyFont="1"/>
    <xf numFmtId="164" fontId="11" fillId="0" borderId="0" xfId="0" applyNumberFormat="1" applyFont="1"/>
    <xf numFmtId="10" fontId="2" fillId="0" borderId="1" xfId="2" applyNumberFormat="1" applyFont="1" applyFill="1" applyBorder="1" applyProtection="1"/>
    <xf numFmtId="164" fontId="12" fillId="0" borderId="0" xfId="2" applyNumberFormat="1" applyFont="1" applyFill="1"/>
    <xf numFmtId="164" fontId="13" fillId="0" borderId="0" xfId="2" applyNumberFormat="1" applyFont="1" applyFill="1"/>
    <xf numFmtId="166" fontId="0" fillId="0" borderId="0" xfId="0" applyNumberFormat="1"/>
    <xf numFmtId="43" fontId="8" fillId="0" borderId="0" xfId="1" applyFont="1" applyFill="1" applyAlignment="1">
      <alignment horizontal="right"/>
    </xf>
    <xf numFmtId="0" fontId="15" fillId="0" borderId="0" xfId="0" applyFont="1" applyAlignment="1">
      <alignment horizontal="centerContinuous"/>
    </xf>
    <xf numFmtId="167" fontId="2" fillId="0" borderId="0" xfId="4" applyNumberFormat="1" applyFont="1" applyProtection="1">
      <protection locked="0"/>
    </xf>
    <xf numFmtId="165" fontId="2" fillId="0" borderId="0" xfId="4" applyNumberFormat="1" applyFont="1" applyProtection="1">
      <protection locked="0"/>
    </xf>
    <xf numFmtId="0" fontId="16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1">
    <cellStyle name="Comma" xfId="1" builtinId="3"/>
    <cellStyle name="Comma 2" xfId="6" xr:uid="{00000000-0005-0000-0000-000001000000}"/>
    <cellStyle name="Normal" xfId="0" builtinId="0"/>
    <cellStyle name="Normal 2" xfId="3" xr:uid="{00000000-0005-0000-0000-000003000000}"/>
    <cellStyle name="Normal 3" xfId="10" xr:uid="{00000000-0005-0000-0000-000004000000}"/>
    <cellStyle name="Normal_KPSC GAS SFRs-Forward Looking" xfId="4" xr:uid="{00000000-0005-0000-0000-000005000000}"/>
    <cellStyle name="Percent" xfId="2" builtinId="5"/>
    <cellStyle name="Percent 2" xfId="5" xr:uid="{00000000-0005-0000-0000-000008000000}"/>
    <cellStyle name="PSChar" xfId="7" xr:uid="{00000000-0005-0000-0000-000009000000}"/>
    <cellStyle name="PSDec" xfId="8" xr:uid="{00000000-0005-0000-0000-00000A000000}"/>
    <cellStyle name="PSHeadin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duke-energy.com/Rate%20Case%20and%20Legal%20Support/DE%20Kentucky/2009%20Gas%20Distribution%20Rate%20Case/J%20Schedules/J%20Schedules%2006-10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GOTO"/>
      <sheetName val="PRINT"/>
      <sheetName val="SCH_J1 - Base"/>
      <sheetName val="SCH_J1 - Forecast"/>
      <sheetName val="SCH_J1.1"/>
      <sheetName val="SCH_J1.2"/>
      <sheetName val="SCH_J2 - Base"/>
      <sheetName val="SCH_J2 - Forecast"/>
      <sheetName val="SCH_J2 - Forecast proposed rate"/>
      <sheetName val="SCH_J3 - Base"/>
      <sheetName val="SCH_J3 - Forecast"/>
      <sheetName val="SCH K"/>
      <sheetName val="SCH_J4"/>
    </sheetNames>
    <sheetDataSet>
      <sheetData sheetId="0">
        <row r="5">
          <cell r="B5" t="str">
            <v>DUKE ENERGY KENTUCKY</v>
          </cell>
        </row>
        <row r="6">
          <cell r="B6" t="str">
            <v>CASE NO. 2006-00172</v>
          </cell>
        </row>
        <row r="9">
          <cell r="G9" t="str">
            <v>S. G. DE MAY</v>
          </cell>
        </row>
        <row r="10">
          <cell r="B10" t="str">
            <v>12 MONTHS ENDED SEPTEMBER 30, 2009</v>
          </cell>
        </row>
        <row r="11">
          <cell r="B11" t="str">
            <v>12 MONTHS ENDED JANUARY 31, 2010</v>
          </cell>
        </row>
        <row r="12">
          <cell r="B12" t="str">
            <v>DATA: "X" BASE PERIOD   FORECASTED PERIOD</v>
          </cell>
          <cell r="G12" t="str">
            <v>C. J. COUNCIL</v>
          </cell>
        </row>
        <row r="13">
          <cell r="B13" t="str">
            <v>DATA:  BASE PERIOD  "X" FORECASTED PERIOD</v>
          </cell>
        </row>
        <row r="14">
          <cell r="B14" t="str">
            <v>DATA: "X" BASE PERIOD  "X" FORECASTED PERIOD</v>
          </cell>
        </row>
        <row r="15">
          <cell r="B15" t="str">
            <v xml:space="preserve">TYPE OF FILING:  "X" ORIGINAL   UPDATED    REVISED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pageSetUpPr fitToPage="1"/>
  </sheetPr>
  <dimension ref="A1:L50"/>
  <sheetViews>
    <sheetView tabSelected="1" view="pageLayout" zoomScale="93" zoomScaleNormal="100" zoomScalePageLayoutView="93" workbookViewId="0">
      <selection activeCell="K14" sqref="K14"/>
    </sheetView>
  </sheetViews>
  <sheetFormatPr defaultColWidth="9.33203125" defaultRowHeight="12.75" x14ac:dyDescent="0.2"/>
  <cols>
    <col min="1" max="1" width="3.83203125" style="6" customWidth="1"/>
    <col min="2" max="2" width="48.83203125" style="6" customWidth="1"/>
    <col min="3" max="3" width="15.1640625" style="6" customWidth="1"/>
    <col min="4" max="4" width="14.33203125" style="6" customWidth="1"/>
    <col min="5" max="5" width="19.83203125" style="6" customWidth="1"/>
    <col min="6" max="6" width="14.5" style="6" customWidth="1"/>
    <col min="7" max="7" width="11.5" style="6" bestFit="1" customWidth="1"/>
    <col min="8" max="8" width="14" style="6" bestFit="1" customWidth="1"/>
    <col min="9" max="10" width="16.5" style="6" customWidth="1"/>
    <col min="11" max="11" width="34.5" style="6" bestFit="1" customWidth="1"/>
    <col min="12" max="12" width="20.33203125" style="6" customWidth="1"/>
    <col min="13" max="14" width="12.83203125" style="6" customWidth="1"/>
    <col min="15" max="16384" width="9.33203125" style="6"/>
  </cols>
  <sheetData>
    <row r="1" spans="1:12" s="7" customFormat="1" x14ac:dyDescent="0.2">
      <c r="A1" s="49" t="s">
        <v>31</v>
      </c>
      <c r="B1" s="29"/>
      <c r="C1" s="33"/>
      <c r="D1" s="34"/>
      <c r="E1" s="29"/>
      <c r="F1" s="35"/>
      <c r="G1" s="28"/>
      <c r="H1" s="28"/>
      <c r="I1" s="28"/>
      <c r="J1" s="28"/>
      <c r="K1" s="29"/>
      <c r="L1" s="29"/>
    </row>
    <row r="2" spans="1:12" s="7" customFormat="1" x14ac:dyDescent="0.2">
      <c r="A2" s="28" t="s">
        <v>65</v>
      </c>
      <c r="B2" s="34"/>
      <c r="C2" s="33"/>
      <c r="D2" s="33"/>
      <c r="E2" s="34"/>
      <c r="F2" s="35"/>
      <c r="G2" s="28"/>
      <c r="H2" s="28"/>
      <c r="I2" s="28"/>
      <c r="J2" s="28"/>
      <c r="K2" s="34"/>
      <c r="L2" s="29"/>
    </row>
    <row r="3" spans="1:12" s="7" customFormat="1" x14ac:dyDescent="0.2">
      <c r="A3" s="28" t="s">
        <v>32</v>
      </c>
      <c r="B3" s="28"/>
      <c r="C3" s="28"/>
      <c r="D3" s="29"/>
      <c r="E3" s="28"/>
      <c r="F3" s="35"/>
      <c r="G3" s="28"/>
      <c r="H3" s="28"/>
      <c r="I3" s="28"/>
      <c r="J3" s="28"/>
      <c r="K3" s="28"/>
      <c r="L3" s="29"/>
    </row>
    <row r="4" spans="1:12" s="7" customFormat="1" x14ac:dyDescent="0.2">
      <c r="A4" s="28" t="s">
        <v>62</v>
      </c>
      <c r="B4" s="28"/>
      <c r="C4" s="28"/>
      <c r="D4" s="29"/>
      <c r="E4" s="29"/>
      <c r="F4" s="35"/>
      <c r="G4" s="28"/>
      <c r="H4" s="28"/>
      <c r="I4" s="28"/>
      <c r="J4" s="28"/>
      <c r="K4" s="29"/>
      <c r="L4" s="29"/>
    </row>
    <row r="5" spans="1:12" s="7" customFormat="1" x14ac:dyDescent="0.2">
      <c r="A5" s="8"/>
      <c r="B5" s="8"/>
      <c r="C5" s="8"/>
      <c r="D5" s="9"/>
      <c r="E5" s="9"/>
      <c r="F5" s="10"/>
      <c r="G5" s="8"/>
      <c r="H5" s="8"/>
      <c r="I5" s="8"/>
      <c r="J5" s="8"/>
      <c r="K5" s="9"/>
      <c r="L5" s="9"/>
    </row>
    <row r="6" spans="1:12" s="7" customFormat="1" x14ac:dyDescent="0.2">
      <c r="D6" s="11"/>
      <c r="E6" s="11"/>
      <c r="F6" s="12"/>
      <c r="I6" s="54" t="s">
        <v>17</v>
      </c>
      <c r="J6" s="54"/>
      <c r="K6" s="11"/>
      <c r="L6" s="11"/>
    </row>
    <row r="7" spans="1:12" s="7" customFormat="1" x14ac:dyDescent="0.2">
      <c r="D7" s="11"/>
      <c r="E7" s="11"/>
      <c r="F7" s="30" t="s">
        <v>30</v>
      </c>
      <c r="I7" s="55" t="s">
        <v>15</v>
      </c>
      <c r="J7" s="55"/>
      <c r="K7" s="11"/>
      <c r="L7" s="13" t="s">
        <v>26</v>
      </c>
    </row>
    <row r="8" spans="1:12" ht="14.25" x14ac:dyDescent="0.2">
      <c r="A8" s="14" t="s">
        <v>24</v>
      </c>
      <c r="B8" s="14" t="s">
        <v>1</v>
      </c>
      <c r="C8" s="14" t="s">
        <v>3</v>
      </c>
      <c r="D8" s="14" t="s">
        <v>7</v>
      </c>
      <c r="E8" s="14" t="s">
        <v>9</v>
      </c>
      <c r="F8" s="14" t="s">
        <v>12</v>
      </c>
      <c r="G8" s="14" t="s">
        <v>0</v>
      </c>
      <c r="H8" s="14" t="s">
        <v>22</v>
      </c>
      <c r="I8" s="56" t="s">
        <v>43</v>
      </c>
      <c r="J8" s="56"/>
      <c r="K8" s="14" t="s">
        <v>1</v>
      </c>
      <c r="L8" s="14" t="s">
        <v>20</v>
      </c>
    </row>
    <row r="9" spans="1:12" s="16" customFormat="1" ht="14.25" x14ac:dyDescent="0.2">
      <c r="A9" s="15" t="s">
        <v>25</v>
      </c>
      <c r="B9" s="15" t="s">
        <v>2</v>
      </c>
      <c r="C9" s="15" t="s">
        <v>4</v>
      </c>
      <c r="D9" s="15" t="s">
        <v>8</v>
      </c>
      <c r="E9" s="15" t="s">
        <v>44</v>
      </c>
      <c r="F9" s="15" t="s">
        <v>40</v>
      </c>
      <c r="G9" s="15" t="s">
        <v>41</v>
      </c>
      <c r="H9" s="15" t="s">
        <v>42</v>
      </c>
      <c r="I9" s="15" t="s">
        <v>53</v>
      </c>
      <c r="J9" s="15" t="s">
        <v>54</v>
      </c>
      <c r="K9" s="15" t="s">
        <v>18</v>
      </c>
      <c r="L9" s="15" t="s">
        <v>21</v>
      </c>
    </row>
    <row r="10" spans="1:12" x14ac:dyDescent="0.2">
      <c r="A10" s="17"/>
      <c r="B10" s="18" t="s">
        <v>5</v>
      </c>
      <c r="C10" s="18" t="s">
        <v>6</v>
      </c>
      <c r="D10" s="19" t="s">
        <v>10</v>
      </c>
      <c r="E10" s="18" t="s">
        <v>11</v>
      </c>
      <c r="F10" s="18" t="s">
        <v>16</v>
      </c>
      <c r="G10" s="19" t="s">
        <v>13</v>
      </c>
      <c r="H10" s="19" t="s">
        <v>14</v>
      </c>
      <c r="I10" s="53" t="s">
        <v>23</v>
      </c>
      <c r="J10" s="53"/>
      <c r="K10" s="19" t="s">
        <v>19</v>
      </c>
      <c r="L10" s="19" t="s">
        <v>29</v>
      </c>
    </row>
    <row r="11" spans="1:12" x14ac:dyDescent="0.2">
      <c r="B11" s="37"/>
      <c r="C11" s="37"/>
      <c r="D11" s="14"/>
      <c r="E11" s="37"/>
      <c r="F11" s="37"/>
      <c r="G11" s="14"/>
      <c r="H11" s="14"/>
      <c r="I11" s="14"/>
      <c r="J11" s="14"/>
      <c r="K11" s="14"/>
      <c r="L11" s="14"/>
    </row>
    <row r="12" spans="1:12" x14ac:dyDescent="0.2">
      <c r="A12" s="6">
        <v>1</v>
      </c>
      <c r="B12" s="1" t="s">
        <v>34</v>
      </c>
      <c r="C12" s="42"/>
      <c r="D12" s="42"/>
      <c r="E12" s="42"/>
      <c r="F12" s="42"/>
      <c r="G12" s="42"/>
      <c r="H12" s="43"/>
      <c r="L12" s="20"/>
    </row>
    <row r="13" spans="1:12" x14ac:dyDescent="0.2">
      <c r="A13" s="6">
        <f>+A12+1</f>
        <v>2</v>
      </c>
      <c r="B13" s="38" t="s">
        <v>47</v>
      </c>
      <c r="E13" s="20">
        <v>-98392.910000000062</v>
      </c>
      <c r="H13" s="1"/>
      <c r="L13" s="20">
        <v>63937.56</v>
      </c>
    </row>
    <row r="14" spans="1:12" x14ac:dyDescent="0.2">
      <c r="A14" s="6">
        <f>+A13+1</f>
        <v>3</v>
      </c>
      <c r="B14" s="38" t="s">
        <v>63</v>
      </c>
      <c r="E14" s="20">
        <v>-55787.980000000032</v>
      </c>
      <c r="H14" s="1"/>
      <c r="L14" s="20">
        <v>15568.68</v>
      </c>
    </row>
    <row r="15" spans="1:12" x14ac:dyDescent="0.2">
      <c r="B15" s="38"/>
      <c r="E15" s="20"/>
      <c r="L15" s="20"/>
    </row>
    <row r="16" spans="1:12" x14ac:dyDescent="0.2">
      <c r="A16" s="6">
        <f>A14+1</f>
        <v>4</v>
      </c>
      <c r="B16" s="1" t="s">
        <v>33</v>
      </c>
      <c r="L16" s="20"/>
    </row>
    <row r="17" spans="1:12" x14ac:dyDescent="0.2">
      <c r="A17" s="6">
        <f>A16+1</f>
        <v>5</v>
      </c>
      <c r="B17" s="38" t="s">
        <v>46</v>
      </c>
      <c r="C17" s="50"/>
      <c r="D17" s="51">
        <v>46829</v>
      </c>
      <c r="E17" s="20">
        <v>25000000</v>
      </c>
      <c r="F17" s="1">
        <v>5.6250000000000001E-2</v>
      </c>
      <c r="G17" s="1">
        <v>5.6250000000000001E-2</v>
      </c>
      <c r="H17" s="1">
        <v>5.6250000000000001E-2</v>
      </c>
      <c r="I17" s="14" t="s">
        <v>60</v>
      </c>
      <c r="J17" s="14" t="s">
        <v>61</v>
      </c>
      <c r="K17" s="6" t="s">
        <v>50</v>
      </c>
      <c r="L17" s="20">
        <f>H17*E17</f>
        <v>1406250</v>
      </c>
    </row>
    <row r="18" spans="1:12" x14ac:dyDescent="0.2">
      <c r="A18" s="6">
        <f>A19+1</f>
        <v>7</v>
      </c>
      <c r="B18" s="38" t="s">
        <v>35</v>
      </c>
      <c r="C18" s="51">
        <v>44481</v>
      </c>
      <c r="D18" s="51">
        <v>46600</v>
      </c>
      <c r="E18" s="20">
        <v>49706003.649999999</v>
      </c>
      <c r="F18" s="1">
        <v>3.6999999999999998E-2</v>
      </c>
      <c r="G18" s="1">
        <v>3.6999999999999998E-2</v>
      </c>
      <c r="H18" s="1">
        <v>3.8869458377790947E-2</v>
      </c>
      <c r="I18" s="14" t="s">
        <v>64</v>
      </c>
      <c r="J18" s="14" t="s">
        <v>56</v>
      </c>
      <c r="K18" s="6" t="s">
        <v>51</v>
      </c>
      <c r="L18" s="20">
        <f>H18*E18</f>
        <v>1932045.44</v>
      </c>
    </row>
    <row r="19" spans="1:12" x14ac:dyDescent="0.2">
      <c r="A19" s="6">
        <f>A17+1</f>
        <v>6</v>
      </c>
      <c r="B19" s="38" t="s">
        <v>35</v>
      </c>
      <c r="C19" s="51">
        <v>44739</v>
      </c>
      <c r="D19" s="51">
        <v>46600</v>
      </c>
      <c r="E19" s="20">
        <v>26648712.940000001</v>
      </c>
      <c r="F19" s="1">
        <v>3.8600000000000002E-2</v>
      </c>
      <c r="G19" s="1">
        <v>3.8600000000000002E-2</v>
      </c>
      <c r="H19" s="1">
        <v>3.9465030914172174E-2</v>
      </c>
      <c r="I19" s="14" t="s">
        <v>59</v>
      </c>
      <c r="J19" s="14" t="s">
        <v>57</v>
      </c>
      <c r="K19" s="6" t="s">
        <v>51</v>
      </c>
      <c r="L19" s="20">
        <f t="shared" ref="L19:L22" si="0">H19*E19</f>
        <v>1051692.28</v>
      </c>
    </row>
    <row r="20" spans="1:12" x14ac:dyDescent="0.2">
      <c r="A20" s="6">
        <f>A18+1</f>
        <v>8</v>
      </c>
      <c r="B20" s="38" t="s">
        <v>35</v>
      </c>
      <c r="C20" s="51">
        <v>38783</v>
      </c>
      <c r="D20" s="51">
        <v>49744</v>
      </c>
      <c r="E20" s="20">
        <v>64584889</v>
      </c>
      <c r="F20" s="1">
        <v>6.2E-2</v>
      </c>
      <c r="G20" s="1">
        <v>6.23320419372628E-2</v>
      </c>
      <c r="H20" s="1">
        <v>6.292569148798878E-2</v>
      </c>
      <c r="I20" s="14" t="s">
        <v>58</v>
      </c>
      <c r="J20" s="14" t="s">
        <v>56</v>
      </c>
      <c r="K20" s="6" t="s">
        <v>52</v>
      </c>
      <c r="L20" s="20">
        <f t="shared" si="0"/>
        <v>4064048.8000000003</v>
      </c>
    </row>
    <row r="21" spans="1:12" x14ac:dyDescent="0.2">
      <c r="A21" s="6">
        <f t="shared" ref="A21:A32" si="1">A20+1</f>
        <v>9</v>
      </c>
      <c r="B21" s="38" t="s">
        <v>35</v>
      </c>
      <c r="C21" s="51">
        <v>42374</v>
      </c>
      <c r="D21" s="51">
        <v>46037</v>
      </c>
      <c r="E21" s="20">
        <v>44951451.939999998</v>
      </c>
      <c r="F21" s="1">
        <v>3.4200000000000001E-2</v>
      </c>
      <c r="G21" s="1">
        <v>3.4200000000000001E-2</v>
      </c>
      <c r="H21" s="1">
        <v>3.4766643846921762E-2</v>
      </c>
      <c r="I21" s="14" t="s">
        <v>55</v>
      </c>
      <c r="J21" s="14" t="s">
        <v>55</v>
      </c>
      <c r="K21" s="6" t="s">
        <v>52</v>
      </c>
      <c r="L21" s="20">
        <f t="shared" si="0"/>
        <v>1562811.12</v>
      </c>
    </row>
    <row r="22" spans="1:12" x14ac:dyDescent="0.2">
      <c r="A22" s="6">
        <f t="shared" si="1"/>
        <v>10</v>
      </c>
      <c r="B22" s="38" t="s">
        <v>35</v>
      </c>
      <c r="C22" s="51">
        <v>42374</v>
      </c>
      <c r="D22" s="51">
        <v>53342</v>
      </c>
      <c r="E22" s="20">
        <v>49804605.039999999</v>
      </c>
      <c r="F22" s="1">
        <v>4.4499999999999998E-2</v>
      </c>
      <c r="G22" s="1">
        <v>4.4499999999999998E-2</v>
      </c>
      <c r="H22" s="1">
        <v>4.4852598634320985E-2</v>
      </c>
      <c r="I22" s="14" t="s">
        <v>55</v>
      </c>
      <c r="J22" s="14" t="s">
        <v>55</v>
      </c>
      <c r="K22" s="6" t="s">
        <v>52</v>
      </c>
      <c r="L22" s="20">
        <f t="shared" si="0"/>
        <v>2233865.96</v>
      </c>
    </row>
    <row r="23" spans="1:12" x14ac:dyDescent="0.2">
      <c r="A23" s="6">
        <f t="shared" si="1"/>
        <v>11</v>
      </c>
      <c r="B23" s="38" t="s">
        <v>35</v>
      </c>
      <c r="C23" s="51">
        <v>42985</v>
      </c>
      <c r="D23" s="51">
        <v>47376</v>
      </c>
      <c r="E23" s="20">
        <v>29940926.140000001</v>
      </c>
      <c r="F23" s="1">
        <v>3.3500000000000002E-2</v>
      </c>
      <c r="G23" s="1">
        <v>3.3500000000000002E-2</v>
      </c>
      <c r="H23" s="1">
        <v>3.3911900896195862E-2</v>
      </c>
      <c r="I23" s="14" t="s">
        <v>55</v>
      </c>
      <c r="J23" s="14" t="s">
        <v>55</v>
      </c>
      <c r="K23" s="6" t="s">
        <v>52</v>
      </c>
      <c r="L23" s="20">
        <f t="shared" ref="L23:L32" si="2">H23*E23</f>
        <v>1015353.7200000001</v>
      </c>
    </row>
    <row r="24" spans="1:12" x14ac:dyDescent="0.2">
      <c r="A24" s="6">
        <f t="shared" si="1"/>
        <v>12</v>
      </c>
      <c r="B24" s="38" t="s">
        <v>35</v>
      </c>
      <c r="C24" s="51">
        <v>42985</v>
      </c>
      <c r="D24" s="51">
        <v>53950</v>
      </c>
      <c r="E24" s="20">
        <v>29901714.510000002</v>
      </c>
      <c r="F24" s="1">
        <v>4.1099999999999998E-2</v>
      </c>
      <c r="G24" s="1">
        <v>4.1099999999999998E-2</v>
      </c>
      <c r="H24" s="1">
        <v>4.1373751982892573E-2</v>
      </c>
      <c r="I24" s="14" t="s">
        <v>55</v>
      </c>
      <c r="J24" s="14" t="s">
        <v>55</v>
      </c>
      <c r="K24" s="6" t="s">
        <v>52</v>
      </c>
      <c r="L24" s="20">
        <f t="shared" si="2"/>
        <v>1237146.1200000001</v>
      </c>
    </row>
    <row r="25" spans="1:12" x14ac:dyDescent="0.2">
      <c r="A25" s="6">
        <f t="shared" si="1"/>
        <v>13</v>
      </c>
      <c r="B25" s="38" t="s">
        <v>35</v>
      </c>
      <c r="C25" s="51">
        <v>42985</v>
      </c>
      <c r="D25" s="51">
        <v>57603</v>
      </c>
      <c r="E25" s="20">
        <v>29895170.760000002</v>
      </c>
      <c r="F25" s="1">
        <v>4.2599999999999999E-2</v>
      </c>
      <c r="G25" s="1">
        <v>4.2599999999999999E-2</v>
      </c>
      <c r="H25" s="1">
        <v>4.2853415030970031E-2</v>
      </c>
      <c r="I25" s="14" t="s">
        <v>55</v>
      </c>
      <c r="J25" s="14" t="s">
        <v>55</v>
      </c>
      <c r="K25" s="6" t="s">
        <v>52</v>
      </c>
      <c r="L25" s="20">
        <f t="shared" si="2"/>
        <v>1281110.1599999999</v>
      </c>
    </row>
    <row r="26" spans="1:12" x14ac:dyDescent="0.2">
      <c r="A26" s="6">
        <f t="shared" si="1"/>
        <v>14</v>
      </c>
      <c r="B26" s="38" t="s">
        <v>35</v>
      </c>
      <c r="C26" s="51">
        <v>43376</v>
      </c>
      <c r="D26" s="51">
        <v>47041</v>
      </c>
      <c r="E26" s="20">
        <v>39925292.380000003</v>
      </c>
      <c r="F26" s="1">
        <v>4.1799999999999997E-2</v>
      </c>
      <c r="G26" s="1">
        <v>4.1799999999999997E-2</v>
      </c>
      <c r="H26" s="1">
        <v>4.226895131882312E-2</v>
      </c>
      <c r="I26" s="14" t="s">
        <v>55</v>
      </c>
      <c r="J26" s="14" t="s">
        <v>55</v>
      </c>
      <c r="K26" s="6" t="s">
        <v>52</v>
      </c>
      <c r="L26" s="20">
        <f t="shared" si="2"/>
        <v>1687600.2399999998</v>
      </c>
    </row>
    <row r="27" spans="1:12" x14ac:dyDescent="0.2">
      <c r="A27" s="6">
        <f t="shared" si="1"/>
        <v>15</v>
      </c>
      <c r="B27" s="38" t="s">
        <v>35</v>
      </c>
      <c r="C27" s="51">
        <v>43446</v>
      </c>
      <c r="D27" s="51">
        <v>54407</v>
      </c>
      <c r="E27" s="20">
        <v>34882307.359999999</v>
      </c>
      <c r="F27" s="1">
        <v>4.6199999999999998E-2</v>
      </c>
      <c r="G27" s="1">
        <v>4.6199999999999998E-2</v>
      </c>
      <c r="H27" s="1">
        <v>4.6491079367635045E-2</v>
      </c>
      <c r="I27" s="14" t="s">
        <v>55</v>
      </c>
      <c r="J27" s="14" t="s">
        <v>55</v>
      </c>
      <c r="K27" s="6" t="s">
        <v>52</v>
      </c>
      <c r="L27" s="20">
        <f t="shared" si="2"/>
        <v>1621716.12</v>
      </c>
    </row>
    <row r="28" spans="1:12" x14ac:dyDescent="0.2">
      <c r="A28" s="6">
        <f t="shared" si="1"/>
        <v>16</v>
      </c>
      <c r="B28" s="38" t="s">
        <v>35</v>
      </c>
      <c r="C28" s="51">
        <v>43663</v>
      </c>
      <c r="D28" s="51">
        <v>54619</v>
      </c>
      <c r="E28" s="20">
        <v>39832828.420000002</v>
      </c>
      <c r="F28" s="1">
        <v>4.3200000000000002E-2</v>
      </c>
      <c r="G28" s="1">
        <v>4.3200000000000002E-2</v>
      </c>
      <c r="H28" s="1">
        <v>4.3545633810153618E-2</v>
      </c>
      <c r="I28" s="14" t="s">
        <v>55</v>
      </c>
      <c r="J28" s="14" t="s">
        <v>55</v>
      </c>
      <c r="K28" s="6" t="s">
        <v>52</v>
      </c>
      <c r="L28" s="20">
        <f t="shared" si="2"/>
        <v>1734545.76</v>
      </c>
    </row>
    <row r="29" spans="1:12" x14ac:dyDescent="0.2">
      <c r="A29" s="6">
        <f t="shared" si="1"/>
        <v>17</v>
      </c>
      <c r="B29" s="38" t="s">
        <v>35</v>
      </c>
      <c r="C29" s="51">
        <v>43734</v>
      </c>
      <c r="D29" s="51">
        <v>45931</v>
      </c>
      <c r="E29" s="20">
        <v>94879214.010000005</v>
      </c>
      <c r="F29" s="1">
        <v>3.2300000000000002E-2</v>
      </c>
      <c r="G29" s="1">
        <v>3.2300000000000002E-2</v>
      </c>
      <c r="H29" s="1">
        <v>3.3068576218067261E-2</v>
      </c>
      <c r="I29" s="14" t="s">
        <v>55</v>
      </c>
      <c r="J29" s="14" t="s">
        <v>55</v>
      </c>
      <c r="K29" s="6" t="s">
        <v>52</v>
      </c>
      <c r="L29" s="20">
        <f>H29*E29</f>
        <v>3137520.5200000005</v>
      </c>
    </row>
    <row r="30" spans="1:12" x14ac:dyDescent="0.2">
      <c r="A30" s="6">
        <f t="shared" si="1"/>
        <v>18</v>
      </c>
      <c r="B30" s="38" t="s">
        <v>35</v>
      </c>
      <c r="C30" s="51">
        <v>43734</v>
      </c>
      <c r="D30" s="51">
        <v>47392</v>
      </c>
      <c r="E30" s="20">
        <v>74807595.079999998</v>
      </c>
      <c r="F30" s="1">
        <v>3.56E-2</v>
      </c>
      <c r="G30" s="1">
        <v>3.56E-2</v>
      </c>
      <c r="H30" s="1">
        <v>3.6138867411910386E-2</v>
      </c>
      <c r="I30" s="14" t="s">
        <v>55</v>
      </c>
      <c r="J30" s="14" t="s">
        <v>55</v>
      </c>
      <c r="K30" s="6" t="s">
        <v>52</v>
      </c>
      <c r="L30" s="20">
        <f t="shared" si="2"/>
        <v>2703461.76</v>
      </c>
    </row>
    <row r="31" spans="1:12" x14ac:dyDescent="0.2">
      <c r="A31" s="6">
        <f t="shared" si="1"/>
        <v>19</v>
      </c>
      <c r="B31" s="38" t="s">
        <v>35</v>
      </c>
      <c r="C31" s="51">
        <v>44089</v>
      </c>
      <c r="D31" s="51">
        <v>47741</v>
      </c>
      <c r="E31" s="20">
        <v>34914649.670000002</v>
      </c>
      <c r="F31" s="1">
        <v>2.6499999999999999E-2</v>
      </c>
      <c r="G31" s="1">
        <v>2.6499999999999999E-2</v>
      </c>
      <c r="H31" s="1">
        <v>2.6929334502470464E-2</v>
      </c>
      <c r="I31" s="14" t="s">
        <v>55</v>
      </c>
      <c r="J31" s="14" t="s">
        <v>55</v>
      </c>
      <c r="K31" s="6" t="s">
        <v>52</v>
      </c>
      <c r="L31" s="20">
        <f t="shared" si="2"/>
        <v>940228.28</v>
      </c>
    </row>
    <row r="32" spans="1:12" x14ac:dyDescent="0.2">
      <c r="A32" s="6">
        <f t="shared" si="1"/>
        <v>20</v>
      </c>
      <c r="B32" s="38" t="s">
        <v>35</v>
      </c>
      <c r="C32" s="51">
        <v>44089</v>
      </c>
      <c r="D32" s="51">
        <v>55046</v>
      </c>
      <c r="E32" s="20">
        <v>34886694.549999997</v>
      </c>
      <c r="F32" s="1">
        <v>3.6600000000000001E-2</v>
      </c>
      <c r="G32" s="1">
        <v>3.6600000000000001E-2</v>
      </c>
      <c r="H32" s="1">
        <v>3.6840487658066197E-2</v>
      </c>
      <c r="I32" s="14" t="s">
        <v>55</v>
      </c>
      <c r="J32" s="14" t="s">
        <v>55</v>
      </c>
      <c r="K32" s="6" t="s">
        <v>52</v>
      </c>
      <c r="L32" s="20">
        <f t="shared" si="2"/>
        <v>1285242.8400000001</v>
      </c>
    </row>
    <row r="33" spans="1:12" x14ac:dyDescent="0.2">
      <c r="B33" s="38"/>
      <c r="C33" s="50"/>
      <c r="D33" s="50"/>
      <c r="E33" s="20"/>
      <c r="F33" s="1"/>
      <c r="G33" s="1"/>
      <c r="H33" s="1"/>
      <c r="I33" s="14"/>
      <c r="J33" s="14"/>
      <c r="L33" s="20"/>
    </row>
    <row r="34" spans="1:12" x14ac:dyDescent="0.2">
      <c r="A34" s="6">
        <f>A32+1</f>
        <v>21</v>
      </c>
      <c r="B34" s="38" t="s">
        <v>48</v>
      </c>
      <c r="C34" s="50"/>
      <c r="D34" s="50"/>
      <c r="E34" s="20">
        <v>-441085.70000000007</v>
      </c>
      <c r="F34" s="1"/>
      <c r="G34" s="1"/>
      <c r="H34" s="1"/>
      <c r="I34" s="14"/>
      <c r="J34" s="14"/>
      <c r="K34" s="6" t="s">
        <v>48</v>
      </c>
      <c r="L34" s="20">
        <v>104743</v>
      </c>
    </row>
    <row r="35" spans="1:12" x14ac:dyDescent="0.2">
      <c r="A35" s="6">
        <f>+A34+1</f>
        <v>22</v>
      </c>
      <c r="B35" s="38" t="s">
        <v>49</v>
      </c>
      <c r="C35" s="41"/>
      <c r="D35" s="41"/>
      <c r="E35" s="39"/>
      <c r="F35" s="40"/>
      <c r="G35" s="40"/>
      <c r="H35" s="40"/>
      <c r="I35" s="14"/>
      <c r="J35" s="14"/>
      <c r="K35" s="6" t="s">
        <v>49</v>
      </c>
      <c r="L35" s="20">
        <v>579872</v>
      </c>
    </row>
    <row r="36" spans="1:12" x14ac:dyDescent="0.2">
      <c r="B36" s="38"/>
      <c r="C36" s="41"/>
      <c r="D36" s="41"/>
      <c r="E36" s="39"/>
      <c r="F36" s="40"/>
      <c r="G36" s="40"/>
      <c r="H36" s="40"/>
      <c r="I36" s="14"/>
      <c r="J36" s="14"/>
      <c r="L36" s="20"/>
    </row>
    <row r="37" spans="1:12" x14ac:dyDescent="0.2">
      <c r="A37" s="6">
        <f>A35+1</f>
        <v>23</v>
      </c>
      <c r="B37" s="3"/>
      <c r="C37" s="3"/>
      <c r="D37" s="3"/>
      <c r="E37" s="4">
        <f>SUM(E12:E36)</f>
        <v>703966788.8599999</v>
      </c>
      <c r="F37" s="3"/>
      <c r="G37" s="44"/>
      <c r="H37" s="2"/>
      <c r="I37" s="5"/>
      <c r="J37" s="5"/>
      <c r="K37" s="2"/>
      <c r="L37" s="4">
        <f>SUM(L12:L36)</f>
        <v>29658760.360000003</v>
      </c>
    </row>
    <row r="38" spans="1:12" x14ac:dyDescent="0.2">
      <c r="D38"/>
      <c r="E38"/>
      <c r="G38" s="22"/>
      <c r="H38" s="22"/>
      <c r="I38" s="23"/>
      <c r="J38" s="23"/>
      <c r="K38" s="22"/>
      <c r="L38" s="22"/>
    </row>
    <row r="39" spans="1:12" x14ac:dyDescent="0.2">
      <c r="A39" s="6">
        <f>A37+1</f>
        <v>24</v>
      </c>
      <c r="B39" s="6" t="s">
        <v>28</v>
      </c>
      <c r="D39"/>
      <c r="E39"/>
      <c r="G39" s="22"/>
      <c r="H39" s="22"/>
      <c r="I39" s="23"/>
      <c r="J39" s="23"/>
      <c r="K39" s="22"/>
      <c r="L39" s="31"/>
    </row>
    <row r="40" spans="1:12" ht="19.5" thickBot="1" x14ac:dyDescent="0.35">
      <c r="A40" s="6">
        <f t="shared" ref="A40:A46" si="3">A39+1</f>
        <v>25</v>
      </c>
      <c r="B40" s="27" t="s">
        <v>27</v>
      </c>
      <c r="D40"/>
      <c r="E40" s="47"/>
      <c r="G40" s="22"/>
      <c r="H40" s="45"/>
      <c r="I40" s="23"/>
      <c r="J40" s="23"/>
      <c r="K40" s="22"/>
      <c r="L40" s="36">
        <f>L37/E37</f>
        <v>4.2130908487926319E-2</v>
      </c>
    </row>
    <row r="41" spans="1:12" ht="19.5" thickTop="1" x14ac:dyDescent="0.3">
      <c r="E41" s="48"/>
      <c r="G41" s="22"/>
      <c r="H41" s="45"/>
      <c r="I41" s="23"/>
      <c r="J41" s="23"/>
      <c r="K41" s="22"/>
      <c r="L41" s="32"/>
    </row>
    <row r="42" spans="1:12" ht="16.5" customHeight="1" x14ac:dyDescent="0.3">
      <c r="A42" s="6">
        <f>A40+1</f>
        <v>26</v>
      </c>
      <c r="B42" s="52" t="s">
        <v>45</v>
      </c>
      <c r="E42" s="21"/>
      <c r="G42" s="22"/>
      <c r="H42" s="45"/>
      <c r="I42" s="23"/>
      <c r="J42" s="23"/>
      <c r="L42" s="1"/>
    </row>
    <row r="43" spans="1:12" ht="16.5" customHeight="1" x14ac:dyDescent="0.3">
      <c r="A43" s="6">
        <f t="shared" si="3"/>
        <v>27</v>
      </c>
      <c r="B43" s="52" t="s">
        <v>36</v>
      </c>
      <c r="E43" s="21"/>
      <c r="G43" s="22"/>
      <c r="H43" s="45"/>
      <c r="I43" s="23"/>
      <c r="J43" s="23"/>
    </row>
    <row r="44" spans="1:12" s="25" customFormat="1" ht="16.5" customHeight="1" x14ac:dyDescent="0.3">
      <c r="A44" s="6">
        <f t="shared" si="3"/>
        <v>28</v>
      </c>
      <c r="B44" s="52" t="s">
        <v>37</v>
      </c>
      <c r="H44" s="46"/>
      <c r="I44" s="26"/>
      <c r="J44" s="26"/>
    </row>
    <row r="45" spans="1:12" s="25" customFormat="1" ht="16.5" customHeight="1" x14ac:dyDescent="0.3">
      <c r="A45" s="6">
        <f t="shared" si="3"/>
        <v>29</v>
      </c>
      <c r="B45" s="52" t="s">
        <v>38</v>
      </c>
      <c r="H45" s="46"/>
      <c r="I45" s="26"/>
      <c r="J45" s="26"/>
    </row>
    <row r="46" spans="1:12" s="25" customFormat="1" ht="16.5" customHeight="1" x14ac:dyDescent="0.3">
      <c r="A46" s="6">
        <f t="shared" si="3"/>
        <v>30</v>
      </c>
      <c r="B46" s="52" t="s">
        <v>39</v>
      </c>
      <c r="H46" s="46"/>
      <c r="I46" s="26"/>
      <c r="J46" s="26"/>
    </row>
    <row r="47" spans="1:12" x14ac:dyDescent="0.2">
      <c r="A47" s="24"/>
      <c r="E47" s="25"/>
      <c r="F47" s="25"/>
      <c r="G47" s="25"/>
      <c r="I47" s="14"/>
      <c r="J47" s="14"/>
    </row>
    <row r="48" spans="1:12" x14ac:dyDescent="0.2">
      <c r="A48" s="24"/>
      <c r="B48" s="25"/>
      <c r="I48" s="14"/>
      <c r="J48" s="14"/>
    </row>
    <row r="49" spans="9:10" x14ac:dyDescent="0.2">
      <c r="I49" s="14"/>
      <c r="J49" s="14"/>
    </row>
    <row r="50" spans="9:10" x14ac:dyDescent="0.2">
      <c r="I50" s="14"/>
      <c r="J50" s="14"/>
    </row>
  </sheetData>
  <mergeCells count="4">
    <mergeCell ref="I10:J10"/>
    <mergeCell ref="I6:J6"/>
    <mergeCell ref="I7:J7"/>
    <mergeCell ref="I8:J8"/>
  </mergeCells>
  <printOptions horizontalCentered="1"/>
  <pageMargins left="0.75" right="0.75" top="1" bottom="1" header="0.5" footer="0"/>
  <pageSetup scale="58" orientation="landscape" r:id="rId1"/>
  <headerFooter alignWithMargins="0">
    <oddHeader>&amp;R&amp;"Times New Roman,Bold"KyPSC Case No. 2024-00354
STAFF-DR-01-023(a) Attachment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Witness xmlns="9d26d66c-7442-4f2f-84b5-fd9d62aa5613">
      <UserInfo>
        <DisplayName/>
        <AccountId xsi:nil="true"/>
        <AccountType/>
      </UserInfo>
    </Witness>
    <Comments xmlns="9d26d66c-7442-4f2f-84b5-fd9d62aa56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5B68B2-6545-4EEA-9A5B-7571B6A42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3AD30-4ECC-4B44-AD60-39970C516FE6}">
  <ds:schemaRefs>
    <ds:schemaRef ds:uri="http://schemas.microsoft.com/office/2006/documentManagement/types"/>
    <ds:schemaRef ds:uri="http://www.w3.org/XML/1998/namespace"/>
    <ds:schemaRef ds:uri="9d26d66c-7442-4f2f-84b5-fd9d62aa5613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AFBC6B1-96AA-4F0F-934C-ED102CFB24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LTD - 23(a)</vt:lpstr>
    </vt:vector>
  </TitlesOfParts>
  <Company>Cinergy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LT Debt as of December 31, 2017</dc:subject>
  <dc:creator>T96420</dc:creator>
  <cp:lastModifiedBy>Sunderman, Minna</cp:lastModifiedBy>
  <cp:lastPrinted>2022-11-21T19:42:58Z</cp:lastPrinted>
  <dcterms:created xsi:type="dcterms:W3CDTF">2001-04-09T17:31:51Z</dcterms:created>
  <dcterms:modified xsi:type="dcterms:W3CDTF">2024-12-16T14:02:41Z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